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https://eafit-my.sharepoint.com/personal/jmlozanoa_eafit_edu_co/Documents/Colectas/Colectas/BD/Mutatá&amp;Carepa/"/>
    </mc:Choice>
  </mc:AlternateContent>
  <xr:revisionPtr revIDLastSave="0" documentId="8_{77A4DBDA-0AF3-4E98-9E2E-7AE5A929FFFE}" xr6:coauthVersionLast="47" xr6:coauthVersionMax="47" xr10:uidLastSave="{00000000-0000-0000-0000-000000000000}"/>
  <bookViews>
    <workbookView xWindow="-108" yWindow="-108" windowWidth="23256" windowHeight="12576" activeTab="1" xr2:uid="{00000000-000D-0000-FFFF-FFFF00000000}"/>
  </bookViews>
  <sheets>
    <sheet name="Instrucciones" sheetId="1" r:id="rId1"/>
    <sheet name="Plantilla" sheetId="2" r:id="rId2"/>
    <sheet name="Definiciones" sheetId="3" r:id="rId3"/>
    <sheet name="Vocabulario" sheetId="4" r:id="rId4"/>
  </sheets>
  <definedNames>
    <definedName name="_xlnm._FilterDatabase" localSheetId="1" hidden="1">Plantilla!$A$2:$FW$2</definedName>
    <definedName name="Ajuste_espacial_de_footprint">Plantilla!$DD$2</definedName>
    <definedName name="Ajuste_espacial_del_radio_punto">Plantilla!$DA$2</definedName>
    <definedName name="Alcance_del_organismo" localSheetId="1">Plantilla!$AD$2</definedName>
    <definedName name="Año">Plantilla!$BI$2</definedName>
    <definedName name="Autoría_del_nombre_científico">Plantilla!$EN$2</definedName>
    <definedName name="Base_del_registro">Plantilla!$B$2</definedName>
    <definedName name="Calificador_de_la_identificación">Plantilla!$EL$2</definedName>
    <definedName name="Cantidad_del_Organismo" localSheetId="1">Plantilla!$AA$2</definedName>
    <definedName name="Capa">Plantilla!$EB$2</definedName>
    <definedName name="Categoría_del_taxón">Plantilla!$FE$2</definedName>
    <definedName name="Categoría_original_del_taxón">Plantilla!$FF$2</definedName>
    <definedName name="Centro_poblado___Cabecera_municipal">Plantilla!$CC$2</definedName>
    <definedName name="Citación_bibliográfica">Plantilla!$P$2</definedName>
    <definedName name="Clase">Plantilla!$ET$2</definedName>
    <definedName name="Clasificación_superior">Plantilla!$EQ$2</definedName>
    <definedName name="Código_de_la_colección">Plantilla!$F$2</definedName>
    <definedName name="Código_de_la_institución">Plantilla!$D$2</definedName>
    <definedName name="Código_de_la_institución_propietaria">Plantilla!$R$2</definedName>
    <definedName name="Código_del_país">Plantilla!$BZ$2</definedName>
    <definedName name="Código_nomenclatural">Plantilla!$FU$2</definedName>
    <definedName name="Comentarios_de_la_georreferenciación">Plantilla!$DJ$2</definedName>
    <definedName name="Comentarios_de_la_Identificación">Plantilla!$EK$2</definedName>
    <definedName name="Comentarios_de_la_ubicación">Plantilla!$CP$2</definedName>
    <definedName name="Comentarios_del_evento">Plantilla!$BQ$2</definedName>
    <definedName name="Comentarios_del_organismo" localSheetId="1">Plantilla!$AG$2</definedName>
    <definedName name="Comentarios_del_registro_biológico">Plantilla!$AX$2</definedName>
    <definedName name="Comentarios_del_taxón">Plantilla!$FW$2</definedName>
    <definedName name="Comportamiento">Plantilla!$AK$2</definedName>
    <definedName name="Condición_reproductiva">Plantilla!$AJ$2</definedName>
    <definedName name="Continente">Plantilla!$BU$2</definedName>
    <definedName name="Coordenadas_originales">Plantilla!$CS$2</definedName>
    <definedName name="Cuerpo_de_agua">Plantilla!$BV$2</definedName>
    <definedName name="Datum_geodésico">Plantilla!$CX$2</definedName>
    <definedName name="Departamento">Plantilla!$CA$2</definedName>
    <definedName name="Derechos">Plantilla!$M$2</definedName>
    <definedName name="Derechos_de_acceso">Plantilla!$O$2</definedName>
    <definedName name="Día">Plantilla!$BK$2</definedName>
    <definedName name="Día_final_del_año">Plantilla!$BH$2</definedName>
    <definedName name="Día_inicial_del_año">Plantilla!$BG$2</definedName>
    <definedName name="Disposición">Plantilla!$AQ$2</definedName>
    <definedName name="Distancia_máxima_de_la_superficie_metros">Plantilla!$CN$2</definedName>
    <definedName name="Distancia_mínima_de_la_superficie_metros">Plantilla!$CM$2</definedName>
    <definedName name="Edad_tardía_o_piso_superior">Plantilla!$DU$2</definedName>
    <definedName name="Edad_temprana_o_piso_inferior">Plantilla!$DT$2</definedName>
    <definedName name="Elevación_máxima_en_metros">Plantilla!$CH$2</definedName>
    <definedName name="Elevación_mínima_en_metros">Plantilla!$CG$2</definedName>
    <definedName name="Elevación_original">Plantilla!$CF$2</definedName>
    <definedName name="Eón_tardío_o_eonotema_superior">Plantilla!$DM$2</definedName>
    <definedName name="Eón_temprano_o_eonotema_inferior">Plantilla!$DL$2</definedName>
    <definedName name="Epíteto_específico">Plantilla!$FB$2</definedName>
    <definedName name="Epíteto_infraespecífico">Plantilla!$FC$2</definedName>
    <definedName name="Época_tardía_o_serie_superior">Plantilla!$DS$2</definedName>
    <definedName name="Época_temprana_o_serie_inferior">Plantilla!$DR$2</definedName>
    <definedName name="Era_tardía_o_eratema_superior">Plantilla!$DO$2</definedName>
    <definedName name="Era_temprana_o_eratema_inferior">Plantilla!$DN$2</definedName>
    <definedName name="Esfuerzo_de_muestreo">Plantilla!$BE$2</definedName>
    <definedName name="Estado_de_la_verificación_de_la_georreferenciación">Plantilla!$DI$2</definedName>
    <definedName name="Estado_de_la_verificación_de_la_identificación">Plantilla!$EH$2</definedName>
    <definedName name="Estado_del_registro_biológico">Plantilla!$AO$2</definedName>
    <definedName name="Estado_del_tipo">Plantilla!$EI$2</definedName>
    <definedName name="Estado_nomenclatural">Plantilla!$FV$2</definedName>
    <definedName name="Estado_taxonómico">Plantilla!$FH$2</definedName>
    <definedName name="Etapa_de_vida">Plantilla!$AI$2</definedName>
    <definedName name="Familia">Plantilla!$EV$2</definedName>
    <definedName name="Fecha_de_georreferenciación">Plantilla!$DF$2</definedName>
    <definedName name="Fecha_de_identificación">Plantilla!$EF$2</definedName>
    <definedName name="Fecha_del_evento">Plantilla!$BF$2</definedName>
    <definedName name="Fecha_original_del_evento">Plantilla!$BL$2</definedName>
    <definedName name="Filo">Plantilla!$ES$2</definedName>
    <definedName name="Formación">Plantilla!$DZ$2</definedName>
    <definedName name="Fuentes_de_georreferenciación">Plantilla!$DH$2</definedName>
    <definedName name="Generalización_de_los_datos">Plantilla!$T$2</definedName>
    <definedName name="Género">Plantilla!$EX$2</definedName>
    <definedName name="Geografía_superior">Plantilla!$BS$2</definedName>
    <definedName name="Georreferenciado_por">Plantilla!$DE$2</definedName>
    <definedName name="Google_Sheet_Link_1003581261_1599130204" hidden="1">Tamaño_de_la_muestra</definedName>
    <definedName name="Google_Sheet_Link_1006003101" hidden="1">Plantilla!$DN$1</definedName>
    <definedName name="Google_Sheet_Link_1009059221" hidden="1">Fecha_de_identificación</definedName>
    <definedName name="Google_Sheet_Link_1010705473" hidden="1">Plantilla!$B$1</definedName>
    <definedName name="Google_Sheet_Link_1013815757" hidden="1">Filo</definedName>
    <definedName name="Google_Sheet_Link_1015773183" hidden="1">Plantilla!$CZ$1</definedName>
    <definedName name="Google_Sheet_Link_1024089619" hidden="1">Clasificación_superior</definedName>
    <definedName name="Google_Sheet_Link_103545430" hidden="1">Plantilla!$DR$1</definedName>
    <definedName name="Google_Sheet_Link_1036452595" hidden="1">Plantilla!$ER$1</definedName>
    <definedName name="Google_Sheet_Link_103920773" hidden="1">Referencias_de_la_identificación</definedName>
    <definedName name="Google_Sheet_Link_1042998458" hidden="1">Categoría_original_del_taxón</definedName>
    <definedName name="Google_Sheet_Link_1048230461" hidden="1">Plantilla!$ET$1</definedName>
    <definedName name="Google_Sheet_Link_1066611300" hidden="1">Plantilla!$N$1</definedName>
    <definedName name="Google_Sheet_Link_1073432849" hidden="1">Titular_de_los_derechos</definedName>
    <definedName name="Google_Sheet_Link_1075462310" hidden="1">Plantilla!$BQ$1</definedName>
    <definedName name="Google_Sheet_Link_1078196040" hidden="1">Plantilla!$K$1</definedName>
    <definedName name="Google_Sheet_Link_1082978276" hidden="1">Plantilla!$BO$1</definedName>
    <definedName name="Google_Sheet_Link_1092397894" hidden="1">Plantilla!$DS$1</definedName>
    <definedName name="Google_Sheet_Link_1103935215" hidden="1">Plantilla!$CL$1</definedName>
    <definedName name="Google_Sheet_Link_1116648617" hidden="1">SRS_original</definedName>
    <definedName name="Google_Sheet_Link_1121049843" hidden="1">Plantilla!$L$1</definedName>
    <definedName name="Google_Sheet_Link_1123204855" hidden="1">Plantilla!$T$1</definedName>
    <definedName name="Google_Sheet_Link_112753580" hidden="1">Plantilla!$CE$1</definedName>
    <definedName name="Google_Sheet_Link_1130535502" hidden="1">Plantilla!$AE$1</definedName>
    <definedName name="Google_Sheet_Link_1136517163" hidden="1">Plantilla!$EG$1</definedName>
    <definedName name="Google_Sheet_Link_1144609237" hidden="1">Plantilla!$EY$1</definedName>
    <definedName name="Google_Sheet_Link_1145482807" hidden="1">Medios_asociados</definedName>
    <definedName name="Google_Sheet_Link_11477690" hidden="1">Era_temprana_o_eratema_inferior</definedName>
    <definedName name="Google_Sheet_Link_1147786801" hidden="1">Comentarios_de_la_ubicación</definedName>
    <definedName name="Google_Sheet_Link_1159238626" hidden="1">Condición_reproductiva</definedName>
    <definedName name="Google_Sheet_Link_1160922768" hidden="1">Plantilla!$C$1</definedName>
    <definedName name="Google_Sheet_Link_1163530147" hidden="1">Elevación_mínima_en_metros</definedName>
    <definedName name="Google_Sheet_Link_1167075470" hidden="1">Plantilla!$P$1</definedName>
    <definedName name="Google_Sheet_Link_1169901783" hidden="1">Preparaciones</definedName>
    <definedName name="Google_Sheet_Link_1181282666" hidden="1">Plantilla!$O$1</definedName>
    <definedName name="Google_Sheet_Link_1182617500" hidden="1">ID_del_nombre_aceptado_usado</definedName>
    <definedName name="Google_Sheet_Link_1188867987" hidden="1">Estado_taxonómico</definedName>
    <definedName name="Google_Sheet_Link_1190503588" hidden="1">Plantilla!$AT$1</definedName>
    <definedName name="Google_Sheet_Link_119472508" hidden="1">ID_de_la_identificación</definedName>
    <definedName name="Google_Sheet_Link_1202664404" hidden="1">Plantilla!$BI$1</definedName>
    <definedName name="Google_Sheet_Link_1203306442" hidden="1">Plantilla!$BF$1</definedName>
    <definedName name="Google_Sheet_Link_120356386" hidden="1">Idioma</definedName>
    <definedName name="Google_Sheet_Link_1207578391" hidden="1">Nombre_de_acuerdo_con</definedName>
    <definedName name="Google_Sheet_Link_1210638902" hidden="1">Grupo_de_islas</definedName>
    <definedName name="Google_Sheet_Link_1212603259" hidden="1">Fuentes_de_georreferenciación</definedName>
    <definedName name="Google_Sheet_Link_121451211" hidden="1">Género</definedName>
    <definedName name="Google_Sheet_Link_1216306407" hidden="1">Edad_temprana_o_piso_inferior</definedName>
    <definedName name="Google_Sheet_Link_121768393" hidden="1">Plantilla!$CF$1</definedName>
    <definedName name="Google_Sheet_Link_1218377672" hidden="1">Número_de_individuos</definedName>
    <definedName name="Google_Sheet_Link_122902682" hidden="1">Miembro</definedName>
    <definedName name="Google_Sheet_Link_1236232548" hidden="1">Esfuerzo_de_muestreo</definedName>
    <definedName name="Google_Sheet_Link_1238065495" hidden="1">Plantilla!$CJ$1</definedName>
    <definedName name="Google_Sheet_Link_1248985217" hidden="1">Capa</definedName>
    <definedName name="Google_Sheet_Link_1252707906" hidden="1">Plantilla!$AN$1</definedName>
    <definedName name="Google_Sheet_Link_1260238054" hidden="1">ID_del_nombre_publicado_en</definedName>
    <definedName name="Google_Sheet_Link_126240794" hidden="1">Plantilla!$FT$1</definedName>
    <definedName name="Google_Sheet_Link_1265654096" hidden="1">Plantilla!$AQ$1</definedName>
    <definedName name="Google_Sheet_Link_126976295" hidden="1">Referencias_asociadas</definedName>
    <definedName name="Google_Sheet_Link_1271466773" hidden="1">Plantilla!$DM$1</definedName>
    <definedName name="Google_Sheet_Link_1272255829" hidden="1">Plantilla!$CM$1</definedName>
    <definedName name="Google_Sheet_Link_1277591618" hidden="1">ID_del_contexto_geológico</definedName>
    <definedName name="Google_Sheet_Link_1282047598" hidden="1">Época_temprana_o_serie_inferior</definedName>
    <definedName name="Google_Sheet_Link_1282822923" hidden="1">Vocabulario!$D$1:$D$10</definedName>
    <definedName name="Google_Sheet_Link_1284761559" hidden="1">Plantilla!$ED$1</definedName>
    <definedName name="Google_Sheet_Link_1288772873" hidden="1">Fecha_de_georreferenciación</definedName>
    <definedName name="Google_Sheet_Link_1292746336" hidden="1">Departamento</definedName>
    <definedName name="Google_Sheet_Link_1296955422" hidden="1">ID_de_la_colección</definedName>
    <definedName name="Google_Sheet_Link_1303499725" hidden="1">Plantilla!$FL$1</definedName>
    <definedName name="Google_Sheet_Link_1303672677" hidden="1">Plantilla!$CK$1</definedName>
    <definedName name="Google_Sheet_Link_1314020492" hidden="1">Profundidad_original</definedName>
    <definedName name="Google_Sheet_Link_1319890940" hidden="1">Plantilla!$BW$1</definedName>
    <definedName name="Google_Sheet_Link_1320574147" hidden="1">Distancia_mínima_de_la_superficie_metros</definedName>
    <definedName name="Google_Sheet_Link_1322079686" hidden="1">Plantilla!$BM$1</definedName>
    <definedName name="Google_Sheet_Link_1326984826" hidden="1">ID_de_la_institución</definedName>
    <definedName name="Google_Sheet_Link_1340796195" hidden="1">Plantilla!$AZ$1</definedName>
    <definedName name="Google_Sheet_Link_1354570912" hidden="1">Epíteto_infraespecífico</definedName>
    <definedName name="Google_Sheet_Link_1357583604" hidden="1">Plantilla!$EM$1</definedName>
    <definedName name="Google_Sheet_Link_1362937462" hidden="1">Plantilla!$DO$1</definedName>
    <definedName name="Google_Sheet_Link_1363772612" hidden="1">ID_de_la_geografía_superior</definedName>
    <definedName name="Google_Sheet_Link_1373079720" hidden="1">Información_retenida</definedName>
    <definedName name="Google_Sheet_Link_1382829240" hidden="1">Plantilla!$BU$1</definedName>
    <definedName name="Google_Sheet_Link_1386220781" hidden="1">Plantilla!$FD$1</definedName>
    <definedName name="Google_Sheet_Link_1392955266" hidden="1">Plantilla!$DV$1</definedName>
    <definedName name="Google_Sheet_Link_1395578190" hidden="1">Registrado_por</definedName>
    <definedName name="Google_Sheet_Link_1396798285" hidden="1">Eón_temprano_o_eonotema_inferior</definedName>
    <definedName name="Google_Sheet_Link_1399441095" hidden="1">Plantilla!$DX$1</definedName>
    <definedName name="Google_Sheet_Link_1399481876" hidden="1">Nombre_publicado_en</definedName>
    <definedName name="Google_Sheet_Link_141569314" hidden="1">Estado_del_registro_biológico</definedName>
    <definedName name="Google_Sheet_Link_1416261827" hidden="1">Plantilla!$AO$1</definedName>
    <definedName name="Google_Sheet_Link_1420423335" hidden="1">Plantilla!$BH$1</definedName>
    <definedName name="Google_Sheet_Link_1427523789" hidden="1">Plantilla!$DE$1</definedName>
    <definedName name="Google_Sheet_Link_1431610800_1599130204" hidden="1">ID_de_muestra_del_ejemplar</definedName>
    <definedName name="Google_Sheet_Link_1440034203" hidden="1">Plantilla!$CX$1</definedName>
    <definedName name="Google_Sheet_Link_1441718939" hidden="1">Plantilla!$FN$1</definedName>
    <definedName name="Google_Sheet_Link_1450206445" hidden="1">Plantilla!$AR$1</definedName>
    <definedName name="Google_Sheet_Link_1455834380" hidden="1">Vocabulario!$D$6</definedName>
    <definedName name="Google_Sheet_Link_1459869788" hidden="1">Plantilla!$H$1</definedName>
    <definedName name="Google_Sheet_Link_1464926896" hidden="1">Plantilla!$BS$1</definedName>
    <definedName name="Google_Sheet_Link_1467278716" hidden="1">Geografía_superior</definedName>
    <definedName name="Google_Sheet_Link_1481437339" hidden="1">Distancia_máxima_de_la_superficie_metros</definedName>
    <definedName name="Google_Sheet_Link_1487215288" hidden="1">Día_final_del_año</definedName>
    <definedName name="Google_Sheet_Link_1496246616" hidden="1">Plantilla!$FR$1</definedName>
    <definedName name="Google_Sheet_Link_1498363073" hidden="1">Plantilla!$AA$1</definedName>
    <definedName name="Google_Sheet_Link_1498778418" hidden="1">Plantilla!$DA$1</definedName>
    <definedName name="Google_Sheet_Link_1504374508" hidden="1">Estado_nomenclatural</definedName>
    <definedName name="Google_Sheet_Link_1505714941" hidden="1">Plantilla!$DT$1</definedName>
    <definedName name="Google_Sheet_Link_1508060652" hidden="1">Código_del_país</definedName>
    <definedName name="Google_Sheet_Link_1516416137" hidden="1">Comentarios_de_la_Identificación</definedName>
    <definedName name="Google_Sheet_Link_152149416" hidden="1">Año</definedName>
    <definedName name="Google_Sheet_Link_1530602405" hidden="1">Vocabulario!$D$22</definedName>
    <definedName name="Google_Sheet_Link_1553482834" hidden="1">Plantilla!$CU$1</definedName>
    <definedName name="Google_Sheet_Link_1556597009" hidden="1">Día_inicial_del_año</definedName>
    <definedName name="Google_Sheet_Link_1577236182" hidden="1">Plantilla!$EA$1</definedName>
    <definedName name="Google_Sheet_Link_1591181509" hidden="1">Vocabulario!$D$1:$D$999</definedName>
    <definedName name="Google_Sheet_Link_1591923692" hidden="1">Plantilla!$AW$1</definedName>
    <definedName name="Google_Sheet_Link_1603003106" hidden="1">Derechos</definedName>
    <definedName name="Google_Sheet_Link_1619446370" hidden="1">Plantilla!$DL$1</definedName>
    <definedName name="Google_Sheet_Link_1626418395" hidden="1">Plantilla!$BA$1</definedName>
    <definedName name="Google_Sheet_Link_1642699464_1599130204" hidden="1">ID_del_evento_parental</definedName>
    <definedName name="Google_Sheet_Link_1655124956" hidden="1">ID_del_concepto_del_taxón</definedName>
    <definedName name="Google_Sheet_Link_1660903147" hidden="1">Plantilla!$R$1</definedName>
    <definedName name="Google_Sheet_Link_1662907990" hidden="1">Plantilla!$AF$1</definedName>
    <definedName name="Google_Sheet_Link_167105614" hidden="1">Plantilla!$AV$1</definedName>
    <definedName name="Google_Sheet_Link_1673393950" hidden="1">Precisión_de_las_coordenadas</definedName>
    <definedName name="Google_Sheet_Link_1674161599" hidden="1">Vocabulario!$D:$D</definedName>
    <definedName name="Google_Sheet_Link_1674717685" hidden="1">Plantilla!$AB$1</definedName>
    <definedName name="Google_Sheet_Link_1675082015" hidden="1">Plantilla!$X$1</definedName>
    <definedName name="Google_Sheet_Link_1683549067" hidden="1">Propiedades_dinámicas</definedName>
    <definedName name="Google_Sheet_Link_1709735116" hidden="1">Definiciones!$D$4</definedName>
    <definedName name="Google_Sheet_Link_172657264" hidden="1">Vocabulario!$D$53</definedName>
    <definedName name="Google_Sheet_Link_1727317984" hidden="1">Epíteto_específico</definedName>
    <definedName name="Google_Sheet_Link_1735552822" hidden="1">Profundidad_máxima_en_metros</definedName>
    <definedName name="Google_Sheet_Link_1737554168" hidden="1">Número_de_campo</definedName>
    <definedName name="Google_Sheet_Link_1739786294" hidden="1">Clase</definedName>
    <definedName name="Google_Sheet_Link_1749735884" hidden="1">Plantilla!$A$1</definedName>
    <definedName name="Google_Sheet_Link_1752948443" hidden="1">Plantilla!$AM$1</definedName>
    <definedName name="Google_Sheet_Link_1759268239" hidden="1">Plantilla!$BK$1</definedName>
    <definedName name="Google_Sheet_Link_1759979892" hidden="1">Plantilla!$DH$1</definedName>
    <definedName name="Google_Sheet_Link_1763969639" hidden="1">Comentarios_del_registro_biológico</definedName>
    <definedName name="Google_Sheet_Link_1766606003" hidden="1">Coordenadas_originales</definedName>
    <definedName name="Google_Sheet_Link_1771888593" hidden="1">Protocolo_de_muestreo</definedName>
    <definedName name="Google_Sheet_Link_1772570308" hidden="1">Plantilla!$FM$1</definedName>
    <definedName name="Google_Sheet_Link_1786468675" hidden="1">Elevación_máxima_en_metros</definedName>
    <definedName name="Google_Sheet_Link_1786672014" hidden="1">Plantilla!$EQ$1</definedName>
    <definedName name="Google_Sheet_Link_1789442406" hidden="1">Código_nomenclatural</definedName>
    <definedName name="Google_Sheet_Link_1791708424" hidden="1">Plantilla!$CP$1</definedName>
    <definedName name="Google_Sheet_Link_179640499" hidden="1">Etapa_de_vida</definedName>
    <definedName name="Google_Sheet_Link_1796424308" hidden="1">Plantilla!$CT$1</definedName>
    <definedName name="Google_Sheet_Link_1800905760" hidden="1">Nombre_parental_usado</definedName>
    <definedName name="Google_Sheet_Link_1805517044" hidden="1">Código_de_la_institución_propietaria</definedName>
    <definedName name="Google_Sheet_Link_1806813898" hidden="1">Plantilla!$BP$1</definedName>
    <definedName name="Google_Sheet_Link_1807628757" hidden="1">Plantilla!$F$1</definedName>
    <definedName name="Google_Sheet_Link_1820017665" hidden="1">Localidad</definedName>
    <definedName name="Google_Sheet_Link_1821620633" hidden="1">Plantilla!$E$1</definedName>
    <definedName name="Google_Sheet_Link_1839583160" hidden="1">Plantilla!$AD$1</definedName>
    <definedName name="Google_Sheet_Link_1843989588" hidden="1">Plantilla!$AL$1</definedName>
    <definedName name="Google_Sheet_Link_1847837062" hidden="1">Categoría_del_taxón</definedName>
    <definedName name="Google_Sheet_Link_1851542908" hidden="1">Hora_del_evento</definedName>
    <definedName name="Google_Sheet_Link_1860954800" hidden="1">Municipio</definedName>
    <definedName name="Google_Sheet_Link_1863189068" hidden="1">Plantilla!$EE$1</definedName>
    <definedName name="Google_Sheet_Link_1866188124" hidden="1">Plantilla!$D$1</definedName>
    <definedName name="Google_Sheet_Link_1870169419" hidden="1">ID_del_registro_biológico</definedName>
    <definedName name="Google_Sheet_Link_187184759" hidden="1">Ajuste_espacial_de_footprint</definedName>
    <definedName name="Google_Sheet_Link_1874179347" hidden="1">Plantilla!$V$1</definedName>
    <definedName name="Google_Sheet_Link_1881855652" hidden="1">ID_del_taxón</definedName>
    <definedName name="Google_Sheet_Link_1884152897" hidden="1">Elevación_original</definedName>
    <definedName name="Google_Sheet_Link_1886919092" hidden="1">Plantilla!$CW$1</definedName>
    <definedName name="Google_Sheet_Link_1892047408" hidden="1">Vocabulario!$D$66</definedName>
    <definedName name="Google_Sheet_Link_1896401202" hidden="1">Vocabulario!$D$2</definedName>
    <definedName name="Google_Sheet_Link_1896622919" hidden="1">Plantilla!$AC$1</definedName>
    <definedName name="Google_Sheet_Link_1902942630" hidden="1">Código_de_la_colección</definedName>
    <definedName name="Google_Sheet_Link_1903002583" hidden="1">Vocabulario!$D$19</definedName>
    <definedName name="Google_Sheet_Link_1906394300" hidden="1">Plantilla!$BC$1</definedName>
    <definedName name="Google_Sheet_Link_1907849238" hidden="1">Vocabulario!$D$1</definedName>
    <definedName name="Google_Sheet_Link_1916431019" hidden="1">Plantilla!$BG$1</definedName>
    <definedName name="Google_Sheet_Link_192134702" hidden="1">Zona_bioestratigráfica_superior</definedName>
    <definedName name="Google_Sheet_Link_1925562544" hidden="1">Plantilla!$DJ$1</definedName>
    <definedName name="Google_Sheet_Link_1926952901" hidden="1">Plantilla!$AG$1</definedName>
    <definedName name="Google_Sheet_Link_1927908151" hidden="1">Plantilla!$J$1</definedName>
    <definedName name="Google_Sheet_Link_1928863085" hidden="1">Plantilla!$1:$1</definedName>
    <definedName name="Google_Sheet_Link_1928979152" hidden="1">Plantilla!$FC$1</definedName>
    <definedName name="Google_Sheet_Link_1930423682" hidden="1">Plantilla!$EV$1</definedName>
    <definedName name="Google_Sheet_Link_1931865576" hidden="1">Estado_de_la_verificación_de_la_georreferenciación</definedName>
    <definedName name="Google_Sheet_Link_1933469520" hidden="1">Orden</definedName>
    <definedName name="Google_Sheet_Link_1946988484" hidden="1">ID_del_nombre_de_acuerdo_con</definedName>
    <definedName name="Google_Sheet_Link_1949512039" hidden="1">Plantilla!$Z$1</definedName>
    <definedName name="Google_Sheet_Link_1953511371" hidden="1">Plantilla!$DZ$1</definedName>
    <definedName name="Google_Sheet_Link_1959377415" hidden="1">SRS_footprint</definedName>
    <definedName name="Google_Sheet_Link_1970236904_1599130204" hidden="1">ID_del_organismo</definedName>
    <definedName name="Google_Sheet_Link_1972296129" hidden="1">Plantilla!$AY$1</definedName>
    <definedName name="Google_Sheet_Link_1973097513" hidden="1">Plantilla!$CA$1</definedName>
    <definedName name="Google_Sheet_Link_1975249819" hidden="1">Plantilla!$CN$1</definedName>
    <definedName name="Google_Sheet_Link_1981337989" hidden="1">Plantilla!$Q$1</definedName>
    <definedName name="Google_Sheet_Link_1996903578" hidden="1">Generalización_de_los_datos</definedName>
    <definedName name="Google_Sheet_Link_1997503976" hidden="1">Hábitat</definedName>
    <definedName name="Google_Sheet_Link_2008619120" hidden="1">Plantilla!$DY$1</definedName>
    <definedName name="Google_Sheet_Link_2019159992" hidden="1">Vocabulario!$D$57</definedName>
    <definedName name="Google_Sheet_Link_2019864311" hidden="1">ID_del_evento</definedName>
    <definedName name="Google_Sheet_Link_2020268131" hidden="1">ID_del_nombre_parental_usado</definedName>
    <definedName name="Google_Sheet_Link_202539323" hidden="1">Mes</definedName>
    <definedName name="Google_Sheet_Link_2030760509" hidden="1">Plantilla!$U$1</definedName>
    <definedName name="Google_Sheet_Link_2040103811" hidden="1">Eón_tardío_o_eonotema_superior</definedName>
    <definedName name="Google_Sheet_Link_2051931636" hidden="1">Vocabulario!$D$31</definedName>
    <definedName name="Google_Sheet_Link_2057841506" hidden="1">Notas_de_campo</definedName>
    <definedName name="Google_Sheet_Link_2063955324" hidden="1">Taxones_asociados</definedName>
    <definedName name="Google_Sheet_Link_2067188115" hidden="1">Plantilla!$EX$1</definedName>
    <definedName name="Google_Sheet_Link_2070592906" hidden="1">Base_del_registro</definedName>
    <definedName name="Google_Sheet_Link_2083678813" hidden="1">Día</definedName>
    <definedName name="Google_Sheet_Link_2085300221" hidden="1">Plantilla!$FV$1</definedName>
    <definedName name="Google_Sheet_Link_2090992403" hidden="1">Plantilla!$EU$1</definedName>
    <definedName name="Google_Sheet_Link_2095990604" hidden="1">Plantilla!$BR$1</definedName>
    <definedName name="Google_Sheet_Link_2101603003" hidden="1">Número_de_registro</definedName>
    <definedName name="Google_Sheet_Link_2105851293" hidden="1">Plantilla!$EZ$1</definedName>
    <definedName name="Google_Sheet_Link_2109861919" hidden="1">Plantilla!$Y$1</definedName>
    <definedName name="Google_Sheet_Link_2109902897" hidden="1">Plantilla!$AH$1</definedName>
    <definedName name="Google_Sheet_Link_2110914860" hidden="1">Comportamiento</definedName>
    <definedName name="Google_Sheet_Link_2111494005" hidden="1">Plantilla!$EO$1</definedName>
    <definedName name="Google_Sheet_Link_217792732" hidden="1">Plantilla!$EB$1</definedName>
    <definedName name="Google_Sheet_Link_220997288_1599130204" hidden="1">Tipo_de_Cantidad_del_Organismo</definedName>
    <definedName name="Google_Sheet_Link_225654364" hidden="1">Plantilla!$W$1</definedName>
    <definedName name="Google_Sheet_Link_229888605" hidden="1">Identificaciones_previas</definedName>
    <definedName name="Google_Sheet_Link_230432990" hidden="1">Plantilla!$DW$1</definedName>
    <definedName name="Google_Sheet_Link_237941192" hidden="1">Plantilla!$EJ$1</definedName>
    <definedName name="Google_Sheet_Link_249468056" hidden="1">Plantilla!$CR$1</definedName>
    <definedName name="Google_Sheet_Link_253201986" hidden="1">Plantilla!$FJ$1</definedName>
    <definedName name="Google_Sheet_Link_25546609" hidden="1">Plantilla!$FA$1</definedName>
    <definedName name="Google_Sheet_Link_257734470" hidden="1">Nombre_original_usado</definedName>
    <definedName name="Google_Sheet_Link_261356948" hidden="1">Localidad_original</definedName>
    <definedName name="Google_Sheet_Link_26144147" hidden="1">Latitud_decimal</definedName>
    <definedName name="Google_Sheet_Link_272551098" hidden="1">Vocabulario!$D$12</definedName>
    <definedName name="Google_Sheet_Link_284486530" hidden="1">Tipo</definedName>
    <definedName name="Google_Sheet_Link_288641382" hidden="1">Plantilla!$FF$1</definedName>
    <definedName name="Google_Sheet_Link_290764103" hidden="1">ID_del_conjunto_de_datos</definedName>
    <definedName name="Google_Sheet_Link_298520595" hidden="1">Plantilla!$CV$1</definedName>
    <definedName name="Google_Sheet_Link_302731777" hidden="1">Plantilla!$FE$1</definedName>
    <definedName name="Google_Sheet_Link_305275626" hidden="1">Secuencias_asociadas</definedName>
    <definedName name="Google_Sheet_Link_315669489" hidden="1">Definiciones!$A$1</definedName>
    <definedName name="Google_Sheet_Link_323437079" hidden="1">Plantilla!$BZ$1</definedName>
    <definedName name="Google_Sheet_Link_327724696" hidden="1">Plantilla!$BN$1</definedName>
    <definedName name="Google_Sheet_Link_342542839" hidden="1">Plantilla!$CH$1</definedName>
    <definedName name="Google_Sheet_Link_346122382" hidden="1">Plantilla!$DB$1</definedName>
    <definedName name="Google_Sheet_Link_352805567" hidden="1">Registros_biológicos_asociados</definedName>
    <definedName name="Google_Sheet_Link_365901616" hidden="1">Vocabulario!$D:$D</definedName>
    <definedName name="Google_Sheet_Link_377862290" hidden="1">Disposición</definedName>
    <definedName name="Google_Sheet_Link_380860613" hidden="1">Plantilla!$DQ$1</definedName>
    <definedName name="Google_Sheet_Link_38406963" hidden="1">Datum_geodésico</definedName>
    <definedName name="Google_Sheet_Link_384277289" hidden="1">Plantilla!$AS$1</definedName>
    <definedName name="Google_Sheet_Link_390809801" hidden="1">Plantilla!$FQ$1</definedName>
    <definedName name="Google_Sheet_Link_391247896" hidden="1">Época_tardía_o_serie_superior</definedName>
    <definedName name="Google_Sheet_Link_394654486" hidden="1">Plantilla!$AU$1</definedName>
    <definedName name="Google_Sheet_Link_411637080" hidden="1">Plantilla!$EW$1</definedName>
    <definedName name="Google_Sheet_Link_414977838" hidden="1">Sistema_original_de_coordenadas</definedName>
    <definedName name="Google_Sheet_Link_416077993" hidden="1">Georreferenciado_por</definedName>
    <definedName name="Google_Sheet_Link_420363231" hidden="1">Nombre_aceptado_usado</definedName>
    <definedName name="Google_Sheet_Link_42380281" hidden="1">Edad_tardía_o_piso_superior</definedName>
    <definedName name="Google_Sheet_Link_425729645" hidden="1">Isla</definedName>
    <definedName name="Google_Sheet_Link_426255687" hidden="1">Plantilla!$DG$1</definedName>
    <definedName name="Google_Sheet_Link_430010368" hidden="1">Plantilla!$G$1</definedName>
    <definedName name="Google_Sheet_Link_431634756" hidden="1">Plantilla!$DF$1</definedName>
    <definedName name="Google_Sheet_Link_435563407" hidden="1">Vocabulario!$D$5</definedName>
    <definedName name="Google_Sheet_Link_436056209" hidden="1">Plantilla!$CS$1</definedName>
    <definedName name="Google_Sheet_Link_437784641" hidden="1">Formación</definedName>
    <definedName name="Google_Sheet_Link_450990493" hidden="1">Modificado</definedName>
    <definedName name="Google_Sheet_Link_460950633" hidden="1">Plantilla!$FH$1</definedName>
    <definedName name="Google_Sheet_Link_467769004" hidden="1">Protocolo_de_georreferenciación</definedName>
    <definedName name="Google_Sheet_Link_471252091" hidden="1">Plantilla!$FW$1</definedName>
    <definedName name="Google_Sheet_Link_473929898" hidden="1">Latitud_original</definedName>
    <definedName name="Google_Sheet_Link_475452400" hidden="1">Plantilla!$EF$1</definedName>
    <definedName name="Google_Sheet_Link_479961926" hidden="1">Plantilla!$FG$1</definedName>
    <definedName name="Google_Sheet_Link_48013933" hidden="1">Plantilla!$I$1</definedName>
    <definedName name="Google_Sheet_Link_480443495" hidden="1">Vocabulario!$D$4</definedName>
    <definedName name="Google_Sheet_Link_483025691" hidden="1">Plantilla!$S$1</definedName>
    <definedName name="Google_Sheet_Link_485995301" hidden="1">Plantilla!$M$1</definedName>
    <definedName name="Google_Sheet_Link_491596753" hidden="1">Plantilla!$EK$1</definedName>
    <definedName name="Google_Sheet_Link_492507570" hidden="1">Medios_de_establecimiento</definedName>
    <definedName name="Google_Sheet_Link_495036356" hidden="1">Plantilla!$FO$1</definedName>
    <definedName name="Google_Sheet_Link_496251007" hidden="1">Plantilla!$BB$1</definedName>
    <definedName name="Google_Sheet_Link_501081247" hidden="1">Plantilla!$AJ$1</definedName>
    <definedName name="Google_Sheet_Link_503141188" hidden="1">Plantilla!$BL$1</definedName>
    <definedName name="Google_Sheet_Link_520367189" hidden="1">Plantilla!$BE$1</definedName>
    <definedName name="Google_Sheet_Link_521868121" hidden="1">Términos_litoestratigráficos</definedName>
    <definedName name="Google_Sheet_Link_525164423" hidden="1">Cuerpo_de_agua</definedName>
    <definedName name="Google_Sheet_Link_527747211" hidden="1">Plantilla!$BX$1</definedName>
    <definedName name="Google_Sheet_Link_531055688" hidden="1">Plantilla!$CO$1</definedName>
    <definedName name="Google_Sheet_Link_551197982" hidden="1">ID_del_nombre_original_usado</definedName>
    <definedName name="Google_Sheet_Link_552743970" hidden="1">Plantilla!$DK$1</definedName>
    <definedName name="Google_Sheet_Link_558026101" hidden="1">País</definedName>
    <definedName name="Google_Sheet_Link_565089556" hidden="1">Familia</definedName>
    <definedName name="Google_Sheet_Link_566408759" hidden="1">Plantilla!$A$1:$FW$2</definedName>
    <definedName name="Google_Sheet_Link_567950365" hidden="1">Plantilla!$FB$1</definedName>
    <definedName name="Google_Sheet_Link_592367132" hidden="1">Continente</definedName>
    <definedName name="Google_Sheet_Link_60512618" hidden="1">Otros_números_de_catálogo</definedName>
    <definedName name="Google_Sheet_Link_607489775" hidden="1">Plantilla!$CG$1</definedName>
    <definedName name="Google_Sheet_Link_610383965" hidden="1">Plantilla!$EN$1</definedName>
    <definedName name="Google_Sheet_Link_614238645" hidden="1">Plantilla!$BV$1</definedName>
    <definedName name="Google_Sheet_Link_624391434" hidden="1">Plantilla!$EI$1</definedName>
    <definedName name="Google_Sheet_Link_635986485" hidden="1">Comentarios_de_la_georreferenciación</definedName>
    <definedName name="Google_Sheet_Link_639657388" hidden="1">Código_de_la_institución</definedName>
    <definedName name="Google_Sheet_Link_644093068" hidden="1">Longitud_original</definedName>
    <definedName name="Google_Sheet_Link_644589790" hidden="1">Derechos_de_acceso</definedName>
    <definedName name="Google_Sheet_Link_644860547_1599130204" hidden="1">Cantidad_del_Organismo</definedName>
    <definedName name="Google_Sheet_Link_648283683" hidden="1">Era_tardía_o_eratema_superior</definedName>
    <definedName name="Google_Sheet_Link_651722375" hidden="1">Referencias</definedName>
    <definedName name="Google_Sheet_Link_655706533" hidden="1">Plantilla!$DD$1</definedName>
    <definedName name="Google_Sheet_Link_657626838" hidden="1">Plantilla!$DC$1</definedName>
    <definedName name="Google_Sheet_Link_65781429" hidden="1">Estado_de_la_verificación_de_la_identificación</definedName>
    <definedName name="Google_Sheet_Link_659547987" hidden="1">Reino</definedName>
    <definedName name="Google_Sheet_Link_661632494" hidden="1">Centro_poblado___Cabecera_municipal</definedName>
    <definedName name="Google_Sheet_Link_677067520" hidden="1">Nombre_del_conjunto_de_datos</definedName>
    <definedName name="Google_Sheet_Link_678583828" hidden="1">Zona_bioestratigráfica_inferior</definedName>
    <definedName name="Google_Sheet_Link_679322148" hidden="1">ID_de_la_ubicación</definedName>
    <definedName name="Google_Sheet_Link_679977870" hidden="1">Plantilla!$FU$1</definedName>
    <definedName name="Google_Sheet_Link_680611317" hidden="1">Plantilla!$ES$1</definedName>
    <definedName name="Google_Sheet_Link_69121308" hidden="1">ID_del_individuo</definedName>
    <definedName name="Google_Sheet_Link_691476741_1599130204" hidden="1">Unidad_del_tamaño</definedName>
    <definedName name="Google_Sheet_Link_697354742" hidden="1">Número_de_catálogo</definedName>
    <definedName name="Google_Sheet_Link_698715808" hidden="1">Profundidad_mínima_en_metros</definedName>
    <definedName name="Google_Sheet_Link_705620097" hidden="1">Citación_bibliográfica</definedName>
    <definedName name="Google_Sheet_Link_705926596" hidden="1">Comentarios_del_taxón</definedName>
    <definedName name="Google_Sheet_Link_714472824" hidden="1">Nombre_común</definedName>
    <definedName name="Google_Sheet_Link_71943823" hidden="1">Incertidumbre_de_las_coordenadas_en_metros</definedName>
    <definedName name="Google_Sheet_Link_729056163" hidden="1">Plantilla!$CQ$1</definedName>
    <definedName name="Google_Sheet_Link_729086456" hidden="1">Vocabulario!$D$3</definedName>
    <definedName name="Google_Sheet_Link_729846256" hidden="1">Calificador_de_la_identificación</definedName>
    <definedName name="Google_Sheet_Link_730781295" hidden="1">Plantilla!$BY$1</definedName>
    <definedName name="Google_Sheet_Link_733116066" hidden="1">Periodo_tardío_o_sistema_superior</definedName>
    <definedName name="Google_Sheet_Link_735014330" hidden="1">Plantilla!$DI$1</definedName>
    <definedName name="Google_Sheet_Link_738484277" hidden="1">Plantilla!$FK$1</definedName>
    <definedName name="Google_Sheet_Link_746429876" hidden="1">Plantilla!$CI$1</definedName>
    <definedName name="Google_Sheet_Link_749166622" hidden="1">Plantilla!$EP$1</definedName>
    <definedName name="Google_Sheet_Link_762092280" hidden="1">Grupo</definedName>
    <definedName name="Google_Sheet_Link_763005162" hidden="1">Plantilla!$CD$1</definedName>
    <definedName name="Google_Sheet_Link_774193176" hidden="1">Longitud_decimal</definedName>
    <definedName name="Google_Sheet_Link_778660352_1599130204" hidden="1">Organismos_asociados</definedName>
    <definedName name="Google_Sheet_Link_78380784_1599130204" hidden="1">Alcance_del_organismo</definedName>
    <definedName name="Google_Sheet_Link_790136332" hidden="1">Plantilla!$A$1:$F$2</definedName>
    <definedName name="Google_Sheet_Link_79810423" hidden="1">Comentarios_del_evento</definedName>
    <definedName name="Google_Sheet_Link_820718856" hidden="1">Plantilla!$DP$1</definedName>
    <definedName name="Google_Sheet_Link_825815572" hidden="1">Periodo_temprano_o_sistema_inferior</definedName>
    <definedName name="Google_Sheet_Link_827749257" hidden="1">Plantilla!$BD$1</definedName>
    <definedName name="Google_Sheet_Link_828015591" hidden="1">Autoría_del_nombre_científico</definedName>
    <definedName name="Google_Sheet_Link_833178978" hidden="1">Plantilla!$CY$1</definedName>
    <definedName name="Google_Sheet_Link_853518290" hidden="1">Ubicación_de_acuerdo_con</definedName>
    <definedName name="Google_Sheet_Link_856451372" hidden="1">ID_del_nombre_científico</definedName>
    <definedName name="Google_Sheet_Link_867327945" hidden="1">Plantilla!$BJ$1</definedName>
    <definedName name="Google_Sheet_Link_870291316" hidden="1">Plantilla!$EC$1</definedName>
    <definedName name="Google_Sheet_Link_880862570" hidden="1">WKT_footprint</definedName>
    <definedName name="Google_Sheet_Link_88694897" hidden="1">Plantilla!$BT$1</definedName>
    <definedName name="Google_Sheet_Link_893091973" hidden="1">Plantilla!$AP$1</definedName>
    <definedName name="Google_Sheet_Link_894127894" hidden="1">Identificado_por</definedName>
    <definedName name="Google_Sheet_Link_894389364" hidden="1">Fecha_del_evento</definedName>
    <definedName name="Google_Sheet_Link_89512466" hidden="1">Ajuste_espacial_del_radio_punto</definedName>
    <definedName name="Google_Sheet_Link_901768591" hidden="1">Sexo</definedName>
    <definedName name="Google_Sheet_Link_902991683" hidden="1">Fecha_original_del_evento</definedName>
    <definedName name="Google_Sheet_Link_903522941" hidden="1">Plantilla!$CB$1</definedName>
    <definedName name="Google_Sheet_Link_907561454" hidden="1">Vocabulario!$D$44</definedName>
    <definedName name="Google_Sheet_Link_908303744" hidden="1">Vocabulario!$D$1:$D$99</definedName>
    <definedName name="Google_Sheet_Link_908682601" hidden="1">Estado_del_tipo</definedName>
    <definedName name="Google_Sheet_Link_91396344" hidden="1">Plantilla!$AX$1</definedName>
    <definedName name="Google_Sheet_Link_916499121" hidden="1">Plantilla!$FS$1</definedName>
    <definedName name="Google_Sheet_Link_920146479" hidden="1">Plantilla!$EL$1</definedName>
    <definedName name="Google_Sheet_Link_920520885" hidden="1">Nombre_científico</definedName>
    <definedName name="Google_Sheet_Link_926065651" hidden="1">Plantilla!$EH$1</definedName>
    <definedName name="Google_Sheet_Link_929190472" hidden="1">Plantilla!$DU$1</definedName>
    <definedName name="Google_Sheet_Link_943787404" hidden="1">Subgénero</definedName>
    <definedName name="Google_Sheet_Link_946561916_1599130204" hidden="1">Nombre_del_organismo</definedName>
    <definedName name="Google_Sheet_Link_94788309" hidden="1">Nombre_publicado_en_el_año</definedName>
    <definedName name="Google_Sheet_Link_955365362" hidden="1">Plantilla!$AK$1</definedName>
    <definedName name="Google_Sheet_Link_976271729_1599130204" hidden="1">Comentarios_del_organismo</definedName>
    <definedName name="Google_Sheet_Link_97689398" hidden="1">Plantilla!$FI$1</definedName>
    <definedName name="Google_Sheet_Link_977230250" hidden="1">Plantilla!$FP$1</definedName>
    <definedName name="Google_Sheet_Link_987061214" hidden="1">Plantilla!$AI$1</definedName>
    <definedName name="Google_Sheet_Link_997354501" hidden="1">Plantilla!$CC$1</definedName>
    <definedName name="Grupo">Plantilla!$DY$2</definedName>
    <definedName name="Grupo_de_islas">Plantilla!$BW$2</definedName>
    <definedName name="Hábitat">Plantilla!$BN$2</definedName>
    <definedName name="Hora_del_evento">Plantilla!$BM$2</definedName>
    <definedName name="ID_de_la_colección">Plantilla!$G$2</definedName>
    <definedName name="ID_de_la_geografía_superior">Plantilla!$BT$2</definedName>
    <definedName name="ID_de_la_identificación">Plantilla!$EC$2</definedName>
    <definedName name="ID_de_la_institución">Plantilla!$E$2</definedName>
    <definedName name="ID_de_la_ubicación">Plantilla!$BR$2</definedName>
    <definedName name="ID_de_muestra_del_ejemplar" localSheetId="1">Plantilla!$AY$2</definedName>
    <definedName name="ID_del_concepto_del_taxón">Plantilla!$FT$2</definedName>
    <definedName name="ID_del_conjunto_de_datos">Plantilla!$J$2</definedName>
    <definedName name="ID_del_contexto_geológico">Plantilla!$DK$2</definedName>
    <definedName name="ID_del_evento">Plantilla!$BA$2</definedName>
    <definedName name="ID_del_evento_parental" localSheetId="1">Plantilla!$AZ$2</definedName>
    <definedName name="ID_del_individuo">Plantilla!$Y$2</definedName>
    <definedName name="ID_del_nombre_aceptado_usado">Plantilla!$FJ$2</definedName>
    <definedName name="ID_del_nombre_científico">Plantilla!$EP$2</definedName>
    <definedName name="ID_del_nombre_de_acuerdo_con">Plantilla!$FP$2</definedName>
    <definedName name="ID_del_nombre_original_usado">Plantilla!$FN$2</definedName>
    <definedName name="ID_del_nombre_parental_usado">Plantilla!$FL$2</definedName>
    <definedName name="ID_del_nombre_publicado_en">Plantilla!$FR$2</definedName>
    <definedName name="ID_del_organismo" localSheetId="1">Plantilla!$Y$2</definedName>
    <definedName name="ID_del_registro_biológico">Plantilla!$A$2</definedName>
    <definedName name="ID_del_taxón">Plantilla!$EO$2</definedName>
    <definedName name="Identificaciones_previas">Plantilla!$AF$2</definedName>
    <definedName name="Identificado_por">Plantilla!$ED$2</definedName>
    <definedName name="Idioma">Plantilla!$L$2</definedName>
    <definedName name="Incertidumbre_de_las_coordenadas_en_metros">Plantilla!$CY$2</definedName>
    <definedName name="Información_retenida">Plantilla!$S$2</definedName>
    <definedName name="Isla">Plantilla!$BX$2</definedName>
    <definedName name="Latitud_decimal">Plantilla!$CV$2</definedName>
    <definedName name="Latitud_original">Plantilla!$CQ$2</definedName>
    <definedName name="Localidad">Plantilla!$CD$2</definedName>
    <definedName name="Localidad_original">Plantilla!$CE$2</definedName>
    <definedName name="Longitud_decimal">Plantilla!$CW$2</definedName>
    <definedName name="Longitud_original">Plantilla!$CR$2</definedName>
    <definedName name="Medios_asociados">Plantilla!$AS$2</definedName>
    <definedName name="Medios_de_establecimiento">Plantilla!$AL$2</definedName>
    <definedName name="Mes">Plantilla!$BJ$2</definedName>
    <definedName name="Miembro">Plantilla!$EA$2</definedName>
    <definedName name="Modificado">Plantilla!$K$2</definedName>
    <definedName name="Municipio">Plantilla!$CB$2</definedName>
    <definedName name="Nombre_aceptado_usado">Plantilla!$FI$2</definedName>
    <definedName name="Nombre_científico">Plantilla!$EM$2</definedName>
    <definedName name="Nombre_común">Plantilla!$FG$2</definedName>
    <definedName name="Nombre_de_acuerdo_con">Plantilla!$FO$2</definedName>
    <definedName name="Nombre_del_conjunto_de_datos">Plantilla!$I$2</definedName>
    <definedName name="Nombre_del_organismo" localSheetId="1">Plantilla!$AC$2</definedName>
    <definedName name="Nombre_original_usado">Plantilla!$FM$2</definedName>
    <definedName name="Nombre_parental_usado">Plantilla!$FK$2</definedName>
    <definedName name="Nombre_publicado_en">Plantilla!$FQ$2</definedName>
    <definedName name="Nombre_publicado_en_el_año">Plantilla!$FS$2</definedName>
    <definedName name="Notas_de_campo">Plantilla!$BP$2</definedName>
    <definedName name="Número_de_campo">Plantilla!$BO$2</definedName>
    <definedName name="Número_de_catálogo">Plantilla!$H$2</definedName>
    <definedName name="Número_de_individuos">Plantilla!$Z$2</definedName>
    <definedName name="Número_de_registro">Plantilla!$V$2</definedName>
    <definedName name="Orden">Plantilla!$EU$2</definedName>
    <definedName name="Organismos_asociados" localSheetId="1">Plantilla!$AE$2</definedName>
    <definedName name="Otros_números_de_catálogo">Plantilla!$AR$2</definedName>
    <definedName name="País">Plantilla!$BY$2</definedName>
    <definedName name="Periodo_tardío_o_sistema_superior">Plantilla!$DQ$2</definedName>
    <definedName name="Periodo_temprano_o_sistema_inferior">Plantilla!$DP$2</definedName>
    <definedName name="Precisión_de_las_coordenadas">Plantilla!$CZ$2</definedName>
    <definedName name="Preparaciones">Plantilla!$AP$2</definedName>
    <definedName name="Profundidad_máxima_en_metros">Plantilla!$CL$2</definedName>
    <definedName name="Profundidad_mínima_en_metros">Plantilla!$CK$2</definedName>
    <definedName name="Profundidad_original">Plantilla!$CJ$2</definedName>
    <definedName name="Propiedades_dinámicas">Plantilla!$U$2</definedName>
    <definedName name="Protocolo_de_georreferenciación">Plantilla!$DG$2</definedName>
    <definedName name="Protocolo_de_muestreo">Plantilla!$BB$2</definedName>
    <definedName name="Referencias">Plantilla!$Q$2</definedName>
    <definedName name="Referencias_asociadas">Plantilla!$AU$2</definedName>
    <definedName name="Referencias_de_la_identificación">Plantilla!$EG$2</definedName>
    <definedName name="Registrado_por">Plantilla!$W$2</definedName>
    <definedName name="Registros_biológicos_asociados">Plantilla!$AT$2</definedName>
    <definedName name="Reino">Plantilla!$ER$2</definedName>
    <definedName name="Secuencias_asociadas">Plantilla!$AV$2</definedName>
    <definedName name="Sexo">Plantilla!$AH$2</definedName>
    <definedName name="Sistema_original_de_coordenadas">Plantilla!$CT$2</definedName>
    <definedName name="SRS_footprint">Plantilla!$DC$2</definedName>
    <definedName name="SRS_original">Plantilla!$CU$2</definedName>
    <definedName name="Subgénero">Plantilla!$EZ$2</definedName>
    <definedName name="Tamaño_de_la_muestra" localSheetId="1">Plantilla!$BC$2</definedName>
    <definedName name="Taxones_asociados">Plantilla!$AW$2</definedName>
    <definedName name="Términos_litoestratigráficos">Plantilla!$DX$2</definedName>
    <definedName name="Tipo">Plantilla!$C$2</definedName>
    <definedName name="Tipo_de_Cantidad_del_Organismo" localSheetId="1">Plantilla!$AB$2</definedName>
    <definedName name="Titular_de_los_derechos">Plantilla!$N$2</definedName>
    <definedName name="Ubicación_de_acuerdo_con">Plantilla!$CO$2</definedName>
    <definedName name="Unidad_del_tamaño" localSheetId="1">Plantilla!$BD$2</definedName>
    <definedName name="WKT_footprint">Plantilla!$DB$2</definedName>
    <definedName name="Zona_bioestratigráfica_inferior">Plantilla!$DV$2</definedName>
    <definedName name="Zona_bioestratigráfica_superior">Plantilla!$DW$2</definedName>
  </definedNames>
  <calcPr calcId="191029"/>
  <extLst>
    <ext uri="GoogleSheetsCustomDataVersion1">
      <go:sheetsCustomData xmlns:go="http://customooxmlschemas.google.com/" r:id="rId8" roundtripDataSignature="AMtx7mjkYXz7D0rntQLP7SBhBh9nFP3Low=="/>
    </ext>
  </extLst>
</workbook>
</file>

<file path=xl/calcChain.xml><?xml version="1.0" encoding="utf-8"?>
<calcChain xmlns="http://schemas.openxmlformats.org/spreadsheetml/2006/main">
  <c r="EM4" i="2" l="1"/>
  <c r="EM5" i="2"/>
  <c r="EM6" i="2"/>
  <c r="EM7" i="2"/>
  <c r="EM8" i="2"/>
  <c r="EM9" i="2"/>
  <c r="EM10" i="2"/>
  <c r="EM11" i="2"/>
  <c r="EM12" i="2"/>
  <c r="EM13" i="2"/>
  <c r="EM14" i="2"/>
  <c r="EM15" i="2"/>
  <c r="EM16" i="2"/>
  <c r="EM17" i="2"/>
  <c r="EM18" i="2"/>
  <c r="EM19" i="2"/>
  <c r="EM20" i="2"/>
  <c r="EM21" i="2"/>
  <c r="EM22" i="2"/>
  <c r="EM23" i="2"/>
  <c r="EM24" i="2"/>
  <c r="EM25" i="2"/>
  <c r="EM26" i="2"/>
  <c r="EM27" i="2"/>
  <c r="EM28" i="2"/>
  <c r="EM29" i="2"/>
  <c r="EM30" i="2"/>
  <c r="EM31" i="2"/>
  <c r="EM32" i="2"/>
  <c r="EM33" i="2"/>
  <c r="EM34" i="2"/>
  <c r="EM35" i="2"/>
  <c r="EM36" i="2"/>
  <c r="EM37" i="2"/>
  <c r="EM38" i="2"/>
  <c r="EM39" i="2"/>
  <c r="EM40" i="2"/>
  <c r="EM41" i="2"/>
  <c r="EM42" i="2"/>
  <c r="EM43" i="2"/>
  <c r="EM44" i="2"/>
  <c r="EM45" i="2"/>
  <c r="EM46" i="2"/>
  <c r="EM47" i="2"/>
  <c r="EM48" i="2"/>
  <c r="EM49" i="2"/>
  <c r="EM50" i="2"/>
  <c r="EM51" i="2"/>
  <c r="EM52" i="2"/>
  <c r="EM53" i="2"/>
  <c r="EM54" i="2"/>
  <c r="EM55" i="2"/>
  <c r="EM56" i="2"/>
  <c r="EM57" i="2"/>
  <c r="EM58" i="2"/>
  <c r="EM59" i="2"/>
  <c r="EM60" i="2"/>
  <c r="EM61" i="2"/>
  <c r="EM62" i="2"/>
  <c r="EM63" i="2"/>
  <c r="EM64" i="2"/>
  <c r="EM65" i="2"/>
  <c r="EM66" i="2"/>
  <c r="EM67" i="2"/>
  <c r="EM68" i="2"/>
  <c r="EM69" i="2"/>
  <c r="EM70" i="2"/>
  <c r="EM71" i="2"/>
  <c r="EM72" i="2"/>
  <c r="EM73" i="2"/>
  <c r="EM74" i="2"/>
  <c r="EM75" i="2"/>
  <c r="EM76" i="2"/>
  <c r="EM77" i="2"/>
  <c r="EM78" i="2"/>
  <c r="EM79" i="2"/>
  <c r="EM80" i="2"/>
  <c r="EM81" i="2"/>
  <c r="EM82" i="2"/>
  <c r="EM83" i="2"/>
  <c r="EM84" i="2"/>
  <c r="EM85" i="2"/>
  <c r="EM86" i="2"/>
  <c r="EM87" i="2"/>
  <c r="EM88" i="2"/>
  <c r="EM89" i="2"/>
  <c r="EM90" i="2"/>
  <c r="EM91" i="2"/>
  <c r="EM92" i="2"/>
  <c r="EM93" i="2"/>
  <c r="EM94" i="2"/>
  <c r="EM95" i="2"/>
  <c r="EM96" i="2"/>
  <c r="EM97" i="2"/>
  <c r="EM98" i="2"/>
  <c r="EM99" i="2"/>
  <c r="EM100" i="2"/>
  <c r="EM101" i="2"/>
  <c r="EM102" i="2"/>
  <c r="EM103" i="2"/>
  <c r="EM104" i="2"/>
  <c r="EM105" i="2"/>
  <c r="EM106" i="2"/>
  <c r="EM107" i="2"/>
  <c r="EM108" i="2"/>
  <c r="EM109" i="2"/>
  <c r="EM110" i="2"/>
  <c r="EM111" i="2"/>
  <c r="EM112" i="2"/>
  <c r="EM113" i="2"/>
  <c r="EM114" i="2"/>
  <c r="EM115" i="2"/>
  <c r="EM116" i="2"/>
  <c r="EM117" i="2"/>
  <c r="EM118" i="2"/>
  <c r="EM119" i="2"/>
  <c r="EM120" i="2"/>
  <c r="EM121" i="2"/>
  <c r="EM122" i="2"/>
  <c r="EM123" i="2"/>
  <c r="EM124" i="2"/>
  <c r="EM125" i="2"/>
  <c r="EM126" i="2"/>
  <c r="EM127" i="2"/>
  <c r="EM128" i="2"/>
  <c r="EM129" i="2"/>
  <c r="EM130" i="2"/>
  <c r="EM131" i="2"/>
  <c r="EM132" i="2"/>
  <c r="EM133" i="2"/>
  <c r="EM134" i="2"/>
  <c r="EM135" i="2"/>
  <c r="EM136" i="2"/>
  <c r="EM137" i="2"/>
  <c r="EM138" i="2"/>
  <c r="EM139" i="2"/>
  <c r="EM140" i="2"/>
  <c r="EM141" i="2"/>
  <c r="EM142" i="2"/>
  <c r="EM143" i="2"/>
  <c r="EM144" i="2"/>
  <c r="EM145" i="2"/>
  <c r="EM146" i="2"/>
  <c r="EM147" i="2"/>
  <c r="EM148" i="2"/>
  <c r="EM149" i="2"/>
  <c r="EM150" i="2"/>
  <c r="EM151" i="2"/>
  <c r="EM152" i="2"/>
  <c r="EM153" i="2"/>
  <c r="EM154" i="2"/>
  <c r="EM155" i="2"/>
  <c r="EM156" i="2"/>
  <c r="EM157" i="2"/>
  <c r="EM158" i="2"/>
  <c r="EM159" i="2"/>
  <c r="EM160" i="2"/>
  <c r="EM161" i="2"/>
  <c r="EM162" i="2"/>
  <c r="EM163" i="2"/>
  <c r="EM164" i="2"/>
  <c r="EM165" i="2"/>
  <c r="EM166" i="2"/>
  <c r="EM167" i="2"/>
  <c r="EM168" i="2"/>
  <c r="EM169" i="2"/>
  <c r="EM170" i="2"/>
  <c r="EM171" i="2"/>
  <c r="EM172" i="2"/>
  <c r="EM173" i="2"/>
  <c r="EM174" i="2"/>
  <c r="EM175" i="2"/>
  <c r="EM176" i="2"/>
  <c r="EM177" i="2"/>
  <c r="EM178" i="2"/>
  <c r="EM179" i="2"/>
  <c r="EM180" i="2"/>
  <c r="EM181" i="2"/>
  <c r="EM182" i="2"/>
  <c r="EM183" i="2"/>
  <c r="EM184" i="2"/>
  <c r="EM185" i="2"/>
  <c r="EM186" i="2"/>
  <c r="EM187" i="2"/>
  <c r="EM188" i="2"/>
  <c r="EM189" i="2"/>
  <c r="EM190" i="2"/>
  <c r="EM191" i="2"/>
  <c r="EM192" i="2"/>
  <c r="EM193" i="2"/>
  <c r="EM194" i="2"/>
  <c r="EM195" i="2"/>
  <c r="EM196" i="2"/>
  <c r="EM197" i="2"/>
  <c r="EM198" i="2"/>
  <c r="EM199" i="2"/>
  <c r="EM200" i="2"/>
  <c r="EM201" i="2"/>
  <c r="EM202" i="2"/>
  <c r="EM203" i="2"/>
  <c r="EM204" i="2"/>
  <c r="EM205" i="2"/>
  <c r="EM206" i="2"/>
  <c r="EM207" i="2"/>
  <c r="EM208" i="2"/>
  <c r="EM209" i="2"/>
  <c r="EM210" i="2"/>
  <c r="EM211" i="2"/>
  <c r="EM212" i="2"/>
  <c r="EM213" i="2"/>
  <c r="EM214" i="2"/>
  <c r="EM215" i="2"/>
  <c r="EM216" i="2"/>
  <c r="EM217" i="2"/>
  <c r="EM218" i="2"/>
  <c r="EM219" i="2"/>
  <c r="EM220" i="2"/>
  <c r="EM221" i="2"/>
  <c r="EM222" i="2"/>
  <c r="EM223" i="2"/>
  <c r="EM224" i="2"/>
  <c r="EM225" i="2"/>
  <c r="EM226" i="2"/>
  <c r="EM227" i="2"/>
  <c r="EM228" i="2"/>
  <c r="EM229" i="2"/>
  <c r="EM230" i="2"/>
  <c r="EM231" i="2"/>
  <c r="EM232" i="2"/>
  <c r="EM233" i="2"/>
  <c r="EM234" i="2"/>
  <c r="EM235" i="2"/>
  <c r="EM236" i="2"/>
  <c r="EM237" i="2"/>
  <c r="EM238" i="2"/>
  <c r="EM239" i="2"/>
  <c r="EM240" i="2"/>
  <c r="EM241" i="2"/>
  <c r="EM242" i="2"/>
  <c r="EM243" i="2"/>
  <c r="EM244" i="2"/>
  <c r="EM245" i="2"/>
  <c r="EM246" i="2"/>
  <c r="EM247" i="2"/>
  <c r="EM248" i="2"/>
  <c r="EM249" i="2"/>
  <c r="EM250" i="2"/>
  <c r="EM251" i="2"/>
  <c r="EM252" i="2"/>
  <c r="EM253" i="2"/>
  <c r="EM254" i="2"/>
  <c r="EM255" i="2"/>
  <c r="EM256" i="2"/>
  <c r="EM257" i="2"/>
  <c r="EM258" i="2"/>
  <c r="EM259" i="2"/>
  <c r="EM260" i="2"/>
  <c r="EM261" i="2"/>
  <c r="EM262" i="2"/>
  <c r="EM263" i="2"/>
  <c r="EM264" i="2"/>
  <c r="EM265" i="2"/>
  <c r="EM266" i="2"/>
  <c r="EM267" i="2"/>
  <c r="EM268" i="2"/>
  <c r="EM269" i="2"/>
  <c r="EM270" i="2"/>
  <c r="EM271" i="2"/>
  <c r="EM272" i="2"/>
  <c r="EM273" i="2"/>
  <c r="EM274" i="2"/>
  <c r="EM275" i="2"/>
  <c r="EM276" i="2"/>
  <c r="EM277" i="2"/>
  <c r="EM278" i="2"/>
  <c r="EM279" i="2"/>
  <c r="EM280" i="2"/>
  <c r="EM281" i="2"/>
  <c r="EM282" i="2"/>
  <c r="EM283" i="2"/>
  <c r="EM284" i="2"/>
  <c r="EM285" i="2"/>
  <c r="EM286" i="2"/>
  <c r="EM287" i="2"/>
  <c r="EM288" i="2"/>
  <c r="EM289" i="2"/>
  <c r="EM290" i="2"/>
  <c r="EM291" i="2"/>
  <c r="EM292" i="2"/>
  <c r="EM293" i="2"/>
  <c r="EM294" i="2"/>
  <c r="EM295" i="2"/>
  <c r="EM296" i="2"/>
  <c r="EM297" i="2"/>
  <c r="EM298" i="2"/>
  <c r="EM299" i="2"/>
  <c r="EM300" i="2"/>
  <c r="EM301" i="2"/>
  <c r="EM302" i="2"/>
  <c r="FE151" i="2" a="1"/>
  <c r="FE151" i="2" s="1"/>
  <c r="FE152" i="2" a="1"/>
  <c r="FE152" i="2" s="1"/>
  <c r="FE153" i="2" a="1"/>
  <c r="FE153" i="2" s="1"/>
  <c r="FE154" i="2" a="1"/>
  <c r="FE154" i="2" s="1"/>
  <c r="FE155" i="2" a="1"/>
  <c r="FE155" i="2" s="1"/>
  <c r="FE156" i="2" a="1"/>
  <c r="FE156" i="2" s="1"/>
  <c r="FE157" i="2" a="1"/>
  <c r="FE157" i="2" s="1"/>
  <c r="FE158" i="2" a="1"/>
  <c r="FE158" i="2" s="1"/>
  <c r="FE159" i="2" a="1"/>
  <c r="FE159" i="2" s="1"/>
  <c r="FE160" i="2" a="1"/>
  <c r="FE160" i="2" s="1"/>
  <c r="FE161" i="2" a="1"/>
  <c r="FE161" i="2" s="1"/>
  <c r="FE162" i="2" a="1"/>
  <c r="FE162" i="2" s="1"/>
  <c r="FE163" i="2" a="1"/>
  <c r="FE163" i="2" s="1"/>
  <c r="FE164" i="2" a="1"/>
  <c r="FE164" i="2" s="1"/>
  <c r="FE165" i="2" a="1"/>
  <c r="FE165" i="2" s="1"/>
  <c r="FE166" i="2" a="1"/>
  <c r="FE166" i="2" s="1"/>
  <c r="FE167" i="2" a="1"/>
  <c r="FE167" i="2" s="1"/>
  <c r="FE168" i="2" a="1"/>
  <c r="FE168" i="2" s="1"/>
  <c r="FE169" i="2" a="1"/>
  <c r="FE169" i="2" s="1"/>
  <c r="FE170" i="2" a="1"/>
  <c r="FE170" i="2" s="1"/>
  <c r="FE171" i="2" a="1"/>
  <c r="FE171" i="2" s="1"/>
  <c r="FE172" i="2" a="1"/>
  <c r="FE172" i="2" s="1"/>
  <c r="FE173" i="2" a="1"/>
  <c r="FE173" i="2" s="1"/>
  <c r="FE174" i="2" a="1"/>
  <c r="FE174" i="2" s="1"/>
  <c r="FE175" i="2" a="1"/>
  <c r="FE175" i="2" s="1"/>
  <c r="FE176" i="2" a="1"/>
  <c r="FE176" i="2" s="1"/>
  <c r="FE177" i="2" a="1"/>
  <c r="FE177" i="2" s="1"/>
  <c r="FE178" i="2" a="1"/>
  <c r="FE178" i="2" s="1"/>
  <c r="FE179" i="2" a="1"/>
  <c r="FE179" i="2" s="1"/>
  <c r="FE180" i="2" a="1"/>
  <c r="FE180" i="2" s="1"/>
  <c r="FE181" i="2" a="1"/>
  <c r="FE181" i="2" s="1"/>
  <c r="FE182" i="2" a="1"/>
  <c r="FE182" i="2" s="1"/>
  <c r="FE183" i="2" a="1"/>
  <c r="FE183" i="2" s="1"/>
  <c r="FE184" i="2" a="1"/>
  <c r="FE184" i="2" s="1"/>
  <c r="FE185" i="2" a="1"/>
  <c r="FE185" i="2" s="1"/>
  <c r="FE186" i="2" a="1"/>
  <c r="FE186" i="2" s="1"/>
  <c r="FE187" i="2" a="1"/>
  <c r="FE187" i="2" s="1"/>
  <c r="FE188" i="2" a="1"/>
  <c r="FE188" i="2" s="1"/>
  <c r="FE189" i="2" a="1"/>
  <c r="FE189" i="2" s="1"/>
  <c r="FE190" i="2" a="1"/>
  <c r="FE190" i="2" s="1"/>
  <c r="FE191" i="2" a="1"/>
  <c r="FE191" i="2" s="1"/>
  <c r="FE192" i="2" a="1"/>
  <c r="FE192" i="2" s="1"/>
  <c r="FE193" i="2" a="1"/>
  <c r="FE193" i="2" s="1"/>
  <c r="FE194" i="2" a="1"/>
  <c r="FE194" i="2" s="1"/>
  <c r="FE195" i="2" a="1"/>
  <c r="FE195" i="2" s="1"/>
  <c r="FE196" i="2" a="1"/>
  <c r="FE196" i="2" s="1"/>
  <c r="FE197" i="2" a="1"/>
  <c r="FE197" i="2" s="1"/>
  <c r="FE198" i="2" a="1"/>
  <c r="FE198" i="2" s="1"/>
  <c r="FE199" i="2" a="1"/>
  <c r="FE199" i="2" s="1"/>
  <c r="FE200" i="2" a="1"/>
  <c r="FE200" i="2" s="1"/>
  <c r="FE201" i="2" a="1"/>
  <c r="FE201" i="2" s="1"/>
  <c r="FE202" i="2" a="1"/>
  <c r="FE202" i="2" s="1"/>
  <c r="FE203" i="2" a="1"/>
  <c r="FE203" i="2" s="1"/>
  <c r="FE204" i="2" a="1"/>
  <c r="FE204" i="2" s="1"/>
  <c r="FE205" i="2" a="1"/>
  <c r="FE205" i="2" s="1"/>
  <c r="FE206" i="2" a="1"/>
  <c r="FE206" i="2" s="1"/>
  <c r="FE207" i="2" a="1"/>
  <c r="FE207" i="2" s="1"/>
  <c r="FE208" i="2" a="1"/>
  <c r="FE208" i="2" s="1"/>
  <c r="FE209" i="2" a="1"/>
  <c r="FE209" i="2" s="1"/>
  <c r="FE210" i="2" a="1"/>
  <c r="FE210" i="2" s="1"/>
  <c r="FE211" i="2" a="1"/>
  <c r="FE211" i="2" s="1"/>
  <c r="FE212" i="2" a="1"/>
  <c r="FE212" i="2" s="1"/>
  <c r="FE213" i="2" a="1"/>
  <c r="FE213" i="2" s="1"/>
  <c r="FE214" i="2" a="1"/>
  <c r="FE214" i="2" s="1"/>
  <c r="FE215" i="2" a="1"/>
  <c r="FE215" i="2" s="1"/>
  <c r="FE216" i="2" a="1"/>
  <c r="FE216" i="2" s="1"/>
  <c r="FE217" i="2" a="1"/>
  <c r="FE217" i="2" s="1"/>
  <c r="FE218" i="2" a="1"/>
  <c r="FE218" i="2" s="1"/>
  <c r="FE219" i="2" a="1"/>
  <c r="FE219" i="2" s="1"/>
  <c r="FE220" i="2" a="1"/>
  <c r="FE220" i="2" s="1"/>
  <c r="FE221" i="2" a="1"/>
  <c r="FE221" i="2" s="1"/>
  <c r="FE222" i="2" a="1"/>
  <c r="FE222" i="2" s="1"/>
  <c r="FE223" i="2" a="1"/>
  <c r="FE223" i="2" s="1"/>
  <c r="FE224" i="2" a="1"/>
  <c r="FE224" i="2" s="1"/>
  <c r="FE225" i="2" a="1"/>
  <c r="FE225" i="2" s="1"/>
  <c r="FE226" i="2" a="1"/>
  <c r="FE226" i="2" s="1"/>
  <c r="FE227" i="2" a="1"/>
  <c r="FE227" i="2" s="1"/>
  <c r="FE228" i="2" a="1"/>
  <c r="FE228" i="2" s="1"/>
  <c r="FE229" i="2" a="1"/>
  <c r="FE229" i="2" s="1"/>
  <c r="FE230" i="2" a="1"/>
  <c r="FE230" i="2" s="1"/>
  <c r="FE231" i="2" a="1"/>
  <c r="FE231" i="2" s="1"/>
  <c r="FE232" i="2" a="1"/>
  <c r="FE232" i="2" s="1"/>
  <c r="FE233" i="2" a="1"/>
  <c r="FE233" i="2" s="1"/>
  <c r="FE234" i="2" a="1"/>
  <c r="FE234" i="2" s="1"/>
  <c r="FE235" i="2" a="1"/>
  <c r="FE235" i="2" s="1"/>
  <c r="FE236" i="2" a="1"/>
  <c r="FE236" i="2" s="1"/>
  <c r="FE237" i="2" a="1"/>
  <c r="FE237" i="2" s="1"/>
  <c r="FE238" i="2" a="1"/>
  <c r="FE238" i="2" s="1"/>
  <c r="FE239" i="2" a="1"/>
  <c r="FE239" i="2" s="1"/>
  <c r="FE240" i="2" a="1"/>
  <c r="FE240" i="2" s="1"/>
  <c r="FE241" i="2" a="1"/>
  <c r="FE241" i="2" s="1"/>
  <c r="FE242" i="2" a="1"/>
  <c r="FE242" i="2" s="1"/>
  <c r="FE243" i="2" a="1"/>
  <c r="FE243" i="2" s="1"/>
  <c r="FE244" i="2" a="1"/>
  <c r="FE244" i="2" s="1"/>
  <c r="FE245" i="2" a="1"/>
  <c r="FE245" i="2" s="1"/>
  <c r="FE246" i="2" a="1"/>
  <c r="FE246" i="2" s="1"/>
  <c r="FE247" i="2" a="1"/>
  <c r="FE247" i="2" s="1"/>
  <c r="FE248" i="2" a="1"/>
  <c r="FE248" i="2" s="1"/>
  <c r="FE249" i="2" a="1"/>
  <c r="FE249" i="2" s="1"/>
  <c r="FE250" i="2" a="1"/>
  <c r="FE250" i="2" s="1"/>
  <c r="FE251" i="2" a="1"/>
  <c r="FE251" i="2" s="1"/>
  <c r="FE252" i="2" a="1"/>
  <c r="FE252" i="2" s="1"/>
  <c r="FE253" i="2" a="1"/>
  <c r="FE253" i="2" s="1"/>
  <c r="FE254" i="2" a="1"/>
  <c r="FE254" i="2" s="1"/>
  <c r="FE255" i="2" a="1"/>
  <c r="FE255" i="2" s="1"/>
  <c r="FE256" i="2" a="1"/>
  <c r="FE256" i="2" s="1"/>
  <c r="FE257" i="2" a="1"/>
  <c r="FE257" i="2" s="1"/>
  <c r="FE258" i="2" a="1"/>
  <c r="FE258" i="2" s="1"/>
  <c r="FE259" i="2" a="1"/>
  <c r="FE259" i="2" s="1"/>
  <c r="FE260" i="2" a="1"/>
  <c r="FE260" i="2" s="1"/>
  <c r="FE261" i="2" a="1"/>
  <c r="FE261" i="2" s="1"/>
  <c r="FE262" i="2" a="1"/>
  <c r="FE262" i="2" s="1"/>
  <c r="FE263" i="2" a="1"/>
  <c r="FE263" i="2" s="1"/>
  <c r="FE264" i="2" a="1"/>
  <c r="FE264" i="2" s="1"/>
  <c r="FE265" i="2" a="1"/>
  <c r="FE265" i="2" s="1"/>
  <c r="FE266" i="2" a="1"/>
  <c r="FE266" i="2" s="1"/>
  <c r="FE267" i="2" a="1"/>
  <c r="FE267" i="2" s="1"/>
  <c r="FE268" i="2" a="1"/>
  <c r="FE268" i="2" s="1"/>
  <c r="FE269" i="2" a="1"/>
  <c r="FE269" i="2" s="1"/>
  <c r="FE270" i="2" a="1"/>
  <c r="FE270" i="2" s="1"/>
  <c r="FE271" i="2" a="1"/>
  <c r="FE271" i="2" s="1"/>
  <c r="FE272" i="2" a="1"/>
  <c r="FE272" i="2" s="1"/>
  <c r="FE273" i="2" a="1"/>
  <c r="FE273" i="2" s="1"/>
  <c r="FE274" i="2" a="1"/>
  <c r="FE274" i="2" s="1"/>
  <c r="FE275" i="2" a="1"/>
  <c r="FE275" i="2" s="1"/>
  <c r="FE276" i="2" a="1"/>
  <c r="FE276" i="2" s="1"/>
  <c r="FE277" i="2" a="1"/>
  <c r="FE277" i="2" s="1"/>
  <c r="FE278" i="2" a="1"/>
  <c r="FE278" i="2" s="1"/>
  <c r="FE279" i="2" a="1"/>
  <c r="FE279" i="2" s="1"/>
  <c r="FE280" i="2" a="1"/>
  <c r="FE280" i="2" s="1"/>
  <c r="FE281" i="2" a="1"/>
  <c r="FE281" i="2" s="1"/>
  <c r="FE282" i="2" a="1"/>
  <c r="FE282" i="2" s="1"/>
  <c r="FE283" i="2" a="1"/>
  <c r="FE283" i="2" s="1"/>
  <c r="FE284" i="2" a="1"/>
  <c r="FE284" i="2" s="1"/>
  <c r="FE285" i="2" a="1"/>
  <c r="FE285" i="2" s="1"/>
  <c r="FE286" i="2" a="1"/>
  <c r="FE286" i="2" s="1"/>
  <c r="FE287" i="2" a="1"/>
  <c r="FE287" i="2" s="1"/>
  <c r="FE288" i="2" a="1"/>
  <c r="FE288" i="2" s="1"/>
  <c r="FE289" i="2" a="1"/>
  <c r="FE289" i="2" s="1"/>
  <c r="FE290" i="2" a="1"/>
  <c r="FE290" i="2" s="1"/>
  <c r="FE291" i="2" a="1"/>
  <c r="FE291" i="2" s="1"/>
  <c r="FE292" i="2" a="1"/>
  <c r="FE292" i="2" s="1"/>
  <c r="FE293" i="2" a="1"/>
  <c r="FE293" i="2" s="1"/>
  <c r="FE294" i="2" a="1"/>
  <c r="FE294" i="2" s="1"/>
  <c r="FE295" i="2" a="1"/>
  <c r="FE295" i="2" s="1"/>
  <c r="FE296" i="2" a="1"/>
  <c r="FE296" i="2" s="1"/>
  <c r="FE297" i="2" a="1"/>
  <c r="FE297" i="2" s="1"/>
  <c r="FE298" i="2" a="1"/>
  <c r="FE298" i="2" s="1"/>
  <c r="FE299" i="2" a="1"/>
  <c r="FE299" i="2" s="1"/>
  <c r="FE300" i="2" a="1"/>
  <c r="FE300" i="2" s="1"/>
  <c r="FE301" i="2" a="1"/>
  <c r="FE301" i="2" s="1"/>
  <c r="FE302" i="2" a="1"/>
  <c r="FE302" i="2" s="1"/>
  <c r="DF151" i="2"/>
  <c r="DF152" i="2"/>
  <c r="DF153" i="2"/>
  <c r="DF154" i="2"/>
  <c r="DF155" i="2"/>
  <c r="DF156" i="2"/>
  <c r="DF157" i="2"/>
  <c r="DF158" i="2"/>
  <c r="DF159" i="2"/>
  <c r="DF160" i="2"/>
  <c r="DF161" i="2"/>
  <c r="DF162" i="2"/>
  <c r="DF163" i="2"/>
  <c r="DF164" i="2"/>
  <c r="DF165" i="2"/>
  <c r="DF166" i="2"/>
  <c r="DF167" i="2"/>
  <c r="DF168" i="2"/>
  <c r="DF169" i="2"/>
  <c r="DF170" i="2"/>
  <c r="DF171" i="2"/>
  <c r="DF172" i="2"/>
  <c r="DF173" i="2"/>
  <c r="DF174" i="2"/>
  <c r="DF175" i="2"/>
  <c r="DF176" i="2"/>
  <c r="DF177" i="2"/>
  <c r="DF178" i="2"/>
  <c r="DF179" i="2"/>
  <c r="DF180" i="2"/>
  <c r="DF181" i="2"/>
  <c r="DF182" i="2"/>
  <c r="DF183" i="2"/>
  <c r="DF184" i="2"/>
  <c r="DF185" i="2"/>
  <c r="DF186" i="2"/>
  <c r="DF187" i="2"/>
  <c r="DF188" i="2"/>
  <c r="DF189" i="2"/>
  <c r="DF190" i="2"/>
  <c r="DF191" i="2"/>
  <c r="DF192" i="2"/>
  <c r="DF193" i="2"/>
  <c r="DF194" i="2"/>
  <c r="DF195" i="2"/>
  <c r="DF196" i="2"/>
  <c r="DF197" i="2"/>
  <c r="DF198" i="2"/>
  <c r="DF199" i="2"/>
  <c r="DF200" i="2"/>
  <c r="DF201" i="2"/>
  <c r="DF202" i="2"/>
  <c r="DF203" i="2"/>
  <c r="DF204" i="2"/>
  <c r="DF205" i="2"/>
  <c r="DF206" i="2"/>
  <c r="DF207" i="2"/>
  <c r="DF208" i="2"/>
  <c r="DF209" i="2"/>
  <c r="DF210" i="2"/>
  <c r="DF211" i="2"/>
  <c r="DF212" i="2"/>
  <c r="DF213" i="2"/>
  <c r="DF214" i="2"/>
  <c r="DF215" i="2"/>
  <c r="DF216" i="2"/>
  <c r="DF217" i="2"/>
  <c r="DF218" i="2"/>
  <c r="DF219" i="2"/>
  <c r="DF220" i="2"/>
  <c r="DF221" i="2"/>
  <c r="DF222" i="2"/>
  <c r="DF223" i="2"/>
  <c r="DF224" i="2"/>
  <c r="DF225" i="2"/>
  <c r="DF226" i="2"/>
  <c r="DF227" i="2"/>
  <c r="DF228" i="2"/>
  <c r="DF229" i="2"/>
  <c r="DF230" i="2"/>
  <c r="DF231" i="2"/>
  <c r="DF232" i="2"/>
  <c r="DF233" i="2"/>
  <c r="DF234" i="2"/>
  <c r="DF235" i="2"/>
  <c r="DF236" i="2"/>
  <c r="DF237" i="2"/>
  <c r="DF238" i="2"/>
  <c r="DF239" i="2"/>
  <c r="DF240" i="2"/>
  <c r="DF241" i="2"/>
  <c r="DF242" i="2"/>
  <c r="DF243" i="2"/>
  <c r="DF244" i="2"/>
  <c r="DF245" i="2"/>
  <c r="DF246" i="2"/>
  <c r="DF247" i="2"/>
  <c r="DF248" i="2"/>
  <c r="DF249" i="2"/>
  <c r="DF250" i="2"/>
  <c r="DF251" i="2"/>
  <c r="DF252" i="2"/>
  <c r="DF253" i="2"/>
  <c r="DF254" i="2"/>
  <c r="DF255" i="2"/>
  <c r="DF256" i="2"/>
  <c r="DF257" i="2"/>
  <c r="DF258" i="2"/>
  <c r="DF259" i="2"/>
  <c r="DF260" i="2"/>
  <c r="DF261" i="2"/>
  <c r="DF262" i="2"/>
  <c r="DF263" i="2"/>
  <c r="DF264" i="2"/>
  <c r="DF265" i="2"/>
  <c r="DF266" i="2"/>
  <c r="DF267" i="2"/>
  <c r="DF268" i="2"/>
  <c r="DF269" i="2"/>
  <c r="DF270" i="2"/>
  <c r="DF271" i="2"/>
  <c r="DF272" i="2"/>
  <c r="DF273" i="2"/>
  <c r="DF274" i="2"/>
  <c r="DF275" i="2"/>
  <c r="DF276" i="2"/>
  <c r="DF277" i="2"/>
  <c r="DF278" i="2"/>
  <c r="DF279" i="2"/>
  <c r="DF280" i="2"/>
  <c r="DF281" i="2"/>
  <c r="DF282" i="2"/>
  <c r="DF283" i="2"/>
  <c r="DF284" i="2"/>
  <c r="DF285" i="2"/>
  <c r="DF286" i="2"/>
  <c r="DF287" i="2"/>
  <c r="DF288" i="2"/>
  <c r="DF289" i="2"/>
  <c r="DF290" i="2"/>
  <c r="DF291" i="2"/>
  <c r="DF292" i="2"/>
  <c r="DF293" i="2"/>
  <c r="DF294" i="2"/>
  <c r="DF295" i="2"/>
  <c r="DF296" i="2"/>
  <c r="DF297" i="2"/>
  <c r="DF298" i="2"/>
  <c r="DF299" i="2"/>
  <c r="DF300" i="2"/>
  <c r="DF301" i="2"/>
  <c r="DF302" i="2"/>
  <c r="BU151" i="2"/>
  <c r="BZ151" i="2"/>
  <c r="BU152" i="2"/>
  <c r="BZ152" i="2"/>
  <c r="BU153" i="2"/>
  <c r="BZ153" i="2"/>
  <c r="BU154" i="2"/>
  <c r="BZ154" i="2"/>
  <c r="BU155" i="2"/>
  <c r="BZ155" i="2"/>
  <c r="BU156" i="2"/>
  <c r="BZ156" i="2"/>
  <c r="BU157" i="2"/>
  <c r="BZ157" i="2"/>
  <c r="BU158" i="2"/>
  <c r="BZ158" i="2"/>
  <c r="BU159" i="2"/>
  <c r="BZ159" i="2"/>
  <c r="BU160" i="2"/>
  <c r="BZ160" i="2"/>
  <c r="BU161" i="2"/>
  <c r="BZ161" i="2"/>
  <c r="BU162" i="2"/>
  <c r="BZ162" i="2"/>
  <c r="BU163" i="2"/>
  <c r="BZ163" i="2"/>
  <c r="BU164" i="2"/>
  <c r="BZ164" i="2"/>
  <c r="BU165" i="2"/>
  <c r="BZ165" i="2"/>
  <c r="BU166" i="2"/>
  <c r="BZ166" i="2"/>
  <c r="BU167" i="2"/>
  <c r="BZ167" i="2"/>
  <c r="BU168" i="2"/>
  <c r="BZ168" i="2"/>
  <c r="BU169" i="2"/>
  <c r="BZ169" i="2"/>
  <c r="BU170" i="2"/>
  <c r="BZ170" i="2"/>
  <c r="BU171" i="2"/>
  <c r="BZ171" i="2"/>
  <c r="BU172" i="2"/>
  <c r="BZ172" i="2"/>
  <c r="BU173" i="2"/>
  <c r="BZ173" i="2"/>
  <c r="BU174" i="2"/>
  <c r="BZ174" i="2"/>
  <c r="BU175" i="2"/>
  <c r="BZ175" i="2"/>
  <c r="BU176" i="2"/>
  <c r="BZ176" i="2"/>
  <c r="BU177" i="2"/>
  <c r="BZ177" i="2"/>
  <c r="BU178" i="2"/>
  <c r="BZ178" i="2"/>
  <c r="BU179" i="2"/>
  <c r="BZ179" i="2"/>
  <c r="BU180" i="2"/>
  <c r="BZ180" i="2"/>
  <c r="BU181" i="2"/>
  <c r="BZ181" i="2"/>
  <c r="BU182" i="2"/>
  <c r="BZ182" i="2"/>
  <c r="BU183" i="2"/>
  <c r="BZ183" i="2"/>
  <c r="BU184" i="2"/>
  <c r="BZ184" i="2"/>
  <c r="BU185" i="2"/>
  <c r="BZ185" i="2"/>
  <c r="BU186" i="2"/>
  <c r="BZ186" i="2"/>
  <c r="BU187" i="2"/>
  <c r="BZ187" i="2"/>
  <c r="BU188" i="2"/>
  <c r="BZ188" i="2"/>
  <c r="BU189" i="2"/>
  <c r="BZ189" i="2"/>
  <c r="BU190" i="2"/>
  <c r="BZ190" i="2"/>
  <c r="BU191" i="2"/>
  <c r="BZ191" i="2"/>
  <c r="BU192" i="2"/>
  <c r="BZ192" i="2"/>
  <c r="BU193" i="2"/>
  <c r="BZ193" i="2"/>
  <c r="BU194" i="2"/>
  <c r="BZ194" i="2"/>
  <c r="BU195" i="2"/>
  <c r="BZ195" i="2"/>
  <c r="BU196" i="2"/>
  <c r="BZ196" i="2"/>
  <c r="BU197" i="2"/>
  <c r="BZ197" i="2"/>
  <c r="BU198" i="2"/>
  <c r="BZ198" i="2"/>
  <c r="BU199" i="2"/>
  <c r="BZ199" i="2"/>
  <c r="BU200" i="2"/>
  <c r="BZ200" i="2"/>
  <c r="BU201" i="2"/>
  <c r="BZ201" i="2"/>
  <c r="BU202" i="2"/>
  <c r="BZ202" i="2"/>
  <c r="BU203" i="2"/>
  <c r="BZ203" i="2"/>
  <c r="BU204" i="2"/>
  <c r="BZ204" i="2"/>
  <c r="BU205" i="2"/>
  <c r="BZ205" i="2"/>
  <c r="BU206" i="2"/>
  <c r="BZ206" i="2"/>
  <c r="BU207" i="2"/>
  <c r="BZ207" i="2"/>
  <c r="BU208" i="2"/>
  <c r="BZ208" i="2"/>
  <c r="BU209" i="2"/>
  <c r="BZ209" i="2"/>
  <c r="BU210" i="2"/>
  <c r="BZ210" i="2"/>
  <c r="BU211" i="2"/>
  <c r="BZ211" i="2"/>
  <c r="BU212" i="2"/>
  <c r="BZ212" i="2"/>
  <c r="BU213" i="2"/>
  <c r="BZ213" i="2"/>
  <c r="BU214" i="2"/>
  <c r="BZ214" i="2"/>
  <c r="BU215" i="2"/>
  <c r="BZ215" i="2"/>
  <c r="BU216" i="2"/>
  <c r="BZ216" i="2"/>
  <c r="BU217" i="2"/>
  <c r="BZ217" i="2"/>
  <c r="BU218" i="2"/>
  <c r="BZ218" i="2"/>
  <c r="BU219" i="2"/>
  <c r="BZ219" i="2"/>
  <c r="BU220" i="2"/>
  <c r="BZ220" i="2"/>
  <c r="BU221" i="2"/>
  <c r="BZ221" i="2"/>
  <c r="BU222" i="2"/>
  <c r="BZ222" i="2"/>
  <c r="BU223" i="2"/>
  <c r="BZ223" i="2"/>
  <c r="BU224" i="2"/>
  <c r="BZ224" i="2"/>
  <c r="BU225" i="2"/>
  <c r="BZ225" i="2"/>
  <c r="BU226" i="2"/>
  <c r="BZ226" i="2"/>
  <c r="BU227" i="2"/>
  <c r="BZ227" i="2"/>
  <c r="BU228" i="2"/>
  <c r="BZ228" i="2"/>
  <c r="BU229" i="2"/>
  <c r="BZ229" i="2"/>
  <c r="BU230" i="2"/>
  <c r="BZ230" i="2"/>
  <c r="BU231" i="2"/>
  <c r="BZ231" i="2"/>
  <c r="BU232" i="2"/>
  <c r="BZ232" i="2"/>
  <c r="BU233" i="2"/>
  <c r="BZ233" i="2"/>
  <c r="BU234" i="2"/>
  <c r="BZ234" i="2"/>
  <c r="BU235" i="2"/>
  <c r="BZ235" i="2"/>
  <c r="BU236" i="2"/>
  <c r="BZ236" i="2"/>
  <c r="BU237" i="2"/>
  <c r="BZ237" i="2"/>
  <c r="BU238" i="2"/>
  <c r="BZ238" i="2"/>
  <c r="BU239" i="2"/>
  <c r="BZ239" i="2"/>
  <c r="BU240" i="2"/>
  <c r="BZ240" i="2"/>
  <c r="BU241" i="2"/>
  <c r="BZ241" i="2"/>
  <c r="BU242" i="2"/>
  <c r="BZ242" i="2"/>
  <c r="BU243" i="2"/>
  <c r="BZ243" i="2"/>
  <c r="BU244" i="2"/>
  <c r="BZ244" i="2"/>
  <c r="BU245" i="2"/>
  <c r="BZ245" i="2"/>
  <c r="BU246" i="2"/>
  <c r="BZ246" i="2"/>
  <c r="BU247" i="2"/>
  <c r="BZ247" i="2"/>
  <c r="BU248" i="2"/>
  <c r="BZ248" i="2"/>
  <c r="BU249" i="2"/>
  <c r="BZ249" i="2"/>
  <c r="BU250" i="2"/>
  <c r="BZ250" i="2"/>
  <c r="BU251" i="2"/>
  <c r="BZ251" i="2"/>
  <c r="BU252" i="2"/>
  <c r="BZ252" i="2"/>
  <c r="BU253" i="2"/>
  <c r="BZ253" i="2"/>
  <c r="BU254" i="2"/>
  <c r="BZ254" i="2"/>
  <c r="BU255" i="2"/>
  <c r="BZ255" i="2"/>
  <c r="BU256" i="2"/>
  <c r="BZ256" i="2"/>
  <c r="BU257" i="2"/>
  <c r="BZ257" i="2"/>
  <c r="BU258" i="2"/>
  <c r="BZ258" i="2"/>
  <c r="BU259" i="2"/>
  <c r="BZ259" i="2"/>
  <c r="BU260" i="2"/>
  <c r="BZ260" i="2"/>
  <c r="BU261" i="2"/>
  <c r="BZ261" i="2"/>
  <c r="BU262" i="2"/>
  <c r="BZ262" i="2"/>
  <c r="BU263" i="2"/>
  <c r="BZ263" i="2"/>
  <c r="BU264" i="2"/>
  <c r="BZ264" i="2"/>
  <c r="BU265" i="2"/>
  <c r="BZ265" i="2"/>
  <c r="BU266" i="2"/>
  <c r="BZ266" i="2"/>
  <c r="BU267" i="2"/>
  <c r="BZ267" i="2"/>
  <c r="BU268" i="2"/>
  <c r="BZ268" i="2"/>
  <c r="BU269" i="2"/>
  <c r="BZ269" i="2"/>
  <c r="BU270" i="2"/>
  <c r="BZ270" i="2"/>
  <c r="BU271" i="2"/>
  <c r="BZ271" i="2"/>
  <c r="BU272" i="2"/>
  <c r="BZ272" i="2"/>
  <c r="BU273" i="2"/>
  <c r="BZ273" i="2"/>
  <c r="BU274" i="2"/>
  <c r="BZ274" i="2"/>
  <c r="BU275" i="2"/>
  <c r="BZ275" i="2"/>
  <c r="BU276" i="2"/>
  <c r="BZ276" i="2"/>
  <c r="BU277" i="2"/>
  <c r="BZ277" i="2"/>
  <c r="BU278" i="2"/>
  <c r="BZ278" i="2"/>
  <c r="BU279" i="2"/>
  <c r="BZ279" i="2"/>
  <c r="BU280" i="2"/>
  <c r="BZ280" i="2"/>
  <c r="BU281" i="2"/>
  <c r="BZ281" i="2"/>
  <c r="BU282" i="2"/>
  <c r="BZ282" i="2"/>
  <c r="BU283" i="2"/>
  <c r="BZ283" i="2"/>
  <c r="BU284" i="2"/>
  <c r="BZ284" i="2"/>
  <c r="BU285" i="2"/>
  <c r="BZ285" i="2"/>
  <c r="BU286" i="2"/>
  <c r="BZ286" i="2"/>
  <c r="BU287" i="2"/>
  <c r="BZ287" i="2"/>
  <c r="BU288" i="2"/>
  <c r="BZ288" i="2"/>
  <c r="BU289" i="2"/>
  <c r="BZ289" i="2"/>
  <c r="BU290" i="2"/>
  <c r="BZ290" i="2"/>
  <c r="BU291" i="2"/>
  <c r="BZ291" i="2"/>
  <c r="BU292" i="2"/>
  <c r="BZ292" i="2"/>
  <c r="BU293" i="2"/>
  <c r="BZ293" i="2"/>
  <c r="BU294" i="2"/>
  <c r="BZ294" i="2"/>
  <c r="BU295" i="2"/>
  <c r="BZ295" i="2"/>
  <c r="BU296" i="2"/>
  <c r="BZ296" i="2"/>
  <c r="BU297" i="2"/>
  <c r="BZ297" i="2"/>
  <c r="BU298" i="2"/>
  <c r="BZ298" i="2"/>
  <c r="BU299" i="2"/>
  <c r="BZ299" i="2"/>
  <c r="BU300" i="2"/>
  <c r="BZ300" i="2"/>
  <c r="BU301" i="2"/>
  <c r="BZ301" i="2"/>
  <c r="BU302" i="2"/>
  <c r="BZ302" i="2"/>
  <c r="BS151" i="2"/>
  <c r="BS152" i="2"/>
  <c r="BS153" i="2"/>
  <c r="BS154" i="2"/>
  <c r="BS155" i="2"/>
  <c r="BS156" i="2"/>
  <c r="BS157" i="2"/>
  <c r="BS158" i="2"/>
  <c r="BS159" i="2"/>
  <c r="BS160" i="2"/>
  <c r="BS161" i="2"/>
  <c r="BS162" i="2"/>
  <c r="BS163" i="2"/>
  <c r="BS164" i="2"/>
  <c r="BS165" i="2"/>
  <c r="BS166" i="2"/>
  <c r="BS167" i="2"/>
  <c r="BS168" i="2"/>
  <c r="BS169" i="2"/>
  <c r="BS170" i="2"/>
  <c r="BS171" i="2"/>
  <c r="BS172" i="2"/>
  <c r="BS173" i="2"/>
  <c r="BS174" i="2"/>
  <c r="BS175" i="2"/>
  <c r="BS176" i="2"/>
  <c r="BS177" i="2"/>
  <c r="BS178" i="2"/>
  <c r="BS179" i="2"/>
  <c r="BS180" i="2"/>
  <c r="BS181" i="2"/>
  <c r="BS182" i="2"/>
  <c r="BS183" i="2"/>
  <c r="BS184" i="2"/>
  <c r="BS185" i="2"/>
  <c r="BS186" i="2"/>
  <c r="BS187" i="2"/>
  <c r="BS188" i="2"/>
  <c r="BS189" i="2"/>
  <c r="BS190" i="2"/>
  <c r="BS191" i="2"/>
  <c r="BS192" i="2"/>
  <c r="BS193" i="2"/>
  <c r="BS194" i="2"/>
  <c r="BS195" i="2"/>
  <c r="BS196" i="2"/>
  <c r="BS197" i="2"/>
  <c r="BS198" i="2"/>
  <c r="BS199" i="2"/>
  <c r="BS200" i="2"/>
  <c r="BS201" i="2"/>
  <c r="BS202" i="2"/>
  <c r="BS203" i="2"/>
  <c r="BS204" i="2"/>
  <c r="BS205" i="2"/>
  <c r="BS206" i="2"/>
  <c r="BS207" i="2"/>
  <c r="BS208" i="2"/>
  <c r="BS209" i="2"/>
  <c r="BS210" i="2"/>
  <c r="BS211" i="2"/>
  <c r="BS212" i="2"/>
  <c r="BS213" i="2"/>
  <c r="BS214" i="2"/>
  <c r="BS215" i="2"/>
  <c r="BS216" i="2"/>
  <c r="BS217" i="2"/>
  <c r="BS218" i="2"/>
  <c r="BS219" i="2"/>
  <c r="BS220" i="2"/>
  <c r="BS221" i="2"/>
  <c r="BS222" i="2"/>
  <c r="BS223" i="2"/>
  <c r="BS224" i="2"/>
  <c r="BS225" i="2"/>
  <c r="BS226" i="2"/>
  <c r="BS227" i="2"/>
  <c r="BS228" i="2"/>
  <c r="BS229" i="2"/>
  <c r="BS230" i="2"/>
  <c r="BS231" i="2"/>
  <c r="BS232" i="2"/>
  <c r="BS233" i="2"/>
  <c r="BS234" i="2"/>
  <c r="BS235" i="2"/>
  <c r="BS236" i="2"/>
  <c r="BS237" i="2"/>
  <c r="BS238" i="2"/>
  <c r="BS239" i="2"/>
  <c r="BS240" i="2"/>
  <c r="BS241" i="2"/>
  <c r="BS242" i="2"/>
  <c r="BS243" i="2"/>
  <c r="BS244" i="2"/>
  <c r="BS245" i="2"/>
  <c r="BS246" i="2"/>
  <c r="BS247" i="2"/>
  <c r="BS248" i="2"/>
  <c r="BS249" i="2"/>
  <c r="BS250" i="2"/>
  <c r="BS251" i="2"/>
  <c r="BS252" i="2"/>
  <c r="BS253" i="2"/>
  <c r="BS254" i="2"/>
  <c r="BS255" i="2"/>
  <c r="BS256" i="2"/>
  <c r="BS257" i="2"/>
  <c r="BS258" i="2"/>
  <c r="BS259" i="2"/>
  <c r="BS260" i="2"/>
  <c r="BS261" i="2"/>
  <c r="BS262" i="2"/>
  <c r="BS263" i="2"/>
  <c r="BS264" i="2"/>
  <c r="BS265" i="2"/>
  <c r="BS266" i="2"/>
  <c r="BS267" i="2"/>
  <c r="BS268" i="2"/>
  <c r="BS269" i="2"/>
  <c r="BS270" i="2"/>
  <c r="BS271" i="2"/>
  <c r="BS272" i="2"/>
  <c r="BS273" i="2"/>
  <c r="BS274" i="2"/>
  <c r="BS275" i="2"/>
  <c r="BS276" i="2"/>
  <c r="BS277" i="2"/>
  <c r="BS278" i="2"/>
  <c r="BS279" i="2"/>
  <c r="BS280" i="2"/>
  <c r="BS281" i="2"/>
  <c r="BS282" i="2"/>
  <c r="BS283" i="2"/>
  <c r="BS284" i="2"/>
  <c r="BS285" i="2"/>
  <c r="BS286" i="2"/>
  <c r="BS287" i="2"/>
  <c r="BS288" i="2"/>
  <c r="BS289" i="2"/>
  <c r="BS290" i="2"/>
  <c r="BS291" i="2"/>
  <c r="BS292" i="2"/>
  <c r="BS293" i="2"/>
  <c r="BS294" i="2"/>
  <c r="BS295" i="2"/>
  <c r="BS296" i="2"/>
  <c r="BS297" i="2"/>
  <c r="BS298" i="2"/>
  <c r="BS299" i="2"/>
  <c r="BS300" i="2"/>
  <c r="BS301" i="2"/>
  <c r="BS302" i="2"/>
  <c r="BF151" i="2"/>
  <c r="BF152" i="2"/>
  <c r="BF153" i="2"/>
  <c r="BF154" i="2"/>
  <c r="BF155" i="2"/>
  <c r="BF156" i="2"/>
  <c r="BF157" i="2"/>
  <c r="BF158" i="2"/>
  <c r="BF159" i="2"/>
  <c r="BF160" i="2"/>
  <c r="BF161" i="2"/>
  <c r="BF162" i="2"/>
  <c r="BF163" i="2"/>
  <c r="BF164" i="2"/>
  <c r="BF165" i="2"/>
  <c r="BF166" i="2"/>
  <c r="BF167" i="2"/>
  <c r="BF168" i="2"/>
  <c r="BF169" i="2"/>
  <c r="BF170" i="2"/>
  <c r="BF171" i="2"/>
  <c r="BF172" i="2"/>
  <c r="BF173" i="2"/>
  <c r="BF174" i="2"/>
  <c r="BF175" i="2"/>
  <c r="BF176" i="2"/>
  <c r="BF177" i="2"/>
  <c r="BF178" i="2"/>
  <c r="BF179" i="2"/>
  <c r="BF180" i="2"/>
  <c r="BF181" i="2"/>
  <c r="BF182" i="2"/>
  <c r="BF183" i="2"/>
  <c r="BF184" i="2"/>
  <c r="BF185" i="2"/>
  <c r="BF186" i="2"/>
  <c r="BF187" i="2"/>
  <c r="BF188" i="2"/>
  <c r="BF189" i="2"/>
  <c r="BF190" i="2"/>
  <c r="BF191" i="2"/>
  <c r="BF192" i="2"/>
  <c r="BF193" i="2"/>
  <c r="BF194" i="2"/>
  <c r="BF195" i="2"/>
  <c r="BF196" i="2"/>
  <c r="BF197" i="2"/>
  <c r="BF198" i="2"/>
  <c r="BF199" i="2"/>
  <c r="BF200" i="2"/>
  <c r="BF201" i="2"/>
  <c r="BF202" i="2"/>
  <c r="BF203" i="2"/>
  <c r="BF204" i="2"/>
  <c r="BF205" i="2"/>
  <c r="BF206" i="2"/>
  <c r="BF207" i="2"/>
  <c r="BF208" i="2"/>
  <c r="BF209" i="2"/>
  <c r="BF210" i="2"/>
  <c r="BF211" i="2"/>
  <c r="BF212" i="2"/>
  <c r="BF213" i="2"/>
  <c r="BF214" i="2"/>
  <c r="BF215" i="2"/>
  <c r="BF216" i="2"/>
  <c r="BF217" i="2"/>
  <c r="BF218" i="2"/>
  <c r="BF219" i="2"/>
  <c r="BF220" i="2"/>
  <c r="BF221" i="2"/>
  <c r="BF222" i="2"/>
  <c r="BF223" i="2"/>
  <c r="BF224" i="2"/>
  <c r="BF225" i="2"/>
  <c r="BF226" i="2"/>
  <c r="BF227" i="2"/>
  <c r="BF228" i="2"/>
  <c r="BF229" i="2"/>
  <c r="BF230" i="2"/>
  <c r="BF231" i="2"/>
  <c r="BF232" i="2"/>
  <c r="BF233" i="2"/>
  <c r="BF234" i="2"/>
  <c r="BF235" i="2"/>
  <c r="BF236" i="2"/>
  <c r="BF237" i="2"/>
  <c r="BF238" i="2"/>
  <c r="BF239" i="2"/>
  <c r="BF240" i="2"/>
  <c r="BF241" i="2"/>
  <c r="BF242" i="2"/>
  <c r="BF243" i="2"/>
  <c r="BF244" i="2"/>
  <c r="BF245" i="2"/>
  <c r="BF246" i="2"/>
  <c r="BF247" i="2"/>
  <c r="BF248" i="2"/>
  <c r="BF249" i="2"/>
  <c r="BF250" i="2"/>
  <c r="BF251" i="2"/>
  <c r="BF252" i="2"/>
  <c r="BF253" i="2"/>
  <c r="BF254" i="2"/>
  <c r="BF255" i="2"/>
  <c r="BF256" i="2"/>
  <c r="BF257" i="2"/>
  <c r="BF258" i="2"/>
  <c r="BF259" i="2"/>
  <c r="BF260" i="2"/>
  <c r="BF261" i="2"/>
  <c r="BF262" i="2"/>
  <c r="BF263" i="2"/>
  <c r="BF264" i="2"/>
  <c r="BF265" i="2"/>
  <c r="BF266" i="2"/>
  <c r="BF267" i="2"/>
  <c r="BF268" i="2"/>
  <c r="BF269" i="2"/>
  <c r="BF270" i="2"/>
  <c r="BF271" i="2"/>
  <c r="BF272" i="2"/>
  <c r="BF273" i="2"/>
  <c r="BF274" i="2"/>
  <c r="BF275" i="2"/>
  <c r="BF276" i="2"/>
  <c r="BF277" i="2"/>
  <c r="BF278" i="2"/>
  <c r="BF279" i="2"/>
  <c r="BF280" i="2"/>
  <c r="BF281" i="2"/>
  <c r="BF282" i="2"/>
  <c r="BF283" i="2"/>
  <c r="BF284" i="2"/>
  <c r="BF285" i="2"/>
  <c r="BF286" i="2"/>
  <c r="BF287" i="2"/>
  <c r="BF288" i="2"/>
  <c r="BF289" i="2"/>
  <c r="BF290" i="2"/>
  <c r="BF291" i="2"/>
  <c r="BF292" i="2"/>
  <c r="BF293" i="2"/>
  <c r="BF294" i="2"/>
  <c r="BF295" i="2"/>
  <c r="BF296" i="2"/>
  <c r="BF297" i="2"/>
  <c r="BF298" i="2"/>
  <c r="BF299" i="2"/>
  <c r="BF300" i="2"/>
  <c r="BF301" i="2"/>
  <c r="BF302" i="2"/>
  <c r="BL151" i="2"/>
  <c r="BL152" i="2"/>
  <c r="BL153" i="2"/>
  <c r="BL154" i="2"/>
  <c r="BL155" i="2"/>
  <c r="BL156" i="2"/>
  <c r="BL157" i="2"/>
  <c r="BL158" i="2"/>
  <c r="BL159" i="2"/>
  <c r="BL160" i="2"/>
  <c r="BL161" i="2"/>
  <c r="BL162" i="2"/>
  <c r="BL163" i="2"/>
  <c r="BL164" i="2"/>
  <c r="BL165" i="2"/>
  <c r="BL166" i="2"/>
  <c r="BL167" i="2"/>
  <c r="BL168" i="2"/>
  <c r="BL169" i="2"/>
  <c r="BL170" i="2"/>
  <c r="BL171" i="2"/>
  <c r="BL172" i="2"/>
  <c r="BL173" i="2"/>
  <c r="BL174" i="2"/>
  <c r="BL175" i="2"/>
  <c r="BL176" i="2"/>
  <c r="BL177" i="2"/>
  <c r="BL178" i="2"/>
  <c r="BL179" i="2"/>
  <c r="BL180" i="2"/>
  <c r="BL181" i="2"/>
  <c r="BL182" i="2"/>
  <c r="BL183" i="2"/>
  <c r="BL184" i="2"/>
  <c r="BL185" i="2"/>
  <c r="BL186" i="2"/>
  <c r="BL187" i="2"/>
  <c r="BL188" i="2"/>
  <c r="BL189" i="2"/>
  <c r="BL190" i="2"/>
  <c r="BL191" i="2"/>
  <c r="BL192" i="2"/>
  <c r="BL193" i="2"/>
  <c r="BL194" i="2"/>
  <c r="BL195" i="2"/>
  <c r="BL196" i="2"/>
  <c r="BL197" i="2"/>
  <c r="BL198" i="2"/>
  <c r="BL199" i="2"/>
  <c r="BL200" i="2"/>
  <c r="BL201" i="2"/>
  <c r="BL202" i="2"/>
  <c r="BL203" i="2"/>
  <c r="BL204" i="2"/>
  <c r="BL205" i="2"/>
  <c r="BL206" i="2"/>
  <c r="BL207" i="2"/>
  <c r="BL208" i="2"/>
  <c r="BL209" i="2"/>
  <c r="BL210" i="2"/>
  <c r="BL211" i="2"/>
  <c r="BL212" i="2"/>
  <c r="BL213" i="2"/>
  <c r="BL214" i="2"/>
  <c r="BL215" i="2"/>
  <c r="BL216" i="2"/>
  <c r="BL217" i="2"/>
  <c r="BL218" i="2"/>
  <c r="BL219" i="2"/>
  <c r="BL220" i="2"/>
  <c r="BL221" i="2"/>
  <c r="BL222" i="2"/>
  <c r="BL223" i="2"/>
  <c r="BL224" i="2"/>
  <c r="BL225" i="2"/>
  <c r="BL226" i="2"/>
  <c r="BL227" i="2"/>
  <c r="BL228" i="2"/>
  <c r="BL229" i="2"/>
  <c r="BL230" i="2"/>
  <c r="BL231" i="2"/>
  <c r="BL232" i="2"/>
  <c r="BL233" i="2"/>
  <c r="BL234" i="2"/>
  <c r="BL235" i="2"/>
  <c r="BL236" i="2"/>
  <c r="BL237" i="2"/>
  <c r="BL238" i="2"/>
  <c r="BL239" i="2"/>
  <c r="BL240" i="2"/>
  <c r="BL241" i="2"/>
  <c r="BL242" i="2"/>
  <c r="BL243" i="2"/>
  <c r="BL244" i="2"/>
  <c r="BL245" i="2"/>
  <c r="BL246" i="2"/>
  <c r="BL247" i="2"/>
  <c r="BL248" i="2"/>
  <c r="BL249" i="2"/>
  <c r="BL250" i="2"/>
  <c r="BL251" i="2"/>
  <c r="BL252" i="2"/>
  <c r="BL253" i="2"/>
  <c r="BL254" i="2"/>
  <c r="BL255" i="2"/>
  <c r="BL256" i="2"/>
  <c r="BL257" i="2"/>
  <c r="BL258" i="2"/>
  <c r="BL259" i="2"/>
  <c r="BL260" i="2"/>
  <c r="BL261" i="2"/>
  <c r="BL262" i="2"/>
  <c r="BL263" i="2"/>
  <c r="BL264" i="2"/>
  <c r="BL265" i="2"/>
  <c r="BL266" i="2"/>
  <c r="BL267" i="2"/>
  <c r="BL268" i="2"/>
  <c r="BL269" i="2"/>
  <c r="BL270" i="2"/>
  <c r="BL271" i="2"/>
  <c r="BL272" i="2"/>
  <c r="BL273" i="2"/>
  <c r="BL274" i="2"/>
  <c r="BL275" i="2"/>
  <c r="BL276" i="2"/>
  <c r="BL277" i="2"/>
  <c r="BL278" i="2"/>
  <c r="BL279" i="2"/>
  <c r="BL280" i="2"/>
  <c r="BL281" i="2"/>
  <c r="BL282" i="2"/>
  <c r="BL283" i="2"/>
  <c r="BL284" i="2"/>
  <c r="BL285" i="2"/>
  <c r="BL286" i="2"/>
  <c r="BL287" i="2"/>
  <c r="BL288" i="2"/>
  <c r="BL289" i="2"/>
  <c r="BL290" i="2"/>
  <c r="BL291" i="2"/>
  <c r="BL292" i="2"/>
  <c r="BL293" i="2"/>
  <c r="BL294" i="2"/>
  <c r="BL295" i="2"/>
  <c r="BL296" i="2"/>
  <c r="BL297" i="2"/>
  <c r="BL298" i="2"/>
  <c r="BL299" i="2"/>
  <c r="BL300" i="2"/>
  <c r="BL301" i="2"/>
  <c r="BL302" i="2"/>
  <c r="H302" i="2"/>
  <c r="A302" i="2"/>
  <c r="H301" i="2"/>
  <c r="H300" i="2"/>
  <c r="H299" i="2"/>
  <c r="H298" i="2"/>
  <c r="H297" i="2"/>
  <c r="H296" i="2"/>
  <c r="H295" i="2"/>
  <c r="H294" i="2"/>
  <c r="H293" i="2"/>
  <c r="H292" i="2"/>
  <c r="H291" i="2"/>
  <c r="H290" i="2"/>
  <c r="H289" i="2"/>
  <c r="H288" i="2"/>
  <c r="H287" i="2"/>
  <c r="H286" i="2"/>
  <c r="H285" i="2"/>
  <c r="H284" i="2"/>
  <c r="H283" i="2"/>
  <c r="H282" i="2"/>
  <c r="H281" i="2"/>
  <c r="H280" i="2"/>
  <c r="H279" i="2"/>
  <c r="H278" i="2"/>
  <c r="H277" i="2"/>
  <c r="H276" i="2"/>
  <c r="H275" i="2"/>
  <c r="H274" i="2"/>
  <c r="H273" i="2"/>
  <c r="H272" i="2"/>
  <c r="H271" i="2"/>
  <c r="H270" i="2"/>
  <c r="H269" i="2"/>
  <c r="H268" i="2"/>
  <c r="H267" i="2"/>
  <c r="H266" i="2"/>
  <c r="H265" i="2"/>
  <c r="H264" i="2"/>
  <c r="H263" i="2"/>
  <c r="H262" i="2"/>
  <c r="H261" i="2"/>
  <c r="H260" i="2"/>
  <c r="H259" i="2"/>
  <c r="H258" i="2"/>
  <c r="H257" i="2"/>
  <c r="H256" i="2"/>
  <c r="H255" i="2"/>
  <c r="H254" i="2"/>
  <c r="H253" i="2"/>
  <c r="H252" i="2"/>
  <c r="H251" i="2"/>
  <c r="H250" i="2"/>
  <c r="H249" i="2"/>
  <c r="H248" i="2"/>
  <c r="H247" i="2"/>
  <c r="H246" i="2"/>
  <c r="H245" i="2"/>
  <c r="H244" i="2"/>
  <c r="H243" i="2"/>
  <c r="H242" i="2"/>
  <c r="H241" i="2"/>
  <c r="H240" i="2"/>
  <c r="H239" i="2"/>
  <c r="H238" i="2"/>
  <c r="H237" i="2"/>
  <c r="H236" i="2"/>
  <c r="H235" i="2"/>
  <c r="H234" i="2"/>
  <c r="H233" i="2"/>
  <c r="H232" i="2"/>
  <c r="H231" i="2"/>
  <c r="H230" i="2"/>
  <c r="H229" i="2"/>
  <c r="H228" i="2"/>
  <c r="H227" i="2"/>
  <c r="H226" i="2"/>
  <c r="H225" i="2"/>
  <c r="H224" i="2"/>
  <c r="H223" i="2"/>
  <c r="H222" i="2"/>
  <c r="H221" i="2"/>
  <c r="H220" i="2"/>
  <c r="H219" i="2"/>
  <c r="H218" i="2"/>
  <c r="H217" i="2"/>
  <c r="H216" i="2"/>
  <c r="H215" i="2"/>
  <c r="H214" i="2"/>
  <c r="H213" i="2"/>
  <c r="H212" i="2"/>
  <c r="H211" i="2"/>
  <c r="H210" i="2"/>
  <c r="H209" i="2"/>
  <c r="H208" i="2"/>
  <c r="H207" i="2"/>
  <c r="H206" i="2"/>
  <c r="H205" i="2"/>
  <c r="H204" i="2"/>
  <c r="H203" i="2"/>
  <c r="H202" i="2"/>
  <c r="H201" i="2"/>
  <c r="H200" i="2"/>
  <c r="H199" i="2"/>
  <c r="H198" i="2"/>
  <c r="H197" i="2"/>
  <c r="H196" i="2"/>
  <c r="H195" i="2"/>
  <c r="H194" i="2"/>
  <c r="H193" i="2"/>
  <c r="H192" i="2"/>
  <c r="H191" i="2"/>
  <c r="H190" i="2"/>
  <c r="H189" i="2"/>
  <c r="H188" i="2"/>
  <c r="H187" i="2"/>
  <c r="H186" i="2"/>
  <c r="H185" i="2"/>
  <c r="H184" i="2"/>
  <c r="H183" i="2"/>
  <c r="H182" i="2"/>
  <c r="H181" i="2"/>
  <c r="H180" i="2"/>
  <c r="H179" i="2"/>
  <c r="H178" i="2"/>
  <c r="H177" i="2"/>
  <c r="H176" i="2"/>
  <c r="H175" i="2"/>
  <c r="H174" i="2"/>
  <c r="H173" i="2"/>
  <c r="H172" i="2"/>
  <c r="H171" i="2"/>
  <c r="H170" i="2"/>
  <c r="H169" i="2"/>
  <c r="H168" i="2"/>
  <c r="H167" i="2"/>
  <c r="H166" i="2"/>
  <c r="H165" i="2"/>
  <c r="H164" i="2"/>
  <c r="H163" i="2"/>
  <c r="H162" i="2"/>
  <c r="H161" i="2"/>
  <c r="H160" i="2"/>
  <c r="H159" i="2"/>
  <c r="H158" i="2"/>
  <c r="H157" i="2"/>
  <c r="H156" i="2"/>
  <c r="H155" i="2"/>
  <c r="H154" i="2"/>
  <c r="H153" i="2"/>
  <c r="H152" i="2"/>
  <c r="H151" i="2"/>
  <c r="A301" i="2"/>
  <c r="A300" i="2"/>
  <c r="A299" i="2"/>
  <c r="A298" i="2"/>
  <c r="A297" i="2"/>
  <c r="A296" i="2"/>
  <c r="A295" i="2"/>
  <c r="A294" i="2"/>
  <c r="A293" i="2"/>
  <c r="A292" i="2"/>
  <c r="A291" i="2"/>
  <c r="A290" i="2"/>
  <c r="A289" i="2"/>
  <c r="A288" i="2"/>
  <c r="A287" i="2"/>
  <c r="A286" i="2"/>
  <c r="A285" i="2"/>
  <c r="A284" i="2"/>
  <c r="A283" i="2"/>
  <c r="A282" i="2"/>
  <c r="A281" i="2"/>
  <c r="A280" i="2"/>
  <c r="A279" i="2"/>
  <c r="A278" i="2"/>
  <c r="A277" i="2"/>
  <c r="A276" i="2"/>
  <c r="A275" i="2"/>
  <c r="A274" i="2"/>
  <c r="A273" i="2"/>
  <c r="A272" i="2"/>
  <c r="A271" i="2"/>
  <c r="A270" i="2"/>
  <c r="A269" i="2"/>
  <c r="A268" i="2"/>
  <c r="A267" i="2"/>
  <c r="A266" i="2"/>
  <c r="A265" i="2"/>
  <c r="A264" i="2"/>
  <c r="A263" i="2"/>
  <c r="A262" i="2"/>
  <c r="A261" i="2"/>
  <c r="A260" i="2"/>
  <c r="A259" i="2"/>
  <c r="A258" i="2"/>
  <c r="A257" i="2"/>
  <c r="A256" i="2"/>
  <c r="A255" i="2"/>
  <c r="A254" i="2"/>
  <c r="A253" i="2"/>
  <c r="A252" i="2"/>
  <c r="A251" i="2"/>
  <c r="A250" i="2"/>
  <c r="A249" i="2"/>
  <c r="A248" i="2"/>
  <c r="A247" i="2"/>
  <c r="A246" i="2"/>
  <c r="A245" i="2"/>
  <c r="A244" i="2"/>
  <c r="A243" i="2"/>
  <c r="A242" i="2"/>
  <c r="A241" i="2"/>
  <c r="A240" i="2"/>
  <c r="A239" i="2"/>
  <c r="A238" i="2"/>
  <c r="A237" i="2"/>
  <c r="A236" i="2"/>
  <c r="A235" i="2"/>
  <c r="A234" i="2"/>
  <c r="A233" i="2"/>
  <c r="A232" i="2"/>
  <c r="A231" i="2"/>
  <c r="A230" i="2"/>
  <c r="A229" i="2"/>
  <c r="A228" i="2"/>
  <c r="A227" i="2"/>
  <c r="A226" i="2"/>
  <c r="A225" i="2"/>
  <c r="A224" i="2"/>
  <c r="A223" i="2"/>
  <c r="A222" i="2"/>
  <c r="A221" i="2"/>
  <c r="A220" i="2"/>
  <c r="A219" i="2"/>
  <c r="A218" i="2"/>
  <c r="A217" i="2"/>
  <c r="A216" i="2"/>
  <c r="A215" i="2"/>
  <c r="A214" i="2"/>
  <c r="A213" i="2"/>
  <c r="A212" i="2"/>
  <c r="A211" i="2"/>
  <c r="A210" i="2"/>
  <c r="A209" i="2"/>
  <c r="A208" i="2"/>
  <c r="A207" i="2"/>
  <c r="A206" i="2"/>
  <c r="A205" i="2"/>
  <c r="A204" i="2"/>
  <c r="A203" i="2"/>
  <c r="A202" i="2"/>
  <c r="A201" i="2"/>
  <c r="A200" i="2"/>
  <c r="A199" i="2"/>
  <c r="A198" i="2"/>
  <c r="A197" i="2"/>
  <c r="A196" i="2"/>
  <c r="A195" i="2"/>
  <c r="A194" i="2"/>
  <c r="A193" i="2"/>
  <c r="A192" i="2"/>
  <c r="A191" i="2"/>
  <c r="A190" i="2"/>
  <c r="A189" i="2"/>
  <c r="A188" i="2"/>
  <c r="A187" i="2"/>
  <c r="A186" i="2"/>
  <c r="A185" i="2"/>
  <c r="A184" i="2"/>
  <c r="A183" i="2"/>
  <c r="A182" i="2"/>
  <c r="A181" i="2"/>
  <c r="A180" i="2"/>
  <c r="A179" i="2"/>
  <c r="A178" i="2"/>
  <c r="A177" i="2"/>
  <c r="A176" i="2"/>
  <c r="A175" i="2"/>
  <c r="A174" i="2"/>
  <c r="A173" i="2"/>
  <c r="A172" i="2"/>
  <c r="A171" i="2"/>
  <c r="A170" i="2"/>
  <c r="A169" i="2"/>
  <c r="A168" i="2"/>
  <c r="A167" i="2"/>
  <c r="A166" i="2"/>
  <c r="A165" i="2"/>
  <c r="A164" i="2"/>
  <c r="A163" i="2"/>
  <c r="A162" i="2"/>
  <c r="A161" i="2"/>
  <c r="A160" i="2"/>
  <c r="A159" i="2"/>
  <c r="A158" i="2"/>
  <c r="A157" i="2"/>
  <c r="A156" i="2"/>
  <c r="A155" i="2"/>
  <c r="A154" i="2"/>
  <c r="A153" i="2"/>
  <c r="A152" i="2"/>
  <c r="A151" i="2"/>
  <c r="A3" i="2"/>
  <c r="H3" i="2"/>
  <c r="BF3" i="2"/>
  <c r="BL3" i="2"/>
  <c r="A4" i="2"/>
  <c r="H4" i="2"/>
  <c r="BF4" i="2"/>
  <c r="DF4" i="2" s="1"/>
  <c r="BL4" i="2"/>
  <c r="A5" i="2"/>
  <c r="H5" i="2"/>
  <c r="BF5" i="2"/>
  <c r="BL5" i="2"/>
  <c r="A6" i="2"/>
  <c r="H6" i="2"/>
  <c r="BF6" i="2"/>
  <c r="DF6" i="2" s="1"/>
  <c r="BL6" i="2"/>
  <c r="A7" i="2"/>
  <c r="H7" i="2"/>
  <c r="BF7" i="2"/>
  <c r="BL7" i="2"/>
  <c r="A8" i="2"/>
  <c r="H8" i="2"/>
  <c r="BF8" i="2"/>
  <c r="DF8" i="2" s="1"/>
  <c r="BL8" i="2"/>
  <c r="A9" i="2"/>
  <c r="H9" i="2"/>
  <c r="BF9" i="2"/>
  <c r="BL9" i="2"/>
  <c r="A10" i="2"/>
  <c r="H10" i="2"/>
  <c r="BF10" i="2"/>
  <c r="DF10" i="2" s="1"/>
  <c r="BL10" i="2"/>
  <c r="A11" i="2"/>
  <c r="H11" i="2"/>
  <c r="BF11" i="2"/>
  <c r="BL11" i="2"/>
  <c r="A12" i="2"/>
  <c r="H12" i="2"/>
  <c r="BF12" i="2"/>
  <c r="DF12" i="2" s="1"/>
  <c r="BL12" i="2"/>
  <c r="A13" i="2"/>
  <c r="H13" i="2"/>
  <c r="BF13" i="2"/>
  <c r="BL13" i="2"/>
  <c r="A14" i="2"/>
  <c r="H14" i="2"/>
  <c r="BF14" i="2"/>
  <c r="DF14" i="2" s="1"/>
  <c r="BL14" i="2"/>
  <c r="A15" i="2"/>
  <c r="H15" i="2"/>
  <c r="BF15" i="2"/>
  <c r="BL15" i="2"/>
  <c r="A16" i="2"/>
  <c r="H16" i="2"/>
  <c r="BF16" i="2"/>
  <c r="DF16" i="2" s="1"/>
  <c r="BL16" i="2"/>
  <c r="A17" i="2"/>
  <c r="H17" i="2"/>
  <c r="BF17" i="2"/>
  <c r="BL17" i="2"/>
  <c r="A18" i="2"/>
  <c r="H18" i="2"/>
  <c r="BF18" i="2"/>
  <c r="DF18" i="2" s="1"/>
  <c r="BL18" i="2"/>
  <c r="A19" i="2"/>
  <c r="H19" i="2"/>
  <c r="BF19" i="2"/>
  <c r="BL19" i="2"/>
  <c r="A20" i="2"/>
  <c r="H20" i="2"/>
  <c r="BF20" i="2"/>
  <c r="DF20" i="2" s="1"/>
  <c r="BL20" i="2"/>
  <c r="A21" i="2"/>
  <c r="H21" i="2"/>
  <c r="BF21" i="2"/>
  <c r="BL21" i="2"/>
  <c r="A22" i="2"/>
  <c r="H22" i="2"/>
  <c r="BF22" i="2"/>
  <c r="DF22" i="2" s="1"/>
  <c r="BL22" i="2"/>
  <c r="A23" i="2"/>
  <c r="H23" i="2"/>
  <c r="BF23" i="2"/>
  <c r="BL23" i="2"/>
  <c r="A24" i="2"/>
  <c r="H24" i="2"/>
  <c r="BF24" i="2"/>
  <c r="DF24" i="2" s="1"/>
  <c r="BL24" i="2"/>
  <c r="A25" i="2"/>
  <c r="H25" i="2"/>
  <c r="BF25" i="2"/>
  <c r="BL25" i="2"/>
  <c r="A26" i="2"/>
  <c r="H26" i="2"/>
  <c r="BF26" i="2"/>
  <c r="DF26" i="2" s="1"/>
  <c r="BL26" i="2"/>
  <c r="A27" i="2"/>
  <c r="H27" i="2"/>
  <c r="BF27" i="2"/>
  <c r="BL27" i="2"/>
  <c r="A28" i="2"/>
  <c r="H28" i="2"/>
  <c r="BF28" i="2"/>
  <c r="DF28" i="2" s="1"/>
  <c r="BL28" i="2"/>
  <c r="A29" i="2"/>
  <c r="H29" i="2"/>
  <c r="BF29" i="2"/>
  <c r="BL29" i="2"/>
  <c r="A30" i="2"/>
  <c r="H30" i="2"/>
  <c r="BF30" i="2"/>
  <c r="DF30" i="2" s="1"/>
  <c r="BL30" i="2"/>
  <c r="A31" i="2"/>
  <c r="H31" i="2"/>
  <c r="BF31" i="2"/>
  <c r="BL31" i="2"/>
  <c r="A32" i="2"/>
  <c r="H32" i="2"/>
  <c r="BF32" i="2"/>
  <c r="DF32" i="2" s="1"/>
  <c r="BL32" i="2"/>
  <c r="A33" i="2"/>
  <c r="H33" i="2"/>
  <c r="BF33" i="2"/>
  <c r="BL33" i="2"/>
  <c r="A34" i="2"/>
  <c r="H34" i="2"/>
  <c r="BF34" i="2"/>
  <c r="DF34" i="2" s="1"/>
  <c r="BL34" i="2"/>
  <c r="A35" i="2"/>
  <c r="H35" i="2"/>
  <c r="BF35" i="2"/>
  <c r="BL35" i="2"/>
  <c r="A36" i="2"/>
  <c r="H36" i="2"/>
  <c r="BF36" i="2"/>
  <c r="DF36" i="2" s="1"/>
  <c r="BL36" i="2"/>
  <c r="A37" i="2"/>
  <c r="H37" i="2"/>
  <c r="BF37" i="2"/>
  <c r="BL37" i="2"/>
  <c r="A38" i="2"/>
  <c r="H38" i="2"/>
  <c r="BF38" i="2"/>
  <c r="DF38" i="2" s="1"/>
  <c r="BL38" i="2"/>
  <c r="A39" i="2"/>
  <c r="H39" i="2"/>
  <c r="BF39" i="2"/>
  <c r="BL39" i="2"/>
  <c r="A40" i="2"/>
  <c r="H40" i="2"/>
  <c r="BF40" i="2"/>
  <c r="DF40" i="2" s="1"/>
  <c r="BL40" i="2"/>
  <c r="A41" i="2"/>
  <c r="H41" i="2"/>
  <c r="BF41" i="2"/>
  <c r="BL41" i="2"/>
  <c r="A42" i="2"/>
  <c r="H42" i="2"/>
  <c r="BF42" i="2"/>
  <c r="DF42" i="2" s="1"/>
  <c r="BL42" i="2"/>
  <c r="A43" i="2"/>
  <c r="H43" i="2"/>
  <c r="BF43" i="2"/>
  <c r="BL43" i="2"/>
  <c r="A44" i="2"/>
  <c r="H44" i="2"/>
  <c r="BF44" i="2"/>
  <c r="DF44" i="2" s="1"/>
  <c r="BL44" i="2"/>
  <c r="A45" i="2"/>
  <c r="H45" i="2"/>
  <c r="BF45" i="2"/>
  <c r="BL45" i="2"/>
  <c r="A46" i="2"/>
  <c r="H46" i="2"/>
  <c r="BF46" i="2"/>
  <c r="DF46" i="2" s="1"/>
  <c r="BL46" i="2"/>
  <c r="A47" i="2"/>
  <c r="H47" i="2"/>
  <c r="BF47" i="2"/>
  <c r="BL47" i="2"/>
  <c r="A48" i="2"/>
  <c r="H48" i="2"/>
  <c r="BF48" i="2"/>
  <c r="DF48" i="2" s="1"/>
  <c r="BL48" i="2"/>
  <c r="A49" i="2"/>
  <c r="H49" i="2"/>
  <c r="BF49" i="2"/>
  <c r="BL49" i="2"/>
  <c r="A50" i="2"/>
  <c r="H50" i="2"/>
  <c r="BF50" i="2"/>
  <c r="DF50" i="2" s="1"/>
  <c r="BL50" i="2"/>
  <c r="A51" i="2"/>
  <c r="H51" i="2"/>
  <c r="BF51" i="2"/>
  <c r="BL51" i="2"/>
  <c r="A52" i="2"/>
  <c r="H52" i="2"/>
  <c r="BF52" i="2"/>
  <c r="DF52" i="2" s="1"/>
  <c r="BL52" i="2"/>
  <c r="A53" i="2"/>
  <c r="H53" i="2"/>
  <c r="BF53" i="2"/>
  <c r="BL53" i="2"/>
  <c r="A54" i="2"/>
  <c r="H54" i="2"/>
  <c r="BF54" i="2"/>
  <c r="DF54" i="2" s="1"/>
  <c r="BL54" i="2"/>
  <c r="A55" i="2"/>
  <c r="H55" i="2"/>
  <c r="BF55" i="2"/>
  <c r="BL55" i="2"/>
  <c r="A56" i="2"/>
  <c r="H56" i="2"/>
  <c r="BF56" i="2"/>
  <c r="DF56" i="2" s="1"/>
  <c r="BL56" i="2"/>
  <c r="A57" i="2"/>
  <c r="H57" i="2"/>
  <c r="BF57" i="2"/>
  <c r="BL57" i="2"/>
  <c r="A58" i="2"/>
  <c r="H58" i="2"/>
  <c r="BF58" i="2"/>
  <c r="DF58" i="2" s="1"/>
  <c r="BL58" i="2"/>
  <c r="A59" i="2"/>
  <c r="H59" i="2"/>
  <c r="BF59" i="2"/>
  <c r="BL59" i="2"/>
  <c r="A60" i="2"/>
  <c r="H60" i="2"/>
  <c r="BF60" i="2"/>
  <c r="DF60" i="2" s="1"/>
  <c r="BL60" i="2"/>
  <c r="A61" i="2"/>
  <c r="H61" i="2"/>
  <c r="BF61" i="2"/>
  <c r="BL61" i="2"/>
  <c r="A62" i="2"/>
  <c r="H62" i="2"/>
  <c r="BF62" i="2"/>
  <c r="DF62" i="2" s="1"/>
  <c r="BL62" i="2"/>
  <c r="A63" i="2"/>
  <c r="H63" i="2"/>
  <c r="BF63" i="2"/>
  <c r="BL63" i="2"/>
  <c r="A64" i="2"/>
  <c r="H64" i="2"/>
  <c r="BF64" i="2"/>
  <c r="DF64" i="2" s="1"/>
  <c r="BL64" i="2"/>
  <c r="A65" i="2"/>
  <c r="H65" i="2"/>
  <c r="BF65" i="2"/>
  <c r="BL65" i="2"/>
  <c r="A66" i="2"/>
  <c r="H66" i="2"/>
  <c r="BF66" i="2"/>
  <c r="DF66" i="2" s="1"/>
  <c r="BL66" i="2"/>
  <c r="A67" i="2"/>
  <c r="H67" i="2"/>
  <c r="BF67" i="2"/>
  <c r="BL67" i="2"/>
  <c r="A68" i="2"/>
  <c r="H68" i="2"/>
  <c r="BF68" i="2"/>
  <c r="DF68" i="2" s="1"/>
  <c r="BL68" i="2"/>
  <c r="A69" i="2"/>
  <c r="H69" i="2"/>
  <c r="BF69" i="2"/>
  <c r="BL69" i="2"/>
  <c r="A70" i="2"/>
  <c r="H70" i="2"/>
  <c r="BF70" i="2"/>
  <c r="DF70" i="2" s="1"/>
  <c r="BL70" i="2"/>
  <c r="A71" i="2"/>
  <c r="H71" i="2"/>
  <c r="BF71" i="2"/>
  <c r="BL71" i="2"/>
  <c r="A72" i="2"/>
  <c r="H72" i="2"/>
  <c r="BF72" i="2"/>
  <c r="DF72" i="2" s="1"/>
  <c r="BL72" i="2"/>
  <c r="A73" i="2"/>
  <c r="H73" i="2"/>
  <c r="BF73" i="2"/>
  <c r="BL73" i="2"/>
  <c r="A74" i="2"/>
  <c r="H74" i="2"/>
  <c r="BF74" i="2"/>
  <c r="DF74" i="2" s="1"/>
  <c r="BL74" i="2"/>
  <c r="A75" i="2"/>
  <c r="H75" i="2"/>
  <c r="BF75" i="2"/>
  <c r="BL75" i="2"/>
  <c r="A76" i="2"/>
  <c r="H76" i="2"/>
  <c r="BF76" i="2"/>
  <c r="DF76" i="2" s="1"/>
  <c r="BL76" i="2"/>
  <c r="A77" i="2"/>
  <c r="H77" i="2"/>
  <c r="BF77" i="2"/>
  <c r="BL77" i="2"/>
  <c r="A78" i="2"/>
  <c r="H78" i="2"/>
  <c r="BF78" i="2"/>
  <c r="DF78" i="2" s="1"/>
  <c r="BL78" i="2"/>
  <c r="A79" i="2"/>
  <c r="H79" i="2"/>
  <c r="BF79" i="2"/>
  <c r="BL79" i="2"/>
  <c r="A80" i="2"/>
  <c r="H80" i="2"/>
  <c r="BF80" i="2"/>
  <c r="DF80" i="2" s="1"/>
  <c r="BL80" i="2"/>
  <c r="A81" i="2"/>
  <c r="H81" i="2"/>
  <c r="BF81" i="2"/>
  <c r="BL81" i="2"/>
  <c r="A82" i="2"/>
  <c r="H82" i="2"/>
  <c r="BF82" i="2"/>
  <c r="DF82" i="2" s="1"/>
  <c r="BL82" i="2"/>
  <c r="A83" i="2"/>
  <c r="H83" i="2"/>
  <c r="BF83" i="2"/>
  <c r="BL83" i="2"/>
  <c r="A84" i="2"/>
  <c r="H84" i="2"/>
  <c r="BF84" i="2"/>
  <c r="DF84" i="2" s="1"/>
  <c r="BL84" i="2"/>
  <c r="A85" i="2"/>
  <c r="H85" i="2"/>
  <c r="BF85" i="2"/>
  <c r="BL85" i="2"/>
  <c r="A86" i="2"/>
  <c r="H86" i="2"/>
  <c r="BF86" i="2"/>
  <c r="DF86" i="2" s="1"/>
  <c r="BL86" i="2"/>
  <c r="A87" i="2"/>
  <c r="H87" i="2"/>
  <c r="BF87" i="2"/>
  <c r="BL87" i="2"/>
  <c r="A88" i="2"/>
  <c r="H88" i="2"/>
  <c r="BF88" i="2"/>
  <c r="DF88" i="2" s="1"/>
  <c r="BL88" i="2"/>
  <c r="A89" i="2"/>
  <c r="H89" i="2"/>
  <c r="BF89" i="2"/>
  <c r="BL89" i="2"/>
  <c r="A90" i="2"/>
  <c r="H90" i="2"/>
  <c r="BF90" i="2"/>
  <c r="DF90" i="2" s="1"/>
  <c r="BL90" i="2"/>
  <c r="A91" i="2"/>
  <c r="H91" i="2"/>
  <c r="BF91" i="2"/>
  <c r="BL91" i="2"/>
  <c r="A92" i="2"/>
  <c r="H92" i="2"/>
  <c r="BF92" i="2"/>
  <c r="DF92" i="2" s="1"/>
  <c r="BL92" i="2"/>
  <c r="A93" i="2"/>
  <c r="H93" i="2"/>
  <c r="BF93" i="2"/>
  <c r="BL93" i="2"/>
  <c r="A94" i="2"/>
  <c r="H94" i="2"/>
  <c r="BF94" i="2"/>
  <c r="DF94" i="2" s="1"/>
  <c r="BL94" i="2"/>
  <c r="A95" i="2"/>
  <c r="H95" i="2"/>
  <c r="BF95" i="2"/>
  <c r="BL95" i="2"/>
  <c r="A96" i="2"/>
  <c r="H96" i="2"/>
  <c r="BF96" i="2"/>
  <c r="DF96" i="2" s="1"/>
  <c r="BL96" i="2"/>
  <c r="A97" i="2"/>
  <c r="H97" i="2"/>
  <c r="BF97" i="2"/>
  <c r="BL97" i="2"/>
  <c r="A98" i="2"/>
  <c r="H98" i="2"/>
  <c r="BF98" i="2"/>
  <c r="DF98" i="2" s="1"/>
  <c r="BL98" i="2"/>
  <c r="A99" i="2"/>
  <c r="H99" i="2"/>
  <c r="BF99" i="2"/>
  <c r="BL99" i="2"/>
  <c r="A100" i="2"/>
  <c r="H100" i="2"/>
  <c r="BF100" i="2"/>
  <c r="DF100" i="2" s="1"/>
  <c r="BL100" i="2"/>
  <c r="A101" i="2"/>
  <c r="H101" i="2"/>
  <c r="BF101" i="2"/>
  <c r="BL101" i="2"/>
  <c r="A102" i="2"/>
  <c r="H102" i="2"/>
  <c r="BF102" i="2"/>
  <c r="DF102" i="2" s="1"/>
  <c r="BL102" i="2"/>
  <c r="A103" i="2"/>
  <c r="H103" i="2"/>
  <c r="BF103" i="2"/>
  <c r="BL103" i="2"/>
  <c r="A104" i="2"/>
  <c r="H104" i="2"/>
  <c r="BF104" i="2"/>
  <c r="DF104" i="2" s="1"/>
  <c r="BL104" i="2"/>
  <c r="A105" i="2"/>
  <c r="H105" i="2"/>
  <c r="BF105" i="2"/>
  <c r="BL105" i="2"/>
  <c r="A106" i="2"/>
  <c r="H106" i="2"/>
  <c r="BF106" i="2"/>
  <c r="DF106" i="2" s="1"/>
  <c r="BL106" i="2"/>
  <c r="A107" i="2"/>
  <c r="H107" i="2"/>
  <c r="BF107" i="2"/>
  <c r="BL107" i="2"/>
  <c r="A108" i="2"/>
  <c r="H108" i="2"/>
  <c r="BF108" i="2"/>
  <c r="DF108" i="2" s="1"/>
  <c r="BL108" i="2"/>
  <c r="A109" i="2"/>
  <c r="H109" i="2"/>
  <c r="BF109" i="2"/>
  <c r="DF109" i="2" s="1"/>
  <c r="BL109" i="2"/>
  <c r="A110" i="2"/>
  <c r="H110" i="2"/>
  <c r="BF110" i="2"/>
  <c r="DF110" i="2" s="1"/>
  <c r="BL110" i="2"/>
  <c r="A111" i="2"/>
  <c r="H111" i="2"/>
  <c r="BF111" i="2"/>
  <c r="BL111" i="2"/>
  <c r="A112" i="2"/>
  <c r="H112" i="2"/>
  <c r="BF112" i="2"/>
  <c r="DF112" i="2" s="1"/>
  <c r="BL112" i="2"/>
  <c r="A113" i="2"/>
  <c r="H113" i="2"/>
  <c r="BF113" i="2"/>
  <c r="BL113" i="2"/>
  <c r="A114" i="2"/>
  <c r="H114" i="2"/>
  <c r="BF114" i="2"/>
  <c r="DF114" i="2" s="1"/>
  <c r="BL114" i="2"/>
  <c r="A115" i="2"/>
  <c r="H115" i="2"/>
  <c r="BF115" i="2"/>
  <c r="BL115" i="2"/>
  <c r="A116" i="2"/>
  <c r="H116" i="2"/>
  <c r="BF116" i="2"/>
  <c r="DF116" i="2" s="1"/>
  <c r="BL116" i="2"/>
  <c r="A117" i="2"/>
  <c r="H117" i="2"/>
  <c r="BF117" i="2"/>
  <c r="DF117" i="2" s="1"/>
  <c r="BL117" i="2"/>
  <c r="A118" i="2"/>
  <c r="H118" i="2"/>
  <c r="BF118" i="2"/>
  <c r="DF118" i="2" s="1"/>
  <c r="BL118" i="2"/>
  <c r="A119" i="2"/>
  <c r="H119" i="2"/>
  <c r="BF119" i="2"/>
  <c r="BL119" i="2"/>
  <c r="A120" i="2"/>
  <c r="H120" i="2"/>
  <c r="BF120" i="2"/>
  <c r="DF120" i="2" s="1"/>
  <c r="BL120" i="2"/>
  <c r="A121" i="2"/>
  <c r="H121" i="2"/>
  <c r="BF121" i="2"/>
  <c r="BL121" i="2"/>
  <c r="A122" i="2"/>
  <c r="H122" i="2"/>
  <c r="BF122" i="2"/>
  <c r="DF122" i="2" s="1"/>
  <c r="BL122" i="2"/>
  <c r="A123" i="2"/>
  <c r="H123" i="2"/>
  <c r="BF123" i="2"/>
  <c r="BL123" i="2"/>
  <c r="A124" i="2"/>
  <c r="H124" i="2"/>
  <c r="BF124" i="2"/>
  <c r="DF124" i="2" s="1"/>
  <c r="BL124" i="2"/>
  <c r="A125" i="2"/>
  <c r="H125" i="2"/>
  <c r="BF125" i="2"/>
  <c r="DF125" i="2" s="1"/>
  <c r="BL125" i="2"/>
  <c r="A126" i="2"/>
  <c r="H126" i="2"/>
  <c r="BF126" i="2"/>
  <c r="DF126" i="2" s="1"/>
  <c r="BL126" i="2"/>
  <c r="A127" i="2"/>
  <c r="H127" i="2"/>
  <c r="BF127" i="2"/>
  <c r="BL127" i="2"/>
  <c r="A128" i="2"/>
  <c r="H128" i="2"/>
  <c r="BF128" i="2"/>
  <c r="DF128" i="2" s="1"/>
  <c r="BL128" i="2"/>
  <c r="A129" i="2"/>
  <c r="H129" i="2"/>
  <c r="BF129" i="2"/>
  <c r="BL129" i="2"/>
  <c r="A130" i="2"/>
  <c r="H130" i="2"/>
  <c r="BF130" i="2"/>
  <c r="DF130" i="2" s="1"/>
  <c r="BL130" i="2"/>
  <c r="A131" i="2"/>
  <c r="H131" i="2"/>
  <c r="BF131" i="2"/>
  <c r="BL131" i="2"/>
  <c r="A132" i="2"/>
  <c r="H132" i="2"/>
  <c r="BF132" i="2"/>
  <c r="DF132" i="2" s="1"/>
  <c r="BL132" i="2"/>
  <c r="A133" i="2"/>
  <c r="H133" i="2"/>
  <c r="BF133" i="2"/>
  <c r="DF133" i="2" s="1"/>
  <c r="BL133" i="2"/>
  <c r="A134" i="2"/>
  <c r="H134" i="2"/>
  <c r="BF134" i="2"/>
  <c r="DF134" i="2" s="1"/>
  <c r="BL134" i="2"/>
  <c r="A135" i="2"/>
  <c r="H135" i="2"/>
  <c r="BF135" i="2"/>
  <c r="BL135" i="2"/>
  <c r="A136" i="2"/>
  <c r="H136" i="2"/>
  <c r="BF136" i="2"/>
  <c r="DF136" i="2" s="1"/>
  <c r="BL136" i="2"/>
  <c r="A137" i="2"/>
  <c r="H137" i="2"/>
  <c r="BF137" i="2"/>
  <c r="BL137" i="2"/>
  <c r="A138" i="2"/>
  <c r="H138" i="2"/>
  <c r="BF138" i="2"/>
  <c r="DF138" i="2" s="1"/>
  <c r="BL138" i="2"/>
  <c r="A139" i="2"/>
  <c r="H139" i="2"/>
  <c r="BF139" i="2"/>
  <c r="BL139" i="2"/>
  <c r="A140" i="2"/>
  <c r="H140" i="2"/>
  <c r="BF140" i="2"/>
  <c r="DF140" i="2" s="1"/>
  <c r="BL140" i="2"/>
  <c r="A141" i="2"/>
  <c r="H141" i="2"/>
  <c r="BF141" i="2"/>
  <c r="DF141" i="2" s="1"/>
  <c r="BL141" i="2"/>
  <c r="A142" i="2"/>
  <c r="H142" i="2"/>
  <c r="BF142" i="2"/>
  <c r="DF142" i="2" s="1"/>
  <c r="BL142" i="2"/>
  <c r="A143" i="2"/>
  <c r="H143" i="2"/>
  <c r="BF143" i="2"/>
  <c r="BL143" i="2"/>
  <c r="A144" i="2"/>
  <c r="H144" i="2"/>
  <c r="BF144" i="2"/>
  <c r="DF144" i="2" s="1"/>
  <c r="BL144" i="2"/>
  <c r="A145" i="2"/>
  <c r="H145" i="2"/>
  <c r="BF145" i="2"/>
  <c r="BL145" i="2"/>
  <c r="A146" i="2"/>
  <c r="H146" i="2"/>
  <c r="BF146" i="2"/>
  <c r="DF146" i="2" s="1"/>
  <c r="BL146" i="2"/>
  <c r="A147" i="2"/>
  <c r="H147" i="2"/>
  <c r="BF147" i="2"/>
  <c r="DF147" i="2" s="1"/>
  <c r="BL147" i="2"/>
  <c r="A148" i="2"/>
  <c r="H148" i="2"/>
  <c r="BF148" i="2"/>
  <c r="DF148" i="2" s="1"/>
  <c r="BL148" i="2"/>
  <c r="A149" i="2"/>
  <c r="H149" i="2"/>
  <c r="BF149" i="2"/>
  <c r="DF149" i="2" s="1"/>
  <c r="BL149" i="2"/>
  <c r="A150" i="2"/>
  <c r="H150" i="2"/>
  <c r="BF150" i="2"/>
  <c r="DF150" i="2" s="1"/>
  <c r="BL150" i="2"/>
  <c r="BS117" i="2"/>
  <c r="BS4" i="2"/>
  <c r="BS5" i="2"/>
  <c r="BS6" i="2"/>
  <c r="BS7" i="2"/>
  <c r="BS8" i="2"/>
  <c r="BS9" i="2"/>
  <c r="BS10" i="2"/>
  <c r="BS11" i="2"/>
  <c r="BS12" i="2"/>
  <c r="BS13" i="2"/>
  <c r="BS14" i="2"/>
  <c r="BS15" i="2"/>
  <c r="BS16" i="2"/>
  <c r="BS17" i="2"/>
  <c r="BS18" i="2"/>
  <c r="BS19" i="2"/>
  <c r="BS20" i="2"/>
  <c r="BS21" i="2"/>
  <c r="BS22" i="2"/>
  <c r="BS23" i="2"/>
  <c r="BS24" i="2"/>
  <c r="BS25" i="2"/>
  <c r="BS26" i="2"/>
  <c r="BS27" i="2"/>
  <c r="BS28" i="2"/>
  <c r="BS29" i="2"/>
  <c r="BS30" i="2"/>
  <c r="BS31" i="2"/>
  <c r="BS32" i="2"/>
  <c r="BS33" i="2"/>
  <c r="BS34" i="2"/>
  <c r="BS35" i="2"/>
  <c r="BS36" i="2"/>
  <c r="BS37" i="2"/>
  <c r="BS38" i="2"/>
  <c r="BS39" i="2"/>
  <c r="BS40" i="2"/>
  <c r="BS41" i="2"/>
  <c r="BS42" i="2"/>
  <c r="BS43" i="2"/>
  <c r="BS44" i="2"/>
  <c r="BS45" i="2"/>
  <c r="BS46" i="2"/>
  <c r="BS47" i="2"/>
  <c r="BS48" i="2"/>
  <c r="BS49" i="2"/>
  <c r="BS50" i="2"/>
  <c r="BS51" i="2"/>
  <c r="BS52" i="2"/>
  <c r="BS53" i="2"/>
  <c r="BS54" i="2"/>
  <c r="BS55" i="2"/>
  <c r="BS56" i="2"/>
  <c r="BS57" i="2"/>
  <c r="BS58" i="2"/>
  <c r="BS59" i="2"/>
  <c r="BS60" i="2"/>
  <c r="BS61" i="2"/>
  <c r="BS62" i="2"/>
  <c r="BS63" i="2"/>
  <c r="BS64" i="2"/>
  <c r="BS65" i="2"/>
  <c r="BS66" i="2"/>
  <c r="BS67" i="2"/>
  <c r="BS68" i="2"/>
  <c r="BS69" i="2"/>
  <c r="BS70" i="2"/>
  <c r="BS71" i="2"/>
  <c r="BS72" i="2"/>
  <c r="BS73" i="2"/>
  <c r="BS74" i="2"/>
  <c r="BS75" i="2"/>
  <c r="BS76" i="2"/>
  <c r="BS77" i="2"/>
  <c r="BS78" i="2"/>
  <c r="BS79" i="2"/>
  <c r="BS80" i="2"/>
  <c r="BS81" i="2"/>
  <c r="BS82" i="2"/>
  <c r="BS83" i="2"/>
  <c r="BS84" i="2"/>
  <c r="BS85" i="2"/>
  <c r="BS86" i="2"/>
  <c r="BS87" i="2"/>
  <c r="BS88" i="2"/>
  <c r="BS89" i="2"/>
  <c r="BS90" i="2"/>
  <c r="BS91" i="2"/>
  <c r="BS92" i="2"/>
  <c r="BS93" i="2"/>
  <c r="BS94" i="2"/>
  <c r="BS95" i="2"/>
  <c r="BS96" i="2"/>
  <c r="BS97" i="2"/>
  <c r="BS98" i="2"/>
  <c r="BS99" i="2"/>
  <c r="BS100" i="2"/>
  <c r="BS101" i="2"/>
  <c r="BS102" i="2"/>
  <c r="BS103" i="2"/>
  <c r="BS104" i="2"/>
  <c r="BS105" i="2"/>
  <c r="BS106" i="2"/>
  <c r="BS107" i="2"/>
  <c r="BS108" i="2"/>
  <c r="BS109" i="2"/>
  <c r="BS110" i="2"/>
  <c r="BS111" i="2"/>
  <c r="BS112" i="2"/>
  <c r="BS113" i="2"/>
  <c r="BS114" i="2"/>
  <c r="BS115" i="2"/>
  <c r="BS116" i="2"/>
  <c r="BS118" i="2"/>
  <c r="BS119" i="2"/>
  <c r="BS120" i="2"/>
  <c r="BS121" i="2"/>
  <c r="BS122" i="2"/>
  <c r="BS123" i="2"/>
  <c r="BS124" i="2"/>
  <c r="BS125" i="2"/>
  <c r="BS126" i="2"/>
  <c r="BS127" i="2"/>
  <c r="BS128" i="2"/>
  <c r="BS129" i="2"/>
  <c r="BS130" i="2"/>
  <c r="BS131" i="2"/>
  <c r="BS132" i="2"/>
  <c r="BS133" i="2"/>
  <c r="BS134" i="2"/>
  <c r="BS135" i="2"/>
  <c r="BS136" i="2"/>
  <c r="BS137" i="2"/>
  <c r="BS138" i="2"/>
  <c r="BS139" i="2"/>
  <c r="BS140" i="2"/>
  <c r="BS141" i="2"/>
  <c r="BS142" i="2"/>
  <c r="BS143" i="2"/>
  <c r="BS144" i="2"/>
  <c r="BS145" i="2"/>
  <c r="BS146" i="2"/>
  <c r="BS147" i="2"/>
  <c r="BS148" i="2"/>
  <c r="BS149" i="2"/>
  <c r="BS150" i="2"/>
  <c r="BS3" i="2"/>
  <c r="FE3" i="2" a="1"/>
  <c r="FE3" i="2" s="1"/>
  <c r="FE4" i="2" a="1"/>
  <c r="FE4" i="2" s="1"/>
  <c r="FE5" i="2" a="1"/>
  <c r="FE5" i="2" s="1"/>
  <c r="FE6" i="2" a="1"/>
  <c r="FE6" i="2" s="1"/>
  <c r="FE7" i="2" a="1"/>
  <c r="FE7" i="2" s="1"/>
  <c r="FE8" i="2" a="1"/>
  <c r="FE8" i="2" s="1"/>
  <c r="FE9" i="2" a="1"/>
  <c r="FE9" i="2" s="1"/>
  <c r="FE10" i="2" a="1"/>
  <c r="FE10" i="2" s="1"/>
  <c r="FE11" i="2" a="1"/>
  <c r="FE11" i="2" s="1"/>
  <c r="FE12" i="2" a="1"/>
  <c r="FE12" i="2" s="1"/>
  <c r="FE13" i="2" a="1"/>
  <c r="FE13" i="2" s="1"/>
  <c r="FE14" i="2" a="1"/>
  <c r="FE14" i="2" s="1"/>
  <c r="FE15" i="2" a="1"/>
  <c r="FE15" i="2" s="1"/>
  <c r="FE16" i="2" a="1"/>
  <c r="FE16" i="2" s="1"/>
  <c r="FE17" i="2" a="1"/>
  <c r="FE17" i="2" s="1"/>
  <c r="FE18" i="2" a="1"/>
  <c r="FE18" i="2" s="1"/>
  <c r="FE19" i="2" a="1"/>
  <c r="FE19" i="2" s="1"/>
  <c r="FE20" i="2" a="1"/>
  <c r="FE20" i="2" s="1"/>
  <c r="FE21" i="2" a="1"/>
  <c r="FE21" i="2" s="1"/>
  <c r="FE22" i="2" a="1"/>
  <c r="FE22" i="2" s="1"/>
  <c r="FE23" i="2" a="1"/>
  <c r="FE23" i="2" s="1"/>
  <c r="FE24" i="2" a="1"/>
  <c r="FE24" i="2" s="1"/>
  <c r="FE25" i="2" a="1"/>
  <c r="FE25" i="2" s="1"/>
  <c r="FE26" i="2" a="1"/>
  <c r="FE26" i="2" s="1"/>
  <c r="FE27" i="2" a="1"/>
  <c r="FE27" i="2" s="1"/>
  <c r="FE28" i="2" a="1"/>
  <c r="FE28" i="2" s="1"/>
  <c r="FE29" i="2" a="1"/>
  <c r="FE29" i="2" s="1"/>
  <c r="FE30" i="2" a="1"/>
  <c r="FE30" i="2" s="1"/>
  <c r="FE31" i="2" a="1"/>
  <c r="FE31" i="2" s="1"/>
  <c r="FE32" i="2" a="1"/>
  <c r="FE32" i="2" s="1"/>
  <c r="FE33" i="2" a="1"/>
  <c r="FE33" i="2" s="1"/>
  <c r="FE34" i="2" a="1"/>
  <c r="FE34" i="2" s="1"/>
  <c r="FE35" i="2" a="1"/>
  <c r="FE35" i="2" s="1"/>
  <c r="FE36" i="2" a="1"/>
  <c r="FE36" i="2" s="1"/>
  <c r="FE37" i="2" a="1"/>
  <c r="FE37" i="2" s="1"/>
  <c r="FE38" i="2" a="1"/>
  <c r="FE38" i="2" s="1"/>
  <c r="FE39" i="2" a="1"/>
  <c r="FE39" i="2" s="1"/>
  <c r="FE40" i="2" a="1"/>
  <c r="FE40" i="2" s="1"/>
  <c r="FE41" i="2" a="1"/>
  <c r="FE41" i="2" s="1"/>
  <c r="FE42" i="2" a="1"/>
  <c r="FE42" i="2" s="1"/>
  <c r="FE43" i="2" a="1"/>
  <c r="FE43" i="2" s="1"/>
  <c r="FE44" i="2" a="1"/>
  <c r="FE44" i="2" s="1"/>
  <c r="FE45" i="2" a="1"/>
  <c r="FE45" i="2" s="1"/>
  <c r="FE46" i="2" a="1"/>
  <c r="FE46" i="2" s="1"/>
  <c r="FE47" i="2" a="1"/>
  <c r="FE47" i="2" s="1"/>
  <c r="FE48" i="2" a="1"/>
  <c r="FE48" i="2" s="1"/>
  <c r="FE49" i="2" a="1"/>
  <c r="FE49" i="2" s="1"/>
  <c r="FE50" i="2" a="1"/>
  <c r="FE50" i="2" s="1"/>
  <c r="FE51" i="2" a="1"/>
  <c r="FE51" i="2" s="1"/>
  <c r="FE52" i="2" a="1"/>
  <c r="FE52" i="2" s="1"/>
  <c r="FE53" i="2" a="1"/>
  <c r="FE53" i="2" s="1"/>
  <c r="FE54" i="2" a="1"/>
  <c r="FE54" i="2" s="1"/>
  <c r="FE55" i="2" a="1"/>
  <c r="FE55" i="2" s="1"/>
  <c r="FE56" i="2" a="1"/>
  <c r="FE56" i="2" s="1"/>
  <c r="FE57" i="2" a="1"/>
  <c r="FE57" i="2" s="1"/>
  <c r="FE58" i="2" a="1"/>
  <c r="FE58" i="2" s="1"/>
  <c r="FE59" i="2" a="1"/>
  <c r="FE59" i="2" s="1"/>
  <c r="FE60" i="2" a="1"/>
  <c r="FE60" i="2" s="1"/>
  <c r="FE61" i="2" a="1"/>
  <c r="FE61" i="2" s="1"/>
  <c r="FE62" i="2" a="1"/>
  <c r="FE62" i="2" s="1"/>
  <c r="FE63" i="2" a="1"/>
  <c r="FE63" i="2" s="1"/>
  <c r="FE64" i="2" a="1"/>
  <c r="FE64" i="2" s="1"/>
  <c r="FE65" i="2" a="1"/>
  <c r="FE65" i="2" s="1"/>
  <c r="FE66" i="2" a="1"/>
  <c r="FE66" i="2" s="1"/>
  <c r="FE67" i="2" a="1"/>
  <c r="FE67" i="2" s="1"/>
  <c r="FE68" i="2" a="1"/>
  <c r="FE68" i="2" s="1"/>
  <c r="FE69" i="2" a="1"/>
  <c r="FE69" i="2" s="1"/>
  <c r="FE70" i="2" a="1"/>
  <c r="FE70" i="2" s="1"/>
  <c r="FE71" i="2" a="1"/>
  <c r="FE71" i="2" s="1"/>
  <c r="FE72" i="2" a="1"/>
  <c r="FE72" i="2" s="1"/>
  <c r="FE73" i="2" a="1"/>
  <c r="FE73" i="2" s="1"/>
  <c r="FE74" i="2" a="1"/>
  <c r="FE74" i="2" s="1"/>
  <c r="FE75" i="2" a="1"/>
  <c r="FE75" i="2" s="1"/>
  <c r="FE76" i="2" a="1"/>
  <c r="FE76" i="2" s="1"/>
  <c r="FE77" i="2" a="1"/>
  <c r="FE77" i="2" s="1"/>
  <c r="FE78" i="2" a="1"/>
  <c r="FE78" i="2" s="1"/>
  <c r="FE79" i="2" a="1"/>
  <c r="FE79" i="2" s="1"/>
  <c r="FE80" i="2" a="1"/>
  <c r="FE80" i="2" s="1"/>
  <c r="FE81" i="2" a="1"/>
  <c r="FE81" i="2" s="1"/>
  <c r="FE82" i="2" a="1"/>
  <c r="FE82" i="2" s="1"/>
  <c r="FE83" i="2" a="1"/>
  <c r="FE83" i="2" s="1"/>
  <c r="FE84" i="2" a="1"/>
  <c r="FE84" i="2" s="1"/>
  <c r="FE85" i="2" a="1"/>
  <c r="FE85" i="2" s="1"/>
  <c r="FE86" i="2" a="1"/>
  <c r="FE86" i="2" s="1"/>
  <c r="FE87" i="2" a="1"/>
  <c r="FE87" i="2" s="1"/>
  <c r="FE88" i="2" a="1"/>
  <c r="FE88" i="2" s="1"/>
  <c r="FE89" i="2" a="1"/>
  <c r="FE89" i="2" s="1"/>
  <c r="FE90" i="2" a="1"/>
  <c r="FE90" i="2" s="1"/>
  <c r="FE91" i="2" a="1"/>
  <c r="FE91" i="2" s="1"/>
  <c r="FE92" i="2" a="1"/>
  <c r="FE92" i="2" s="1"/>
  <c r="FE93" i="2" a="1"/>
  <c r="FE93" i="2" s="1"/>
  <c r="FE94" i="2" a="1"/>
  <c r="FE94" i="2" s="1"/>
  <c r="FE95" i="2" a="1"/>
  <c r="FE95" i="2" s="1"/>
  <c r="FE96" i="2" a="1"/>
  <c r="FE96" i="2" s="1"/>
  <c r="FE97" i="2" a="1"/>
  <c r="FE97" i="2" s="1"/>
  <c r="FE98" i="2" a="1"/>
  <c r="FE98" i="2" s="1"/>
  <c r="FE99" i="2" a="1"/>
  <c r="FE99" i="2" s="1"/>
  <c r="FE100" i="2" a="1"/>
  <c r="FE100" i="2" s="1"/>
  <c r="FE101" i="2" a="1"/>
  <c r="FE101" i="2" s="1"/>
  <c r="FE102" i="2" a="1"/>
  <c r="FE102" i="2" s="1"/>
  <c r="FE103" i="2" a="1"/>
  <c r="FE103" i="2" s="1"/>
  <c r="FE104" i="2" a="1"/>
  <c r="FE104" i="2" s="1"/>
  <c r="FE105" i="2" a="1"/>
  <c r="FE105" i="2" s="1"/>
  <c r="FE106" i="2" a="1"/>
  <c r="FE106" i="2" s="1"/>
  <c r="FE107" i="2" a="1"/>
  <c r="FE107" i="2" s="1"/>
  <c r="FE108" i="2" a="1"/>
  <c r="FE108" i="2" s="1"/>
  <c r="FE109" i="2" a="1"/>
  <c r="FE109" i="2" s="1"/>
  <c r="FE110" i="2" a="1"/>
  <c r="FE110" i="2" s="1"/>
  <c r="FE111" i="2" a="1"/>
  <c r="FE111" i="2" s="1"/>
  <c r="FE112" i="2" a="1"/>
  <c r="FE112" i="2" s="1"/>
  <c r="FE113" i="2" a="1"/>
  <c r="FE113" i="2" s="1"/>
  <c r="FE114" i="2" a="1"/>
  <c r="FE114" i="2" s="1"/>
  <c r="FE115" i="2" a="1"/>
  <c r="FE115" i="2" s="1"/>
  <c r="FE116" i="2" a="1"/>
  <c r="FE116" i="2" s="1"/>
  <c r="FE117" i="2" a="1"/>
  <c r="FE117" i="2" s="1"/>
  <c r="FE118" i="2" a="1"/>
  <c r="FE118" i="2" s="1"/>
  <c r="FE119" i="2" a="1"/>
  <c r="FE119" i="2" s="1"/>
  <c r="FE120" i="2" a="1"/>
  <c r="FE120" i="2" s="1"/>
  <c r="FE121" i="2" a="1"/>
  <c r="FE121" i="2" s="1"/>
  <c r="FE122" i="2" a="1"/>
  <c r="FE122" i="2" s="1"/>
  <c r="FE123" i="2" a="1"/>
  <c r="FE123" i="2" s="1"/>
  <c r="FE124" i="2" a="1"/>
  <c r="FE124" i="2" s="1"/>
  <c r="FE125" i="2" a="1"/>
  <c r="FE125" i="2" s="1"/>
  <c r="FE126" i="2" a="1"/>
  <c r="FE126" i="2" s="1"/>
  <c r="FE127" i="2" a="1"/>
  <c r="FE127" i="2" s="1"/>
  <c r="FE128" i="2" a="1"/>
  <c r="FE128" i="2" s="1"/>
  <c r="FE129" i="2" a="1"/>
  <c r="FE129" i="2" s="1"/>
  <c r="FE130" i="2" a="1"/>
  <c r="FE130" i="2" s="1"/>
  <c r="FE131" i="2" a="1"/>
  <c r="FE131" i="2" s="1"/>
  <c r="FE132" i="2" a="1"/>
  <c r="FE132" i="2" s="1"/>
  <c r="FE133" i="2" a="1"/>
  <c r="FE133" i="2" s="1"/>
  <c r="FE134" i="2" a="1"/>
  <c r="FE134" i="2" s="1"/>
  <c r="FE135" i="2" a="1"/>
  <c r="FE135" i="2" s="1"/>
  <c r="FE136" i="2" a="1"/>
  <c r="FE136" i="2" s="1"/>
  <c r="FE137" i="2" a="1"/>
  <c r="FE137" i="2" s="1"/>
  <c r="FE138" i="2" a="1"/>
  <c r="FE138" i="2" s="1"/>
  <c r="FE139" i="2" a="1"/>
  <c r="FE139" i="2" s="1"/>
  <c r="FE140" i="2" a="1"/>
  <c r="FE140" i="2" s="1"/>
  <c r="FE141" i="2" a="1"/>
  <c r="FE141" i="2" s="1"/>
  <c r="FE142" i="2" a="1"/>
  <c r="FE142" i="2" s="1"/>
  <c r="FE143" i="2" a="1"/>
  <c r="FE143" i="2" s="1"/>
  <c r="FE144" i="2" a="1"/>
  <c r="FE144" i="2" s="1"/>
  <c r="FE145" i="2" a="1"/>
  <c r="FE145" i="2" s="1"/>
  <c r="FE146" i="2" a="1"/>
  <c r="FE146" i="2" s="1"/>
  <c r="FE147" i="2" a="1"/>
  <c r="FE147" i="2" s="1"/>
  <c r="FE148" i="2" a="1"/>
  <c r="FE148" i="2" s="1"/>
  <c r="FE149" i="2" a="1"/>
  <c r="FE149" i="2" s="1"/>
  <c r="FE150" i="2" a="1"/>
  <c r="FE150" i="2" s="1"/>
  <c r="EM3" i="2"/>
  <c r="BZ3" i="2"/>
  <c r="BZ4" i="2"/>
  <c r="BZ5" i="2"/>
  <c r="BZ6" i="2"/>
  <c r="BZ7" i="2"/>
  <c r="BZ8" i="2"/>
  <c r="BZ9" i="2"/>
  <c r="BZ10" i="2"/>
  <c r="BZ11" i="2"/>
  <c r="BZ12" i="2"/>
  <c r="BZ13" i="2"/>
  <c r="BZ14" i="2"/>
  <c r="BZ15" i="2"/>
  <c r="BZ16" i="2"/>
  <c r="BZ17" i="2"/>
  <c r="BZ18" i="2"/>
  <c r="BZ19" i="2"/>
  <c r="BZ20" i="2"/>
  <c r="BZ21" i="2"/>
  <c r="BZ22" i="2"/>
  <c r="BZ23" i="2"/>
  <c r="BZ24" i="2"/>
  <c r="BZ25" i="2"/>
  <c r="BZ26" i="2"/>
  <c r="BZ27" i="2"/>
  <c r="BZ28" i="2"/>
  <c r="BZ29" i="2"/>
  <c r="BZ30" i="2"/>
  <c r="BZ31" i="2"/>
  <c r="BZ32" i="2"/>
  <c r="BZ33" i="2"/>
  <c r="BZ34" i="2"/>
  <c r="BZ35" i="2"/>
  <c r="BZ36" i="2"/>
  <c r="BZ37" i="2"/>
  <c r="BZ38" i="2"/>
  <c r="BZ39" i="2"/>
  <c r="BZ40" i="2"/>
  <c r="BZ41" i="2"/>
  <c r="BZ42" i="2"/>
  <c r="BZ43" i="2"/>
  <c r="BZ44" i="2"/>
  <c r="BZ45" i="2"/>
  <c r="BZ46" i="2"/>
  <c r="BZ47" i="2"/>
  <c r="BZ48" i="2"/>
  <c r="BZ49" i="2"/>
  <c r="BZ50" i="2"/>
  <c r="BZ51" i="2"/>
  <c r="BZ52" i="2"/>
  <c r="BZ53" i="2"/>
  <c r="BZ54" i="2"/>
  <c r="BZ55" i="2"/>
  <c r="BZ56" i="2"/>
  <c r="BZ57" i="2"/>
  <c r="BZ58" i="2"/>
  <c r="BZ59" i="2"/>
  <c r="BZ60" i="2"/>
  <c r="BZ61" i="2"/>
  <c r="BZ62" i="2"/>
  <c r="BZ63" i="2"/>
  <c r="BZ64" i="2"/>
  <c r="BZ65" i="2"/>
  <c r="BZ66" i="2"/>
  <c r="BZ67" i="2"/>
  <c r="BZ68" i="2"/>
  <c r="BZ69" i="2"/>
  <c r="BZ70" i="2"/>
  <c r="BZ71" i="2"/>
  <c r="BZ72" i="2"/>
  <c r="BZ73" i="2"/>
  <c r="BZ74" i="2"/>
  <c r="BZ75" i="2"/>
  <c r="BZ76" i="2"/>
  <c r="BZ77" i="2"/>
  <c r="BZ78" i="2"/>
  <c r="BZ79" i="2"/>
  <c r="BZ80" i="2"/>
  <c r="BZ81" i="2"/>
  <c r="BZ82" i="2"/>
  <c r="BZ83" i="2"/>
  <c r="BZ84" i="2"/>
  <c r="BZ85" i="2"/>
  <c r="BZ86" i="2"/>
  <c r="BZ87" i="2"/>
  <c r="BZ88" i="2"/>
  <c r="BZ89" i="2"/>
  <c r="BZ90" i="2"/>
  <c r="BZ91" i="2"/>
  <c r="BZ92" i="2"/>
  <c r="BZ93" i="2"/>
  <c r="BZ94" i="2"/>
  <c r="BZ95" i="2"/>
  <c r="BZ96" i="2"/>
  <c r="BZ97" i="2"/>
  <c r="BZ98" i="2"/>
  <c r="BZ99" i="2"/>
  <c r="BZ100" i="2"/>
  <c r="BZ101" i="2"/>
  <c r="BZ102" i="2"/>
  <c r="BZ103" i="2"/>
  <c r="BZ104" i="2"/>
  <c r="BZ105" i="2"/>
  <c r="BZ106" i="2"/>
  <c r="BZ107" i="2"/>
  <c r="BZ108" i="2"/>
  <c r="BZ109" i="2"/>
  <c r="BZ110" i="2"/>
  <c r="BZ111" i="2"/>
  <c r="BZ112" i="2"/>
  <c r="BZ113" i="2"/>
  <c r="BZ114" i="2"/>
  <c r="BZ115" i="2"/>
  <c r="BZ116" i="2"/>
  <c r="BZ117" i="2"/>
  <c r="BZ118" i="2"/>
  <c r="BZ119" i="2"/>
  <c r="BZ120" i="2"/>
  <c r="BZ121" i="2"/>
  <c r="BZ122" i="2"/>
  <c r="BZ123" i="2"/>
  <c r="BZ124" i="2"/>
  <c r="BZ125" i="2"/>
  <c r="BZ126" i="2"/>
  <c r="BZ127" i="2"/>
  <c r="BZ128" i="2"/>
  <c r="BZ129" i="2"/>
  <c r="BZ130" i="2"/>
  <c r="BZ131" i="2"/>
  <c r="BZ132" i="2"/>
  <c r="BZ133" i="2"/>
  <c r="BZ134" i="2"/>
  <c r="BZ135" i="2"/>
  <c r="BZ136" i="2"/>
  <c r="BZ137" i="2"/>
  <c r="BZ138" i="2"/>
  <c r="BZ139" i="2"/>
  <c r="BZ140" i="2"/>
  <c r="BZ141" i="2"/>
  <c r="BZ142" i="2"/>
  <c r="BZ143" i="2"/>
  <c r="BZ144" i="2"/>
  <c r="BZ145" i="2"/>
  <c r="BZ146" i="2"/>
  <c r="BZ147" i="2"/>
  <c r="BZ148" i="2"/>
  <c r="BZ149" i="2"/>
  <c r="BZ150" i="2"/>
  <c r="BU3" i="2"/>
  <c r="BU4" i="2"/>
  <c r="BU5" i="2"/>
  <c r="BU6" i="2"/>
  <c r="BU7" i="2"/>
  <c r="BU8" i="2"/>
  <c r="BU9" i="2"/>
  <c r="BU10" i="2"/>
  <c r="BU11" i="2"/>
  <c r="BU12" i="2"/>
  <c r="BU13" i="2"/>
  <c r="BU14" i="2"/>
  <c r="BU15" i="2"/>
  <c r="BU16" i="2"/>
  <c r="BU17" i="2"/>
  <c r="BU18" i="2"/>
  <c r="BU19" i="2"/>
  <c r="BU20" i="2"/>
  <c r="BU21" i="2"/>
  <c r="BU22" i="2"/>
  <c r="BU23" i="2"/>
  <c r="BU24" i="2"/>
  <c r="BU25" i="2"/>
  <c r="BU26" i="2"/>
  <c r="BU27" i="2"/>
  <c r="BU28" i="2"/>
  <c r="BU29" i="2"/>
  <c r="BU30" i="2"/>
  <c r="BU31" i="2"/>
  <c r="BU32" i="2"/>
  <c r="BU33" i="2"/>
  <c r="BU34" i="2"/>
  <c r="BU35" i="2"/>
  <c r="BU36" i="2"/>
  <c r="BU37" i="2"/>
  <c r="BU38" i="2"/>
  <c r="BU39" i="2"/>
  <c r="BU40" i="2"/>
  <c r="BU41" i="2"/>
  <c r="BU42" i="2"/>
  <c r="BU43" i="2"/>
  <c r="BU44" i="2"/>
  <c r="BU45" i="2"/>
  <c r="BU46" i="2"/>
  <c r="BU47" i="2"/>
  <c r="BU48" i="2"/>
  <c r="BU49" i="2"/>
  <c r="BU50" i="2"/>
  <c r="BU51" i="2"/>
  <c r="BU52" i="2"/>
  <c r="BU53" i="2"/>
  <c r="BU54" i="2"/>
  <c r="BU55" i="2"/>
  <c r="BU56" i="2"/>
  <c r="BU57" i="2"/>
  <c r="BU58" i="2"/>
  <c r="BU59" i="2"/>
  <c r="BU60" i="2"/>
  <c r="BU61" i="2"/>
  <c r="BU62" i="2"/>
  <c r="BU63" i="2"/>
  <c r="BU64" i="2"/>
  <c r="BU65" i="2"/>
  <c r="BU66" i="2"/>
  <c r="BU67" i="2"/>
  <c r="BU68" i="2"/>
  <c r="BU69" i="2"/>
  <c r="BU70" i="2"/>
  <c r="BU71" i="2"/>
  <c r="BU72" i="2"/>
  <c r="BU73" i="2"/>
  <c r="BU74" i="2"/>
  <c r="BU75" i="2"/>
  <c r="BU76" i="2"/>
  <c r="BU77" i="2"/>
  <c r="BU78" i="2"/>
  <c r="BU79" i="2"/>
  <c r="BU80" i="2"/>
  <c r="BU81" i="2"/>
  <c r="BU82" i="2"/>
  <c r="BU83" i="2"/>
  <c r="BU84" i="2"/>
  <c r="BU85" i="2"/>
  <c r="BU86" i="2"/>
  <c r="BU87" i="2"/>
  <c r="BU88" i="2"/>
  <c r="BU89" i="2"/>
  <c r="BU90" i="2"/>
  <c r="BU91" i="2"/>
  <c r="BU92" i="2"/>
  <c r="BU93" i="2"/>
  <c r="BU94" i="2"/>
  <c r="BU95" i="2"/>
  <c r="BU96" i="2"/>
  <c r="BU97" i="2"/>
  <c r="BU98" i="2"/>
  <c r="BU99" i="2"/>
  <c r="BU100" i="2"/>
  <c r="BU101" i="2"/>
  <c r="BU102" i="2"/>
  <c r="BU103" i="2"/>
  <c r="BU104" i="2"/>
  <c r="BU105" i="2"/>
  <c r="BU106" i="2"/>
  <c r="BU107" i="2"/>
  <c r="BU108" i="2"/>
  <c r="BU109" i="2"/>
  <c r="BU110" i="2"/>
  <c r="BU111" i="2"/>
  <c r="BU112" i="2"/>
  <c r="BU113" i="2"/>
  <c r="BU114" i="2"/>
  <c r="BU115" i="2"/>
  <c r="BU116" i="2"/>
  <c r="BU117" i="2"/>
  <c r="BU118" i="2"/>
  <c r="BU119" i="2"/>
  <c r="BU120" i="2"/>
  <c r="BU121" i="2"/>
  <c r="BU122" i="2"/>
  <c r="BU123" i="2"/>
  <c r="BU124" i="2"/>
  <c r="BU125" i="2"/>
  <c r="BU126" i="2"/>
  <c r="BU127" i="2"/>
  <c r="BU128" i="2"/>
  <c r="BU129" i="2"/>
  <c r="BU130" i="2"/>
  <c r="BU131" i="2"/>
  <c r="BU132" i="2"/>
  <c r="BU133" i="2"/>
  <c r="BU134" i="2"/>
  <c r="BU135" i="2"/>
  <c r="BU136" i="2"/>
  <c r="BU137" i="2"/>
  <c r="BU138" i="2"/>
  <c r="BU139" i="2"/>
  <c r="BU140" i="2"/>
  <c r="BU141" i="2"/>
  <c r="BU142" i="2"/>
  <c r="BU143" i="2"/>
  <c r="BU144" i="2"/>
  <c r="BU145" i="2"/>
  <c r="BU146" i="2"/>
  <c r="BU147" i="2"/>
  <c r="BU148" i="2"/>
  <c r="BU149" i="2"/>
  <c r="BU150" i="2"/>
  <c r="DF3" i="2"/>
  <c r="DF5" i="2"/>
  <c r="DF7" i="2"/>
  <c r="DF9" i="2"/>
  <c r="DF11" i="2"/>
  <c r="DF13" i="2"/>
  <c r="DF15" i="2"/>
  <c r="DF17" i="2"/>
  <c r="DF19" i="2"/>
  <c r="DF21" i="2"/>
  <c r="DF23" i="2"/>
  <c r="DF25" i="2"/>
  <c r="DF27" i="2"/>
  <c r="DF29" i="2"/>
  <c r="DF31" i="2"/>
  <c r="DF33" i="2"/>
  <c r="DF35" i="2"/>
  <c r="DF37" i="2"/>
  <c r="DF39" i="2"/>
  <c r="DF41" i="2"/>
  <c r="DF43" i="2"/>
  <c r="DF45" i="2"/>
  <c r="DF47" i="2"/>
  <c r="DF49" i="2"/>
  <c r="DF51" i="2"/>
  <c r="DF53" i="2"/>
  <c r="DF55" i="2"/>
  <c r="DF57" i="2"/>
  <c r="DF59" i="2"/>
  <c r="DF61" i="2"/>
  <c r="DF63" i="2"/>
  <c r="DF65" i="2"/>
  <c r="DF67" i="2"/>
  <c r="DF69" i="2"/>
  <c r="DF71" i="2"/>
  <c r="DF73" i="2"/>
  <c r="DF75" i="2"/>
  <c r="DF77" i="2"/>
  <c r="DF79" i="2"/>
  <c r="DF81" i="2"/>
  <c r="DF83" i="2"/>
  <c r="DF85" i="2"/>
  <c r="DF87" i="2"/>
  <c r="DF89" i="2"/>
  <c r="DF91" i="2"/>
  <c r="DF93" i="2"/>
  <c r="DF95" i="2"/>
  <c r="DF97" i="2"/>
  <c r="DF99" i="2"/>
  <c r="DF101" i="2"/>
  <c r="DF103" i="2"/>
  <c r="DF105" i="2"/>
  <c r="DF107" i="2"/>
  <c r="DF111" i="2"/>
  <c r="DF113" i="2"/>
  <c r="DF115" i="2"/>
  <c r="DF119" i="2"/>
  <c r="DF121" i="2"/>
  <c r="DF123" i="2"/>
  <c r="DF127" i="2"/>
  <c r="DF129" i="2"/>
  <c r="DF131" i="2"/>
  <c r="DF135" i="2"/>
  <c r="DF137" i="2"/>
  <c r="DF139" i="2"/>
  <c r="DF143" i="2"/>
  <c r="DF145"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<sst xmlns="http://schemas.openxmlformats.org/spreadsheetml/2006/main" count="16356" uniqueCount="1580">
  <si>
    <r>
      <rPr>
        <sz val="20"/>
        <color rgb="FF258AC7"/>
        <rFont val="Arial"/>
        <family val="2"/>
      </rPr>
      <t xml:space="preserve">Plantilla para la publicación de </t>
    </r>
    <r>
      <rPr>
        <b/>
        <sz val="20"/>
        <color rgb="FF258AC7"/>
        <rFont val="Arial"/>
        <family val="2"/>
      </rPr>
      <t>Registros Biológicos</t>
    </r>
    <r>
      <rPr>
        <sz val="20"/>
        <color rgb="FF258AC7"/>
        <rFont val="Arial"/>
        <family val="2"/>
      </rPr>
      <t xml:space="preserve">
</t>
    </r>
    <r>
      <rPr>
        <i/>
        <sz val="10"/>
        <color rgb="FF258AC7"/>
        <rFont val="Arial"/>
        <family val="2"/>
      </rPr>
      <t>versión 4.0</t>
    </r>
  </si>
  <si>
    <r>
      <rPr>
        <sz val="9"/>
        <color rgb="FF595959"/>
        <rFont val="Arial"/>
        <family val="2"/>
      </rPr>
      <t xml:space="preserve">Esta plantilla contiene todos los elementos del estándar </t>
    </r>
    <r>
      <rPr>
        <b/>
        <sz val="9"/>
        <color rgb="FF595959"/>
        <rFont val="Arial"/>
        <family val="2"/>
      </rPr>
      <t>Darwin Core (DwC)</t>
    </r>
    <r>
      <rPr>
        <sz val="9"/>
        <color rgb="FF595959"/>
        <rFont val="Arial"/>
        <family val="2"/>
      </rPr>
      <t xml:space="preserve"> para la documentación de </t>
    </r>
    <r>
      <rPr>
        <b/>
        <sz val="9"/>
        <color rgb="FF595959"/>
        <rFont val="Arial"/>
        <family val="2"/>
      </rPr>
      <t>registros biológicos</t>
    </r>
    <r>
      <rPr>
        <sz val="9"/>
        <color rgb="FF595959"/>
        <rFont val="Arial"/>
        <family val="2"/>
      </rPr>
      <t xml:space="preserve"> y corresponde a una adaptación del estándar, en idioma español, para cubrir las necesidades de publicación de datos sobre biodiversidad en Colombia (</t>
    </r>
    <r>
      <rPr>
        <i/>
        <sz val="9"/>
        <color rgb="FF595959"/>
        <rFont val="Arial"/>
        <family val="2"/>
      </rPr>
      <t>versión 2022-02-17</t>
    </r>
    <r>
      <rPr>
        <sz val="9"/>
        <color rgb="FF595959"/>
        <rFont val="Arial"/>
        <family val="2"/>
      </rPr>
      <t xml:space="preserve">). 
La documentación oficial del estándar puede ser consultda en al siguiente URL: </t>
    </r>
    <r>
      <rPr>
        <u/>
        <sz val="9"/>
        <color rgb="FF1155CC"/>
        <rFont val="Arial"/>
        <family val="2"/>
      </rPr>
      <t>https://dwc.tdwg.org/terms/</t>
    </r>
  </si>
  <si>
    <t>Sobre la plantilla</t>
  </si>
  <si>
    <r>
      <rPr>
        <sz val="9"/>
        <color rgb="FF595959"/>
        <rFont val="Arial"/>
        <family val="2"/>
      </rPr>
      <t xml:space="preserve">Esta plantilla Excel cuenta con cuatro (4) hojas o pestañas:
        1. </t>
    </r>
    <r>
      <rPr>
        <b/>
        <sz val="9"/>
        <color rgb="FF595959"/>
        <rFont val="Arial"/>
        <family val="2"/>
      </rPr>
      <t>Instrucciones</t>
    </r>
    <r>
      <rPr>
        <sz val="9"/>
        <color rgb="FF595959"/>
        <rFont val="Arial"/>
        <family val="2"/>
      </rPr>
      <t xml:space="preserve">: Contiene la guía de uso y los puntos a tener en cuenta antes de iniciar la documentación de los registros biológicos.
        2. </t>
    </r>
    <r>
      <rPr>
        <b/>
        <sz val="9"/>
        <color rgb="FF595959"/>
        <rFont val="Arial"/>
        <family val="2"/>
      </rPr>
      <t>Plantilla</t>
    </r>
    <r>
      <rPr>
        <sz val="9"/>
        <color rgb="FF595959"/>
        <rFont val="Arial"/>
        <family val="2"/>
      </rPr>
      <t xml:space="preserve">: Contiene la tabla con los elementos DwC para documentar los registros biológicos.
        3. </t>
    </r>
    <r>
      <rPr>
        <b/>
        <sz val="9"/>
        <color rgb="FF595959"/>
        <rFont val="Arial"/>
        <family val="2"/>
      </rPr>
      <t>Definiciones</t>
    </r>
    <r>
      <rPr>
        <sz val="9"/>
        <color rgb="FF595959"/>
        <rFont val="Arial"/>
        <family val="2"/>
      </rPr>
      <t xml:space="preserve">: Contiene el glosario de los elementos DwC.
        4. </t>
    </r>
    <r>
      <rPr>
        <b/>
        <sz val="9"/>
        <color rgb="FF595959"/>
        <rFont val="Arial"/>
        <family val="2"/>
      </rPr>
      <t>Vocabulario</t>
    </r>
    <r>
      <rPr>
        <sz val="9"/>
        <color rgb="FF595959"/>
        <rFont val="Arial"/>
        <family val="2"/>
      </rPr>
      <t xml:space="preserve">: Contiene la lista del vocabulario controlado para algunos de los elementos DwC.
Antes de documentar la plantilla se recomienda leer la documentación disponible en: </t>
    </r>
    <r>
      <rPr>
        <u/>
        <sz val="9"/>
        <color rgb="FF1155CC"/>
        <rFont val="Arial"/>
        <family val="2"/>
      </rPr>
      <t>https://biodiversidad.co/recursos/plantillas-dwc</t>
    </r>
    <r>
      <rPr>
        <sz val="9"/>
        <color rgb="FF595959"/>
        <rFont val="Arial"/>
        <family val="2"/>
      </rPr>
      <t xml:space="preserve">
En la pestaña </t>
    </r>
    <r>
      <rPr>
        <b/>
        <sz val="9"/>
        <color rgb="FF595959"/>
        <rFont val="Arial"/>
        <family val="2"/>
      </rPr>
      <t>Plantilla</t>
    </r>
    <r>
      <rPr>
        <sz val="9"/>
        <color rgb="FF595959"/>
        <rFont val="Arial"/>
        <family val="2"/>
      </rPr>
      <t xml:space="preserve"> encontrará que cada elemento DwC corresponde a una columna. Documente solo aquellos elementos de los que posea información, pueda inferirla o corresponda a un elemento obligatorio. 
Para conocer la definición de cada elemento DwC de la pestaña </t>
    </r>
    <r>
      <rPr>
        <b/>
        <sz val="9"/>
        <color rgb="FF595959"/>
        <rFont val="Arial"/>
        <family val="2"/>
      </rPr>
      <t>Plantilla</t>
    </r>
    <r>
      <rPr>
        <sz val="9"/>
        <color rgb="FF595959"/>
        <rFont val="Arial"/>
        <family val="2"/>
      </rPr>
      <t xml:space="preserve">, puede hacer clic sobre el nombre del elemento DwC y será redirigido a su respectiva definición y ejemplos disponibles en la pestaña </t>
    </r>
    <r>
      <rPr>
        <b/>
        <sz val="9"/>
        <color rgb="FF595959"/>
        <rFont val="Arial"/>
        <family val="2"/>
      </rPr>
      <t>Definiciones</t>
    </r>
    <r>
      <rPr>
        <sz val="9"/>
        <color rgb="FF595959"/>
        <rFont val="Arial"/>
        <family val="2"/>
      </rPr>
      <t xml:space="preserve">.
Una vez finalice, elimine las columnas que no documentó.
</t>
    </r>
    <r>
      <rPr>
        <b/>
        <sz val="9"/>
        <color rgb="FF595959"/>
        <rFont val="Arial"/>
        <family val="2"/>
      </rPr>
      <t xml:space="preserve">A tener en cuenta: </t>
    </r>
    <r>
      <rPr>
        <sz val="9"/>
        <color rgb="FF595959"/>
        <rFont val="Arial"/>
        <family val="2"/>
      </rPr>
      <t>esta plantilla sirve para documentar eventos de muestreo siempre y cuando se documenten los elementos obligatorios para este tipo de datos. También puede usar la plantilla diseñada para eventos de muestreo documentando en paralelo esta plantilla de registros biológicos a modo de extensión.</t>
    </r>
  </si>
  <si>
    <t>Convenciones</t>
  </si>
  <si>
    <t>Elemento DwC</t>
  </si>
  <si>
    <t>Obligatorio para la publicación de los registros biológicos a través del SiB Colombia</t>
  </si>
  <si>
    <t>Obligatorio según el origen de los datos  y recomendado para la documentación de un buen registro biológico</t>
  </si>
  <si>
    <t>Escencial o recomendado en la documentación de un buen registro biológico</t>
  </si>
  <si>
    <t>Opcional y que puede documentarse si posee la información o si el publicador lo desea</t>
  </si>
  <si>
    <t>«</t>
  </si>
  <si>
    <t>Botón para regresar a la Plantilla</t>
  </si>
  <si>
    <t>α</t>
  </si>
  <si>
    <r>
      <rPr>
        <sz val="9"/>
        <color rgb="FF595959"/>
        <rFont val="Arial"/>
        <family val="2"/>
      </rPr>
      <t xml:space="preserve">Botón para ir desde las </t>
    </r>
    <r>
      <rPr>
        <b/>
        <sz val="9"/>
        <color rgb="FF595959"/>
        <rFont val="Arial"/>
        <family val="2"/>
      </rPr>
      <t xml:space="preserve">Definiciones </t>
    </r>
    <r>
      <rPr>
        <sz val="9"/>
        <color rgb="FF595959"/>
        <rFont val="Arial"/>
        <family val="2"/>
      </rPr>
      <t xml:space="preserve">al </t>
    </r>
    <r>
      <rPr>
        <b/>
        <sz val="9"/>
        <color rgb="FF595959"/>
        <rFont val="Arial"/>
        <family val="2"/>
      </rPr>
      <t>Vocabulario controlado</t>
    </r>
    <r>
      <rPr>
        <sz val="9"/>
        <color rgb="FF595959"/>
        <rFont val="Arial"/>
        <family val="2"/>
      </rPr>
      <t xml:space="preserve"> del elemento DwC, en caso de contar con uno.</t>
    </r>
  </si>
  <si>
    <t>Elementos obligatorios según el origen de los datos</t>
  </si>
  <si>
    <r>
      <rPr>
        <sz val="9"/>
        <color rgb="FF595959"/>
        <rFont val="Arial"/>
        <family val="2"/>
      </rPr>
      <t xml:space="preserve">Los </t>
    </r>
    <r>
      <rPr>
        <b/>
        <sz val="9"/>
        <color rgb="FF595959"/>
        <rFont val="Arial"/>
        <family val="2"/>
      </rPr>
      <t xml:space="preserve">elementos obligatorios </t>
    </r>
    <r>
      <rPr>
        <sz val="9"/>
        <color rgb="FF595959"/>
        <rFont val="Arial"/>
        <family val="2"/>
      </rPr>
      <t>pueden variar según el origen de los datos:</t>
    </r>
  </si>
  <si>
    <t>Fuente de los registros biológicos</t>
  </si>
  <si>
    <r>
      <rPr>
        <sz val="9"/>
        <color rgb="FF258AC7"/>
        <rFont val="Arial"/>
        <family val="2"/>
      </rPr>
      <t xml:space="preserve">Elemento </t>
    </r>
    <r>
      <rPr>
        <b/>
        <sz val="9"/>
        <color rgb="FF258AC7"/>
        <rFont val="Arial"/>
        <family val="2"/>
      </rPr>
      <t>Darwin Core</t>
    </r>
  </si>
  <si>
    <r>
      <rPr>
        <sz val="9"/>
        <color rgb="FF258AC7"/>
        <rFont val="Arial"/>
        <family val="2"/>
      </rPr>
      <t xml:space="preserve">Elemento </t>
    </r>
    <r>
      <rPr>
        <b/>
        <sz val="9"/>
        <color rgb="FF258AC7"/>
        <rFont val="Arial"/>
        <family val="2"/>
      </rPr>
      <t xml:space="preserve">Darwin Core - </t>
    </r>
    <r>
      <rPr>
        <b/>
        <i/>
        <sz val="9"/>
        <color rgb="FF258AC7"/>
        <rFont val="Arial"/>
        <family val="2"/>
      </rPr>
      <t>es</t>
    </r>
  </si>
  <si>
    <t>Asociados a un permiso de recolección o acceso a recursos genéticos</t>
  </si>
  <si>
    <t>Colección biológica</t>
  </si>
  <si>
    <t>Eventos de muestreo</t>
  </si>
  <si>
    <t>Marinos</t>
  </si>
  <si>
    <t>Otros*</t>
  </si>
  <si>
    <t>occurrenceID</t>
  </si>
  <si>
    <t>ID del registro biológico</t>
  </si>
  <si>
    <t>x</t>
  </si>
  <si>
    <t>basisOfRecord</t>
  </si>
  <si>
    <t>Base del registro</t>
  </si>
  <si>
    <t>institutionCode</t>
  </si>
  <si>
    <t>Código de la institución</t>
  </si>
  <si>
    <t>collectionCode</t>
  </si>
  <si>
    <t>Código de la colección</t>
  </si>
  <si>
    <t>type</t>
  </si>
  <si>
    <t>Tipo</t>
  </si>
  <si>
    <t>catalogNumber</t>
  </si>
  <si>
    <t>Número de catálogo</t>
  </si>
  <si>
    <t>institutionID</t>
  </si>
  <si>
    <t>ID de la institución</t>
  </si>
  <si>
    <t>collectionID</t>
  </si>
  <si>
    <t>ID de la colección</t>
  </si>
  <si>
    <t>individualCount**</t>
  </si>
  <si>
    <t>Cantidad de individuos</t>
  </si>
  <si>
    <t>organismQuantity**</t>
  </si>
  <si>
    <t>Cantidad del organismo</t>
  </si>
  <si>
    <t>organismQuantityType**</t>
  </si>
  <si>
    <t>Tipo de cantidad del organismo</t>
  </si>
  <si>
    <t>recordedBy</t>
  </si>
  <si>
    <t>Registrado por</t>
  </si>
  <si>
    <t>occurrenceStatus</t>
  </si>
  <si>
    <t>Estado del registro biológico</t>
  </si>
  <si>
    <t>preparations</t>
  </si>
  <si>
    <t>Preparaciones</t>
  </si>
  <si>
    <t>disposition</t>
  </si>
  <si>
    <t>Disposición</t>
  </si>
  <si>
    <t>eventID</t>
  </si>
  <si>
    <t>ID del evento</t>
  </si>
  <si>
    <t>eventDate</t>
  </si>
  <si>
    <t>Fecha del evento</t>
  </si>
  <si>
    <t>country</t>
  </si>
  <si>
    <t>País</t>
  </si>
  <si>
    <t>stateProvince</t>
  </si>
  <si>
    <t>Departamento</t>
  </si>
  <si>
    <t>county</t>
  </si>
  <si>
    <t>Municipio</t>
  </si>
  <si>
    <t>locality</t>
  </si>
  <si>
    <t>Localidad</t>
  </si>
  <si>
    <t>minimumElevationInMeters</t>
  </si>
  <si>
    <t>Elevación mínima en metros</t>
  </si>
  <si>
    <t>decimalLatitude</t>
  </si>
  <si>
    <t>Latitud decimal</t>
  </si>
  <si>
    <t>decimalLongitude</t>
  </si>
  <si>
    <t>Longitud decimal</t>
  </si>
  <si>
    <t>geodeticDatum</t>
  </si>
  <si>
    <t>Datum geodésico</t>
  </si>
  <si>
    <t>scientificNameID</t>
  </si>
  <si>
    <t>ID del nombre científico</t>
  </si>
  <si>
    <t>scientificName</t>
  </si>
  <si>
    <t>Nombre científico</t>
  </si>
  <si>
    <t>taxonRank</t>
  </si>
  <si>
    <t>Categoría del taxón</t>
  </si>
  <si>
    <t xml:space="preserve">Extensión de permisos GGBN </t>
  </si>
  <si>
    <t>* Otros: Puede hacer referencia a observaciones en campo fotuitas u otros orígenes no contamplados en la tabla</t>
  </si>
  <si>
    <t>** Según el tipo de organismo utilice individualCount o la dupla organismQuantity y organismQuantityType</t>
  </si>
  <si>
    <r>
      <rPr>
        <sz val="8"/>
        <color rgb="FF7F7F7F"/>
        <rFont val="Arial"/>
        <family val="2"/>
      </rPr>
      <t xml:space="preserve">Este material circula bajo una licencia </t>
    </r>
    <r>
      <rPr>
        <i/>
        <sz val="8"/>
        <color rgb="FF808080"/>
        <rFont val="Arial"/>
        <family val="2"/>
      </rPr>
      <t>Creative Commons</t>
    </r>
    <r>
      <rPr>
        <sz val="8"/>
        <color rgb="FF808080"/>
        <rFont val="Arial"/>
        <family val="2"/>
      </rPr>
      <t xml:space="preserve"> CC BY-SA 4.0
Puedes remezclar, modificar y crear a partir de esta obra, incluso con fines comerciales, siempre y cuando des los créditos correspondientes y licencies las nuevas creaciones bajo las mismas condiciones. Para ver una copia de esta licencia visita: </t>
    </r>
    <r>
      <rPr>
        <i/>
        <sz val="8"/>
        <color rgb="FF808080"/>
        <rFont val="Arial"/>
        <family val="2"/>
      </rPr>
      <t>https://creativecommons.org/licenses/by-sa/4.0/deed.es_ES</t>
    </r>
  </si>
  <si>
    <r>
      <rPr>
        <sz val="8"/>
        <color rgb="FF7F7F7F"/>
        <rFont val="Arial"/>
        <family val="2"/>
      </rPr>
      <t xml:space="preserve">Plata C, Ortiz R, Marentes E, Velásquez J, Diaz, J, Escobar D. 2022. Plantilla para la publicación de registros biológicos. Sistema de Información sobre Biodiversidad de Colombia. </t>
    </r>
    <r>
      <rPr>
        <i/>
        <sz val="8"/>
        <color rgb="FF808080"/>
        <rFont val="Arial"/>
        <family val="2"/>
      </rPr>
      <t>versión 4.0</t>
    </r>
    <r>
      <rPr>
        <sz val="8"/>
        <color rgb="FF808080"/>
        <rFont val="Arial"/>
        <family val="2"/>
      </rPr>
      <t xml:space="preserve">, Bogotá D.C. </t>
    </r>
  </si>
  <si>
    <t>Ultima revisión: Marzo 2022</t>
  </si>
  <si>
    <t>datasetName</t>
  </si>
  <si>
    <t>datasetID</t>
  </si>
  <si>
    <t>modified</t>
  </si>
  <si>
    <t>language</t>
  </si>
  <si>
    <t>license</t>
  </si>
  <si>
    <t>rightsHolder</t>
  </si>
  <si>
    <t>accessRights</t>
  </si>
  <si>
    <t>bibliographicCitation</t>
  </si>
  <si>
    <t>references</t>
  </si>
  <si>
    <t>ownerInstitutionCode</t>
  </si>
  <si>
    <t>informationWithheld</t>
  </si>
  <si>
    <t>dataGeneralizations</t>
  </si>
  <si>
    <t>dynamicProperties</t>
  </si>
  <si>
    <t>recordNumber</t>
  </si>
  <si>
    <t>recordedByID</t>
  </si>
  <si>
    <t>organismID</t>
  </si>
  <si>
    <t>individualCount</t>
  </si>
  <si>
    <t>organismQuantity</t>
  </si>
  <si>
    <t>organismQuantityType</t>
  </si>
  <si>
    <t>organismName</t>
  </si>
  <si>
    <t>organismScope</t>
  </si>
  <si>
    <t>associatedOrganisms</t>
  </si>
  <si>
    <t>previousIdentifications</t>
  </si>
  <si>
    <t>organismRemarks</t>
  </si>
  <si>
    <t>sex</t>
  </si>
  <si>
    <t>lifeStage</t>
  </si>
  <si>
    <t>reproductiveCondition</t>
  </si>
  <si>
    <t>behavior</t>
  </si>
  <si>
    <t>establishmentMeans</t>
  </si>
  <si>
    <t>degreeOfEstablishment</t>
  </si>
  <si>
    <t>pathway</t>
  </si>
  <si>
    <t>otherCatalogNumbers</t>
  </si>
  <si>
    <t>associatedMedia</t>
  </si>
  <si>
    <t>associatedOccurrences</t>
  </si>
  <si>
    <t>associatedReferences</t>
  </si>
  <si>
    <t>associatedSequences</t>
  </si>
  <si>
    <t>associatedTaxa</t>
  </si>
  <si>
    <t>occurrenceRemarks</t>
  </si>
  <si>
    <t>materialSampleID</t>
  </si>
  <si>
    <t>parentEventID</t>
  </si>
  <si>
    <t>samplingProtocol</t>
  </si>
  <si>
    <t>sampleSizeValue</t>
  </si>
  <si>
    <t>sampleSizeUnit</t>
  </si>
  <si>
    <t>samplingEffort</t>
  </si>
  <si>
    <t>startDayOfYear</t>
  </si>
  <si>
    <t>endDayOfYear</t>
  </si>
  <si>
    <t>year</t>
  </si>
  <si>
    <t>month</t>
  </si>
  <si>
    <t>day</t>
  </si>
  <si>
    <t>verbatimEventDate</t>
  </si>
  <si>
    <t>eventTime</t>
  </si>
  <si>
    <t>habitat</t>
  </si>
  <si>
    <t>fieldNumber</t>
  </si>
  <si>
    <t>fieldNotes</t>
  </si>
  <si>
    <t>eventRemarks</t>
  </si>
  <si>
    <t>locationID</t>
  </si>
  <si>
    <t>higherGeography</t>
  </si>
  <si>
    <t>higherGeographyID</t>
  </si>
  <si>
    <t>continent</t>
  </si>
  <si>
    <t>waterBody</t>
  </si>
  <si>
    <t>islandGroup</t>
  </si>
  <si>
    <t>island</t>
  </si>
  <si>
    <t>countryCode</t>
  </si>
  <si>
    <t>municipality</t>
  </si>
  <si>
    <t>verbatimLocality</t>
  </si>
  <si>
    <t>verbatimElevation</t>
  </si>
  <si>
    <t>maximumElevationInMeters</t>
  </si>
  <si>
    <t>verticalDatum</t>
  </si>
  <si>
    <t>verbatimDepth</t>
  </si>
  <si>
    <t>minimumDepthInMeters</t>
  </si>
  <si>
    <t>maximumDepthInMeters</t>
  </si>
  <si>
    <t>minimumDistanceAboveSurfaceInMeters</t>
  </si>
  <si>
    <t>maximumDistanceAboveSurfaceInMeters</t>
  </si>
  <si>
    <t>locationAccordingTo</t>
  </si>
  <si>
    <t>locationRemarks</t>
  </si>
  <si>
    <t>verbatimLatitude</t>
  </si>
  <si>
    <t>verbatimLongitude</t>
  </si>
  <si>
    <t>verbatimCoordinates</t>
  </si>
  <si>
    <t>verbatimCoordinateSystem</t>
  </si>
  <si>
    <t>verbatimSRS</t>
  </si>
  <si>
    <t>coordinateUncertaintyInMeters</t>
  </si>
  <si>
    <t>coordinatePrecision</t>
  </si>
  <si>
    <t>pointRadiusSpatialFit</t>
  </si>
  <si>
    <t>footprintWKT</t>
  </si>
  <si>
    <t>footprintSRS</t>
  </si>
  <si>
    <t>footprintSpatialFit</t>
  </si>
  <si>
    <t>georeferencedBy</t>
  </si>
  <si>
    <t>georeferencedDate</t>
  </si>
  <si>
    <t>georeferenceProtocol</t>
  </si>
  <si>
    <t>georeferenceSources</t>
  </si>
  <si>
    <t>georeferenceVerificationStatus</t>
  </si>
  <si>
    <t>georeferenceRemarks</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</si>
  <si>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</si>
  <si>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</si>
  <si>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</si>
  <si>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</si>
  <si>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</si>
  <si>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</si>
  <si>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</si>
  <si>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</si>
  <si>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</si>
  <si>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</si>
  <si>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</si>
  <si>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</si>
  <si>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</si>
  <si>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</si>
  <si>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</si>
  <si>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</si>
  <si>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</si>
  <si>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</si>
  <si>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identificationID</t>
  </si>
  <si>
    <t>identifiedBy</t>
  </si>
  <si>
    <t>identifiedByID</t>
  </si>
  <si>
    <t>dateIdentified</t>
  </si>
  <si>
    <t>identificationReferences</t>
  </si>
  <si>
    <t>identificationVerificationStatus</t>
  </si>
  <si>
    <t>typeStatus</t>
  </si>
  <si>
    <t>verbatimIdentification</t>
  </si>
  <si>
    <t>identificationRemarks</t>
  </si>
  <si>
    <t>identificationQualifier</t>
  </si>
  <si>
    <t>scientificNameAuthorship</t>
  </si>
  <si>
    <t>taxonID</t>
  </si>
  <si>
    <t>higherClassification</t>
  </si>
  <si>
    <t>kingdom</t>
  </si>
  <si>
    <t>phylum</t>
  </si>
  <si>
    <t>class</t>
  </si>
  <si>
    <t>order</t>
  </si>
  <si>
    <t>family</t>
  </si>
  <si>
    <t>subfamily</t>
  </si>
  <si>
    <t>genus</t>
  </si>
  <si>
    <t>genericName</t>
  </si>
  <si>
    <t>subgenus</t>
  </si>
  <si>
    <t>infragenericEpithet</t>
  </si>
  <si>
    <t>specificEpithet</t>
  </si>
  <si>
    <t>infraspecificEpithet</t>
  </si>
  <si>
    <t>cultivarEpithet</t>
  </si>
  <si>
    <t>vernacularName</t>
  </si>
  <si>
    <t>taxonomicStatus</t>
  </si>
  <si>
    <t>acceptedNameUsage</t>
  </si>
  <si>
    <t>acceptedNameUsageID</t>
  </si>
  <si>
    <t>parentNameUsage</t>
  </si>
  <si>
    <t>parentNameUsageID</t>
  </si>
  <si>
    <t>originalNameUsage</t>
  </si>
  <si>
    <t>originalNameUsageID</t>
  </si>
  <si>
    <t>nameAccordingTo</t>
  </si>
  <si>
    <t>nameAccordingToID</t>
  </si>
  <si>
    <t>namePublishedIn</t>
  </si>
  <si>
    <t>namePublishedInID</t>
  </si>
  <si>
    <t>namePublishedInYear</t>
  </si>
  <si>
    <t>taxonConceptID</t>
  </si>
  <si>
    <t>nomenclaturalCode</t>
  </si>
  <si>
    <t>nomenclaturalStatus</t>
  </si>
  <si>
    <t>taxonRemarks</t>
  </si>
  <si>
    <t>Nombre del conjunto de datos</t>
  </si>
  <si>
    <t>ID del conjunto de datos</t>
  </si>
  <si>
    <t>Modificado</t>
  </si>
  <si>
    <t>Idioma</t>
  </si>
  <si>
    <t>Derechos</t>
  </si>
  <si>
    <t>Titular de los derechos</t>
  </si>
  <si>
    <t>Derechos de acceso</t>
  </si>
  <si>
    <t>Citación bibliográfica</t>
  </si>
  <si>
    <t>Referencias</t>
  </si>
  <si>
    <t>Código de la institución propietaria</t>
  </si>
  <si>
    <t>Información retenida</t>
  </si>
  <si>
    <t>Generalización de los datos</t>
  </si>
  <si>
    <t>Propiedades dinámicas</t>
  </si>
  <si>
    <t>Número de registro</t>
  </si>
  <si>
    <t>ID del organismo</t>
  </si>
  <si>
    <t>Número de individuos</t>
  </si>
  <si>
    <t>Nombre del organismo</t>
  </si>
  <si>
    <t>Alcance del organismo</t>
  </si>
  <si>
    <t>Organismos asociados</t>
  </si>
  <si>
    <t>Identificaciones previas</t>
  </si>
  <si>
    <t>Comentarios del organismo</t>
  </si>
  <si>
    <t>Sexo</t>
  </si>
  <si>
    <t>Etapa de vida</t>
  </si>
  <si>
    <t>Condición reproductiva</t>
  </si>
  <si>
    <t>Comportamiento</t>
  </si>
  <si>
    <t>Medios de establecimiento</t>
  </si>
  <si>
    <t>Otros números de catálogo</t>
  </si>
  <si>
    <t>Medios asociados</t>
  </si>
  <si>
    <t>Registros biológicos asociados</t>
  </si>
  <si>
    <t>Referencias asociadas</t>
  </si>
  <si>
    <t>Secuencias asociadas</t>
  </si>
  <si>
    <t>Taxones asociados</t>
  </si>
  <si>
    <t>Comentarios del registro biológico</t>
  </si>
  <si>
    <t>ID de muestra del ejemplar</t>
  </si>
  <si>
    <t>ID del evento parental</t>
  </si>
  <si>
    <t>Protocolo de muestreo</t>
  </si>
  <si>
    <t>Valor del tamaño de la muestra</t>
  </si>
  <si>
    <t>Unidad del tamaño de la muestra</t>
  </si>
  <si>
    <t>Esfuerzo de muestreo</t>
  </si>
  <si>
    <t>Día inicial del año</t>
  </si>
  <si>
    <t>Día final del año</t>
  </si>
  <si>
    <t>Año</t>
  </si>
  <si>
    <t>Mes</t>
  </si>
  <si>
    <t>Día</t>
  </si>
  <si>
    <t>Fecha original del evento</t>
  </si>
  <si>
    <t>Hora del evento</t>
  </si>
  <si>
    <t>Hábitat</t>
  </si>
  <si>
    <t>Número de campo</t>
  </si>
  <si>
    <t>Notas de campo</t>
  </si>
  <si>
    <t>Comentarios del evento</t>
  </si>
  <si>
    <t>ID de la ubicación</t>
  </si>
  <si>
    <t>Geografía superior</t>
  </si>
  <si>
    <t>ID de la geografía superior</t>
  </si>
  <si>
    <t>Continente</t>
  </si>
  <si>
    <t>Cuerpo de agua</t>
  </si>
  <si>
    <t>Grupo de islas</t>
  </si>
  <si>
    <t>Isla</t>
  </si>
  <si>
    <t>Código del país</t>
  </si>
  <si>
    <t>Centro poblado / Cabecera municipal</t>
  </si>
  <si>
    <t>Localidad original</t>
  </si>
  <si>
    <t>Elevación original</t>
  </si>
  <si>
    <t>Elevación máxima en metros</t>
  </si>
  <si>
    <t>Datum vertical</t>
  </si>
  <si>
    <t>Profundidad original</t>
  </si>
  <si>
    <t>Profundidad mínima en metros</t>
  </si>
  <si>
    <t>Profundidad máxima en metros</t>
  </si>
  <si>
    <t>Distancia mínima de la superficie metros</t>
  </si>
  <si>
    <t>Distancia máxima de la superficie metros</t>
  </si>
  <si>
    <t>Ubicación de acuerdo con</t>
  </si>
  <si>
    <t>Comentarios de la ubicación</t>
  </si>
  <si>
    <t>Latitud original</t>
  </si>
  <si>
    <t>Longitud original</t>
  </si>
  <si>
    <t>Coordenadas originales</t>
  </si>
  <si>
    <t>Sistema original de coordenadas</t>
  </si>
  <si>
    <t>SRS original</t>
  </si>
  <si>
    <t>Incertidumbre de las coordenadas en metros</t>
  </si>
  <si>
    <t>Precisión de las coordenadas</t>
  </si>
  <si>
    <t>Ajuste espacial del radio-punto</t>
  </si>
  <si>
    <t>WKT footprint</t>
  </si>
  <si>
    <t>SRS footprint</t>
  </si>
  <si>
    <t>Ajuste espacial de footprint</t>
  </si>
  <si>
    <t>Georreferenciado por</t>
  </si>
  <si>
    <t>Fecha de georreferenciación</t>
  </si>
  <si>
    <t>Protocolo de georreferenciación</t>
  </si>
  <si>
    <t>Fuentes de georreferenciación</t>
  </si>
  <si>
    <t>Estado de la verificación de la georreferenciación</t>
  </si>
  <si>
    <t>Comentarios de la georreferenciación</t>
  </si>
  <si>
    <t>ID del contexto geológico</t>
  </si>
  <si>
    <t>Eón temprano o eonotema inferior</t>
  </si>
  <si>
    <t>Eón tardío o eonotema superior</t>
  </si>
  <si>
    <t>Era temprana o eratema inferior</t>
  </si>
  <si>
    <t>Era tardía o eratema superior</t>
  </si>
  <si>
    <t>Periodo temprano o sistema inferior</t>
  </si>
  <si>
    <t>Periodo tardío o sistema superior</t>
  </si>
  <si>
    <t>Época temprana o serie inferior</t>
  </si>
  <si>
    <t>Época tardía o serie superior</t>
  </si>
  <si>
    <t>Edad temprana o piso inferior</t>
  </si>
  <si>
    <t>Edad tardía o piso superior</t>
  </si>
  <si>
    <t>Zona bioestratigráfica inferior</t>
  </si>
  <si>
    <t>Zona bioestratigráfica superior</t>
  </si>
  <si>
    <t>Términos litoestratigráficos</t>
  </si>
  <si>
    <t>Grupo</t>
  </si>
  <si>
    <t>Formación</t>
  </si>
  <si>
    <t>Miembro</t>
  </si>
  <si>
    <t>Capa</t>
  </si>
  <si>
    <t>ID de la identificación</t>
  </si>
  <si>
    <t>Identificado por</t>
  </si>
  <si>
    <t>Fecha de identificación</t>
  </si>
  <si>
    <t>Referencias de la identificación</t>
  </si>
  <si>
    <t>Estado de la verificación de la identificación</t>
  </si>
  <si>
    <t>Tipo nomenclatural</t>
  </si>
  <si>
    <t>Identificación original</t>
  </si>
  <si>
    <t>Comentarios de la Identificación</t>
  </si>
  <si>
    <t>Calificador de la identificación</t>
  </si>
  <si>
    <t>Autoría del nombre científico</t>
  </si>
  <si>
    <t>ID del taxón</t>
  </si>
  <si>
    <t>Clasificación superior</t>
  </si>
  <si>
    <t>Reino</t>
  </si>
  <si>
    <t>Filo</t>
  </si>
  <si>
    <t>Clase</t>
  </si>
  <si>
    <t>Orden</t>
  </si>
  <si>
    <t>Familia</t>
  </si>
  <si>
    <t>Subfamilia</t>
  </si>
  <si>
    <t>Género</t>
  </si>
  <si>
    <t>Nombre genérico</t>
  </si>
  <si>
    <t>Subgénero</t>
  </si>
  <si>
    <t>Epíteto específico</t>
  </si>
  <si>
    <t>Epíteto infragenérico</t>
  </si>
  <si>
    <t>Epíteto cultivar</t>
  </si>
  <si>
    <t>Categoría original del taxón</t>
  </si>
  <si>
    <t>Nombre común</t>
  </si>
  <si>
    <t>Estado taxonómico</t>
  </si>
  <si>
    <t>Nombre aceptado usado</t>
  </si>
  <si>
    <t>ID del nombre aceptado usado</t>
  </si>
  <si>
    <t>Nombre parental usado</t>
  </si>
  <si>
    <t>ID del nombre parental usado</t>
  </si>
  <si>
    <t>Nombre original usado</t>
  </si>
  <si>
    <t>ID del nombre original usado</t>
  </si>
  <si>
    <t>Nombre de acuerdo con</t>
  </si>
  <si>
    <t>ID del nombre de acuerdo con</t>
  </si>
  <si>
    <t>Nombre publicado en</t>
  </si>
  <si>
    <t>ID del nombre publicado en</t>
  </si>
  <si>
    <t>Nombre publicado en el año</t>
  </si>
  <si>
    <t>ID del concepto del taxón</t>
  </si>
  <si>
    <t>Código nomenclatural</t>
  </si>
  <si>
    <t>Estado nomenclatural</t>
  </si>
  <si>
    <t>Comentarios del taxón</t>
  </si>
  <si>
    <t xml:space="preserve"> </t>
  </si>
  <si>
    <t>VOLVER A LA PLANTILLA</t>
  </si>
  <si>
    <t>Definiciones</t>
  </si>
  <si>
    <t>IR A 
VOCABULARIO CONTROLADO</t>
  </si>
  <si>
    <t>REGISTRO
 BIOLÓGICO</t>
  </si>
  <si>
    <r>
      <rPr>
        <b/>
        <sz val="11"/>
        <color rgb="FFE36C09"/>
        <rFont val="Arial"/>
        <family val="2"/>
      </rPr>
      <t xml:space="preserve">occurrenceID </t>
    </r>
    <r>
      <rPr>
        <b/>
        <sz val="11"/>
        <color theme="1"/>
        <rFont val="Arial"/>
        <family val="2"/>
      </rPr>
      <t>(ID del Registro biológico)</t>
    </r>
  </si>
  <si>
    <t>Definición</t>
  </si>
  <si>
    <t>Un identificador único del registro biológico (observación, ejemplar, fotografía, etc.). 
En ausencia de un identificador único global persistente, se recomienda construir uno a partir de la combinación:
Cuando pertenece a una observación: [código corto de la institución]:[palabra(s) clave del recurso]:[número de campo/número consecutivo] 
Cuando pertenece a una colección: [código corto de la institución]:[código de la colección]:[número de catálogo]. No debe contener espacios en blanco o caracteres especiales.
Si usted ya maneja en su conjunto de datos un identificador único por registros biológico, puede usarlo como identificador en el conjunto de datos.</t>
  </si>
  <si>
    <t>Ejemplo</t>
  </si>
  <si>
    <t>Promigas:Compensacion-SanJuan:Fauna-00001
UCO:RESCATE_FAUNA_MULATOSII:1
UNIVALLE:CRM-UV:1974-001-1</t>
  </si>
  <si>
    <t>ELEMENTOS DE
 REGISTRO</t>
  </si>
  <si>
    <r>
      <rPr>
        <b/>
        <sz val="11"/>
        <color rgb="FFE36C09"/>
        <rFont val="Arial"/>
        <family val="2"/>
      </rPr>
      <t xml:space="preserve">basisOfRecord </t>
    </r>
    <r>
      <rPr>
        <b/>
        <sz val="11"/>
        <color theme="1"/>
        <rFont val="Arial"/>
        <family val="2"/>
      </rPr>
      <t>(Base del registro)</t>
    </r>
  </si>
  <si>
    <t>Denota el origen o evidencia específica de la que se deriva el organismo. Documente este elemento de acuerdo a las definiciones e indicaciones que acompañan el vocabulario controlado. Para este elemento se debe emplear el vocabulario controlado en inglés.
Sólo las colecciones biológicas pueden documentar PreservedSpecimen, si el registro corresponde a un espécimen depositado, pero el reporte no lo genera la colección biológica, se documenta HumanObservation y se documentan los elementos collectionCode, catalogNumber y disposition.</t>
  </si>
  <si>
    <t>PreservedSpecimen
LivingSpecimen
HumanObservation</t>
  </si>
  <si>
    <r>
      <rPr>
        <b/>
        <sz val="11"/>
        <color rgb="FFE36C09"/>
        <rFont val="Arial"/>
        <family val="2"/>
      </rPr>
      <t xml:space="preserve">type </t>
    </r>
    <r>
      <rPr>
        <b/>
        <sz val="11"/>
        <color theme="1"/>
        <rFont val="Arial"/>
        <family val="2"/>
      </rPr>
      <t>(Tipo)</t>
    </r>
  </si>
  <si>
    <t>Especifica el tipo de evidencia que da origen al registro, ampliando la información presente en el elemento basisOfRecord. Documente este elemento de acuerdo a las definiciones e indicaciones que acompañan el vocabulario controlado.</t>
  </si>
  <si>
    <t>StillImage
MovingImage
Event</t>
  </si>
  <si>
    <r>
      <rPr>
        <b/>
        <sz val="11"/>
        <color rgb="FFE36C09"/>
        <rFont val="Arial"/>
        <family val="2"/>
      </rPr>
      <t xml:space="preserve">institutionCode </t>
    </r>
    <r>
      <rPr>
        <b/>
        <sz val="11"/>
        <color theme="1"/>
        <rFont val="Arial"/>
        <family val="2"/>
      </rPr>
      <t>(Código de la institución)</t>
    </r>
  </si>
  <si>
    <t>El nombre completo de la institución que custodia el espécimen o la información del registro; seguido por su acrónimo en paréntesis, si tiene.</t>
  </si>
  <si>
    <t>Ministerio de Ambiente y Desarrollo Sostenible (MADS)
Universidad de Antioquia (UdeA)
Jardín Botánico de Bogotá José Celestino Mutis (JBB)</t>
  </si>
  <si>
    <r>
      <rPr>
        <b/>
        <sz val="11"/>
        <color rgb="FFE36C09"/>
        <rFont val="Arial"/>
        <family val="2"/>
      </rPr>
      <t xml:space="preserve">institutionID </t>
    </r>
    <r>
      <rPr>
        <b/>
        <sz val="11"/>
        <color theme="1"/>
        <rFont val="Arial"/>
        <family val="2"/>
      </rPr>
      <t>(ID de la institución)</t>
    </r>
  </si>
  <si>
    <t>Un identificador, preferiblemente el NIT, de la institución registrada en el elemento institutionCode.</t>
  </si>
  <si>
    <t>586.697.465-1
890.105.528-3
860.030.197-0</t>
  </si>
  <si>
    <r>
      <rPr>
        <b/>
        <sz val="11"/>
        <color rgb="FFE36C09"/>
        <rFont val="Arial"/>
        <family val="2"/>
      </rPr>
      <t xml:space="preserve">collectionCode </t>
    </r>
    <r>
      <rPr>
        <b/>
        <sz val="11"/>
        <color theme="1"/>
        <rFont val="Arial"/>
        <family val="2"/>
      </rPr>
      <t>(Código de la colección)</t>
    </r>
  </si>
  <si>
    <t>El nombre, acrónimo, código alfanumérico, o iniciales que identifican la colección o conjunto de datos del que procede el organismo. Aunque es válido el uso del acrónimo que implemente la colección internamente, se recomienda hacer uso del acrónimo registrado en:
- GBIF Registry of Scientific Collections (https://www.gbif.org/grscicoll/collection/search)
- Registro Único Nacional de Colecciones Biológicas-RNC (http://rnc.humboldt.org.co/admin/index.php/registros/colecciones)</t>
  </si>
  <si>
    <t>COL
ANDES-E
FMB</t>
  </si>
  <si>
    <r>
      <rPr>
        <b/>
        <sz val="11"/>
        <color rgb="FFE36C09"/>
        <rFont val="Arial"/>
        <family val="2"/>
      </rPr>
      <t xml:space="preserve">collectionID </t>
    </r>
    <r>
      <rPr>
        <b/>
        <sz val="11"/>
        <color theme="1"/>
        <rFont val="Arial"/>
        <family val="2"/>
      </rPr>
      <t>(ID de la colección)</t>
    </r>
  </si>
  <si>
    <t>Un identificador de la colección registrada en el elemento collectionCode. Se recomienda hacer uso de los identificadores registrados en:
-  GBIF Registry of Scientific Collections (https://www.gbif.org/grscicoll/collection/search)
-  Registro Único Nacional de Colecciones Biológicas-RNC (http://rnc.humboldt.org.co/admin/index.php/registros/colecciones)</t>
  </si>
  <si>
    <t>0d0e813e-dc60-4357-82b1-810d0af640a5
RNC:250</t>
  </si>
  <si>
    <r>
      <rPr>
        <b/>
        <sz val="11"/>
        <color rgb="FFE36C09"/>
        <rFont val="Arial"/>
        <family val="2"/>
      </rPr>
      <t xml:space="preserve">catalogNumber </t>
    </r>
    <r>
      <rPr>
        <b/>
        <sz val="11"/>
        <color theme="1"/>
        <rFont val="Arial"/>
        <family val="2"/>
      </rPr>
      <t>(Número de catálogo)</t>
    </r>
  </si>
  <si>
    <t>Un identificador (preferiblemente único) asignado al espécimen, muestra o lote en la colección biológica. Puede repetirse en caso de que los especímenes están agrupados en la colección (Lote, Frasco, Caja, etc).
Debe documentarse de la misma forma que está en la etiqueta.</t>
  </si>
  <si>
    <t>00001
1974-001-1
1732a
ANDES-E0813
Lepid0784</t>
  </si>
  <si>
    <r>
      <rPr>
        <b/>
        <sz val="11"/>
        <color rgb="FF5F497A"/>
        <rFont val="Arial"/>
        <family val="2"/>
      </rPr>
      <t xml:space="preserve">datasetName </t>
    </r>
    <r>
      <rPr>
        <b/>
        <sz val="11"/>
        <color theme="1"/>
        <rFont val="Arial"/>
        <family val="2"/>
      </rPr>
      <t>(Nombre del conjunto de datos)</t>
    </r>
  </si>
  <si>
    <t>El nombre del conjunto de datos del cual se deriva el registro biológico.
Para documentar la información de permisio utiliice la Extensión de permisos GGBN (GGBN Permit Extension).</t>
  </si>
  <si>
    <t>Colombia Bio
Fondo Adaptación
Boyacá Bio
Proyecto elitros del campo
Cenipalma</t>
  </si>
  <si>
    <r>
      <rPr>
        <b/>
        <sz val="11"/>
        <color rgb="FF5F497A"/>
        <rFont val="Arial"/>
        <family val="2"/>
      </rPr>
      <t xml:space="preserve">datasetID </t>
    </r>
    <r>
      <rPr>
        <b/>
        <sz val="11"/>
        <color theme="1"/>
        <rFont val="Arial"/>
        <family val="2"/>
      </rPr>
      <t>(ID del conjunto de datos)</t>
    </r>
  </si>
  <si>
    <t>Un identificador del conjunto de datos del cual se deriva el registro biológico (observación, colecta o evento). 
Para documentar la información de permisio utiliice la Extensión de permisos GGBN (GGBN Permit Extension).</t>
  </si>
  <si>
    <t xml:space="preserve">
b15d4952-7d20-46f1-8a3e-556a512b04c5
doi.org/10.15472/zi9yqb
IAvH:CE16-062:8956:2016
SINCHI:CE17-845:2017
</t>
  </si>
  <si>
    <t>modified (Modificado)</t>
  </si>
  <si>
    <t>La fecha más reciente en la que se haya modificado el registro. Debe estar documentada en el esquema de codificación ISO 8601 (AAAA-MM-DD o para un intervalo de fechas: AAAA-MM-DD/AAAA-MM-DD).</t>
  </si>
  <si>
    <t>2010
2010-01
2010-01-17
2009/2010
2009-02/2010-01
2009-02/10
2009-02-12/2009-10-08
2010-01-17/18</t>
  </si>
  <si>
    <r>
      <rPr>
        <b/>
        <sz val="11"/>
        <color rgb="FF3399FF"/>
        <rFont val="Arial"/>
        <family val="2"/>
      </rPr>
      <t xml:space="preserve">language </t>
    </r>
    <r>
      <rPr>
        <b/>
        <sz val="11"/>
        <color rgb="FF000000"/>
        <rFont val="Arial"/>
        <family val="2"/>
      </rPr>
      <t>(Idioma)</t>
    </r>
  </si>
  <si>
    <t>El idioma del conjunto de datos.
Documente este elemento de acuerdo al vocabulario controlado de la norma ISO 639-1 de 2 letras en minúscula, como se muestra a continuación:
es (=Para español)
en (=Para inglés)</t>
  </si>
  <si>
    <t>es
en</t>
  </si>
  <si>
    <t>license (Licencia)</t>
  </si>
  <si>
    <t>Información sobre los derechos, licencias o permisos que establece el publicador sobre el uso del recurso. Se recomienda no documentar este elemento debido a que la licencia se especifica con mayor detalle en los metadatos que acompañan la publicación del conjunto de datos.</t>
  </si>
  <si>
    <t>rightsHolder (Titular de los derechos)</t>
  </si>
  <si>
    <t>El nombre de persona u organización propietaria o administradora de los derechos sobre el recurso.</t>
  </si>
  <si>
    <t>Secretaria de Agricultura
Ministerio de Medio Ambiente
Secretaría Distrital de Ambiente</t>
  </si>
  <si>
    <t>accessRights (Derechos de acceso)</t>
  </si>
  <si>
    <t>Información sobre los derechos de acceso o restricciones basadas en políticas de privacidad, seguridad, u otras.</t>
  </si>
  <si>
    <t>Sólo para uso no comercial.</t>
  </si>
  <si>
    <t>bibliographicCitation (Citación bibliográfica)</t>
  </si>
  <si>
    <t>Indica la manera de citar el registro cuando sea utilizado, incluyendo la referencia del recurso al que pertenece el registro. Se recomienda incluir el doi si se tiene junto con los detalles bibliográficos para identificar el recurso claramente.</t>
  </si>
  <si>
    <t>Raz L, Agudelo H (2019). Herbario Nacional Colombiano (COL). Versión 13.12. Universidad Nacional de Colombia. Occurrence dataset https://doi.org/10.15472/ea8sek. occurrenceID: 1a399be0-9ca9-4efe-84be-b8974a5548fc</t>
  </si>
  <si>
    <t>references (Referencias)</t>
  </si>
  <si>
    <t>Una URL a un recurso asociado, el cual es de alguna forma referenciado o citado por el registro descrito.</t>
  </si>
  <si>
    <t>http://arctos.database.museum/guid/MVZ:Mamm:165861
https://www.gbif.org/species/2474724</t>
  </si>
  <si>
    <t>ownerInstitutionCode (Código de la institución propietaria)</t>
  </si>
  <si>
    <t>El nombre completo (o acrónimo) de la institución que tiene la propiedad del objeto o de la información consignada en el registro. Usar sólo si la organización propietaria de los datos es diferente a la organización publicadora consignada en el elemento institutionCode.</t>
  </si>
  <si>
    <t>Ministerio de Ambiente y Desarrollo Sostenible (MADS)
Celsia S.A. E.S.P.</t>
  </si>
  <si>
    <t>informationWithheld (Información retenida)</t>
  </si>
  <si>
    <t>Información adicional que existe sobre el registro, pero que no ha sido compartida en la publicación.</t>
  </si>
  <si>
    <t>La información de ubicación no es provista para especies amenazadas
La identidad de los colectores es retenida
Pregunte acerca de muestras de tejido</t>
  </si>
  <si>
    <t>dataGeneralizations (Generalización de los datos)</t>
  </si>
  <si>
    <t>Medidas adoptadas para que los datos compartidos sean menos específicos o completos. Sugiere que los datos con mayor detalle existen y pueden estar disponibles bajo petición.</t>
  </si>
  <si>
    <t>Coordenadas generalizadas a partir de las coordenadas originales del GPS a la celda más cercana de la grilla</t>
  </si>
  <si>
    <t>dynamicProperties (Propiedades dinámicas)</t>
  </si>
  <si>
    <t xml:space="preserve">Una lista de las medidas, hechos o características adicionales sobre el organismo. Su intención es proporcionar un mecanismo estructurado para la representación de los datos. Debe estar documentado en el esquema de codificación JSON {"Medida":"Valor"}. Por facilidad en la documentación se recomienda el uso de la extensión del estándar Darwin Core de Medidas y Hechos en lugar de este elemento. </t>
  </si>
  <si>
    <t>{"pesoEnGramos":"120", "evidenciaDeLaIdentificación": "secuencia de citocromo B"}
{"alturaEnMetros":"1.5", "distribuciónDelTaxón": "Amazonas, Colombia", "temperaturaDelAireEnCelsius": "22"}
{"naturalezaDelID":"identificación de experto"}</t>
  </si>
  <si>
    <t>recordNumber (Número del registro)</t>
  </si>
  <si>
    <t>Un identificador dado al registro biológico en el momento en que fue registrado, sirve como un vínculo entre las anotaciones de campo y el registro biológico. No es el mismo catalogNumber, el cual es usualmente asignado una vez el espécimen ingresa a la colección.</t>
  </si>
  <si>
    <t>OPP 7107
JARM-0008
AFT 143</t>
  </si>
  <si>
    <r>
      <rPr>
        <b/>
        <sz val="11"/>
        <color rgb="FF5F497A"/>
        <rFont val="Arial"/>
        <family val="2"/>
      </rPr>
      <t xml:space="preserve">recordedBy </t>
    </r>
    <r>
      <rPr>
        <b/>
        <sz val="11"/>
        <color theme="1"/>
        <rFont val="Arial"/>
        <family val="2"/>
      </rPr>
      <t>(Registrado por)</t>
    </r>
  </si>
  <si>
    <t>Una lista (en una fila continua y separada por una barra vertical " | ") de los nombres de las personas (observadores o recolectores) responsables de realizar el registro.
El colector u observador principal, especialmente si está asociado al recordNumber tomado en campo, se debe listar en primer lugar. Se debe mantener el mismo formato del nombre a lo largo de todos los registros y se recomienda evitar el uso de solo iniciales ya que esto genera ambigüedades para reconocer a las personas que realizaron el registro, de ser posible siempre escriba nombres completos. Documente el nombre de las personas y evite documentar nombres de grupos u organizaciones.</t>
  </si>
  <si>
    <t>Eduardo Amat García
Javier Maldonado Ocampo
Mónica Andrea Sánchez Torres | Esteban Andrés Novoa López</t>
  </si>
  <si>
    <t>recordedByID (ID del colector)</t>
  </si>
  <si>
    <t xml:space="preserve">Una lista (en una fila continua y separada por una barra vertical " | ") de los ID de las personas (observadores o recolectores), grupos u organizaciones responsables de realizar el registro. Estos identificadores deben corresponder al ORCID, Wikidata u algún otro identificador único controlado. El orden en este elemento no indica una prioridad en la citación ni ningún otro tipo de relación jerárquica. </t>
  </si>
  <si>
    <t>https://orcid.org/0000-0001-6215-3617 | https://orcid.org/0000-0003-1691-239X
https://www.wikidata.org/entity/Q28913658</t>
  </si>
  <si>
    <t>ORGANISMO</t>
  </si>
  <si>
    <t>organismID (ID del organismo)</t>
  </si>
  <si>
    <t>Un identificador del organismo. Pretende facilitar el remuestreo del mismo individuo con fines generalmente de monitoreo. Aves anilladas, fotos de mamíferos acuáticos, árboles remuestreados, etc.</t>
  </si>
  <si>
    <t>U.amer. 44
CC09477
Orca J 23</t>
  </si>
  <si>
    <r>
      <rPr>
        <b/>
        <sz val="11"/>
        <color rgb="FF3399FF"/>
        <rFont val="Arial"/>
        <family val="2"/>
      </rPr>
      <t xml:space="preserve">individualCount </t>
    </r>
    <r>
      <rPr>
        <b/>
        <sz val="11"/>
        <color theme="1"/>
        <rFont val="Arial"/>
        <family val="2"/>
      </rPr>
      <t>(Número de individuos)</t>
    </r>
  </si>
  <si>
    <t>Número de individuos presentes en el momento del registro biológico (observación, ejemplar, fotografía, etc.).
Utilice este elemento si todos los conteos corresponden a individuos, de lo contrario utilice organismQuantity y organismQuanitityType.</t>
  </si>
  <si>
    <t>1
25
282</t>
  </si>
  <si>
    <r>
      <rPr>
        <b/>
        <sz val="11"/>
        <color rgb="FF5F497A"/>
        <rFont val="Arial"/>
        <family val="2"/>
      </rPr>
      <t xml:space="preserve">organismQuantity </t>
    </r>
    <r>
      <rPr>
        <b/>
        <sz val="11"/>
        <color theme="1"/>
        <rFont val="Arial"/>
        <family val="2"/>
      </rPr>
      <t>(Cantidad del organismo)</t>
    </r>
  </si>
  <si>
    <t>Valor que representa una cantidad colectada u observada del organismo, expresada en un sistema de medida estándar para el organismo como cepas, células, porcentaje de biomasa, etc. Documentar este elemento junto con el elemento organismQuantityType.
El sistema de medida se debe documentar en el elemento organismQuantityType, como se muestra en el ejemplo a continuación:
Para el registro de cobertura de líquenes: organismQuantity: 30 / organismQuantityType: Porcentaje de cobertura
Para la abundancia de fitoplancton: organismQuantity: 253 / organismQuantityType: Células por litro
Para comunidades vegetales: organismQuantity: r / organismQuantityType: Escala Braun-Blanquet</t>
  </si>
  <si>
    <t>30
253
r</t>
  </si>
  <si>
    <r>
      <rPr>
        <b/>
        <sz val="11"/>
        <color rgb="FF5F497A"/>
        <rFont val="Arial"/>
        <family val="2"/>
      </rPr>
      <t xml:space="preserve">organismQuantityType </t>
    </r>
    <r>
      <rPr>
        <b/>
        <sz val="11"/>
        <color theme="1"/>
        <rFont val="Arial"/>
        <family val="2"/>
      </rPr>
      <t>(Tipo de cantidad del organismo)</t>
    </r>
  </si>
  <si>
    <t>Valor que representa una cantidad colectada u observada del organismo, expresada en un sistema de medida estándar para el organismo como cepas, células, porcentaje de biomasa, etc. Documentar este elemento junto con el elemento organismQuantityType.
La cantidad de organismos se debe documentar en el elemento organismQuantity, como se muestra a continuación:
Para el registro de cobertura de líquenes: organismQuantity: 30 / organismQuantityType: Porcentaje de cobertura
Para la abundancia de fitoplancton: organismQuantity: 253 / organismQuantityType: Células por litro
Para comunidades vegetales: organismQuantity: r / organismQuantityType: Escala Braun-Blanquet</t>
  </si>
  <si>
    <t>Porcentaje de cobertura
Células por litro
Escala Braun-Blanquet</t>
  </si>
  <si>
    <t>organismName (Nombre del organismo)</t>
  </si>
  <si>
    <t>El nombre textual dado a un organismo en un estudio o el nombre en la etiqueta asignada originalmente.</t>
  </si>
  <si>
    <t>Huberta
Willy la Ballena Asesina
Cheeta</t>
  </si>
  <si>
    <t>organismScope (Alcance del organismo)</t>
  </si>
  <si>
    <t>Puede ser utilizado para indicar si la instancia del organismo representa un organismo discreto o un tipo particular de agregación. Se sugiere emplear un vocabulario controlado. Este elemento no está destinado a ser utilizado para especificar una categoría taxonómica.</t>
  </si>
  <si>
    <t>Organismo multicelular
Manada
Clon
Colonia</t>
  </si>
  <si>
    <t>associatedOrganisms (Organismos asociados)</t>
  </si>
  <si>
    <t>Una lista (en una fila continua y separada por una barra vertical " | ") de los identificadores de otros organismos y su relación con el organismo documentado. Aplica para relaciones con organismos del mismo grupo taxonómico. Se recomienda hacer uso la extensión Resource Relationship para documentar en más detalle la relación entre los organismos asociados.</t>
  </si>
  <si>
    <t>Hermano de: FMNH:Mamífero:1234 | Hermano de: FMNH:Mamífero:1235
Hijo de: MLS:sau:438</t>
  </si>
  <si>
    <t>previousIdentifications (Identificaciones previas)</t>
  </si>
  <si>
    <t>Una lista (en una fila continua y separada por una barra vertical " | ") de asignaciones taxonómicas que se le han dado al organismo anteriormente. Puede contener la información de quién y cuándo realizó la identificación anterior. Se recomienda hacer uso de la extensión Identification (https://tools.gbif.org/dwca-validator/extension.do?id=dwc:Identification#Identification) para el caso de colecciones biológicas.</t>
  </si>
  <si>
    <t>Pinus abies
Anthus sp., identificado en campo por G. Iglesias  | Anthus correndera, Identificado por el experto C. Cicero 2009-02-12 basado en morfología
Leptolyngbya cf. polysiphoniae | Leptolyngbya sp.</t>
  </si>
  <si>
    <t>organismRemarks (Comentarios del organismo)</t>
  </si>
  <si>
    <t>Comentarios o anotaciones sobre el organismo registrado. Se recomienda que la longitud de la descripción no supere 20 palabras.</t>
  </si>
  <si>
    <t>Uno de una camada de seis
Fruto inmaduro cubierto por un indumento rojizo</t>
  </si>
  <si>
    <r>
      <rPr>
        <b/>
        <sz val="11"/>
        <color rgb="FF3399FF"/>
        <rFont val="Arial"/>
        <family val="2"/>
      </rPr>
      <t xml:space="preserve">sex </t>
    </r>
    <r>
      <rPr>
        <b/>
        <sz val="11"/>
        <color theme="1"/>
        <rFont val="Arial"/>
        <family val="2"/>
      </rPr>
      <t>(Sexo)</t>
    </r>
  </si>
  <si>
    <t>El sexo de el(los) organismo(s) representado(s) en el registro. Si en un mismo registro cuenta con varios organismos de diferentes sexos, genere registros (filas) diferentes por cada sexo. 
Se recomienda el uso del vocabulario sugerido disponible para este elemento.</t>
  </si>
  <si>
    <t>Hembra
Hermafrodita
Macho
Desconocido</t>
  </si>
  <si>
    <r>
      <rPr>
        <b/>
        <sz val="11"/>
        <color rgb="FF3399FF"/>
        <rFont val="Arial"/>
        <family val="2"/>
      </rPr>
      <t xml:space="preserve">lifeStage </t>
    </r>
    <r>
      <rPr>
        <b/>
        <sz val="11"/>
        <color theme="1"/>
        <rFont val="Arial"/>
        <family val="2"/>
      </rPr>
      <t>(Etapa de desarrollo)</t>
    </r>
  </si>
  <si>
    <t>La etapa de vida de el(los) organismo(s) en el momento del registro. Si en un mismo registro cuenta con varios organismos en diferentes etapas de vida, genere registros (filas) diferentes por cada etapa de vida. Se recomienda el uso del vocabulario sugerido disponible para este elemento.</t>
  </si>
  <si>
    <t>Huevo
Juvenil
Adulto
Cigoto
Embrión
Larva
Esporófito
Espora
Gametofito
Gameto
Pupa
Plántula 
Floración
Fructificación</t>
  </si>
  <si>
    <t>reproductiveCondition (Condición reproductiva)</t>
  </si>
  <si>
    <t>Condición reproductiva de el(los) organismo(s) en el momento del registro. Se recomienda el uso de un vocabulario controlado.</t>
  </si>
  <si>
    <t>No reproductiva
En gestación
Floración
Fructificación</t>
  </si>
  <si>
    <t>behavior (Comportamiento)</t>
  </si>
  <si>
    <t>Descripción del comportamiento de el(los) organismo(s) en el momento del registro. Se recomienda el uso de un vocabulario controlado.</t>
  </si>
  <si>
    <t>Posando
Alimentándose
Corriendo</t>
  </si>
  <si>
    <t>establishmentMeans (Medios de establecimiento)</t>
  </si>
  <si>
    <t>Una afirmación que de cuenta si un organismo ha sido introducido a un lugar y tiempo determinado a través de actividad humana directa o indirecta. Documente este elemento de acuerdo a las definiciones e indicaciones que acompañan el vocabulario controlado. Para este elemento se debe emplear el vocabulario controlado en inglés. Se recomienda documentar este elemento acompañado de los elementos degreeOfEstablishment y pathway.
Actualmente el estándar DwC no posee un elemento que permita documentar de manera adecuada la información de endemismos, este elemento es el más cercano para la documentación de esta información por lo cual se incluye el vocabulario 'Endémica'.</t>
  </si>
  <si>
    <t>native
introduced
vagrant
uncertain
Endémica</t>
  </si>
  <si>
    <t>degreeOfEstablishment (Grado de establecimiento)</t>
  </si>
  <si>
    <t>El grado en cual el organismo sobrevive, se reproduce y expande su rango de distribución en un lugar y tiempo determinado. Documente este elemento de acuerdo a las definiciones e indicaciones que acompañan el vocabulario controlado. Para este elemento se debe emplear el vocabulario controlado en inglés. Se recomienda documentar este elemento acompañado de los elementos establishmentMeans y pathway.</t>
  </si>
  <si>
    <t>native
cultivated
released
established
colonising
widespreadInvasive</t>
  </si>
  <si>
    <t>pathway (Ruta de introducción)</t>
  </si>
  <si>
    <t>El proceso por el cual un organismo llegó a un lugar y tiempo determinado. Documente este elemento de acuerdo a las definiciones e indicaciones que acompañan el vocabulario controlado. Para este elemento se debe emplear el vocabulario controlado en inglés. Se recomienda documentar este elemento acompañado de los elementos establishmentMeans y degreeOfEstablishment.</t>
  </si>
  <si>
    <t>releasedForUse
otherEscape
transportContaminant
transportStowaway
corridor
unaided</t>
  </si>
  <si>
    <r>
      <rPr>
        <b/>
        <sz val="11"/>
        <color rgb="FF5F497A"/>
        <rFont val="Arial"/>
        <family val="2"/>
      </rPr>
      <t xml:space="preserve">occurrenceStatus </t>
    </r>
    <r>
      <rPr>
        <b/>
        <sz val="11"/>
        <color theme="1"/>
        <rFont val="Arial"/>
        <family val="2"/>
      </rPr>
      <t>(Estado del registro biológico)</t>
    </r>
  </si>
  <si>
    <t>Estado que da cuenta de la presencia o ausencia de un taxón en una ubicación. Documente este elemento de acuerdo a las definiciones e indicaciones que acompañan el vocabulario controlado. Para este elemento se debe emplear el vocabulario controlado en inglés.</t>
  </si>
  <si>
    <t>present
absent</t>
  </si>
  <si>
    <r>
      <rPr>
        <b/>
        <sz val="11"/>
        <color rgb="FF5F497A"/>
        <rFont val="Arial"/>
        <family val="2"/>
      </rPr>
      <t xml:space="preserve">preparations </t>
    </r>
    <r>
      <rPr>
        <b/>
        <sz val="11"/>
        <color theme="1"/>
        <rFont val="Arial"/>
        <family val="2"/>
      </rPr>
      <t>(Preparaciones)</t>
    </r>
  </si>
  <si>
    <t>Una lista (en una fila continua y separada por una barra vertical " | ") de las preparaciones y los métodos de conservación de un ejemplar o una muestra del ejemplar.
Adicionalmente, si el espécimen fue colectado bajo un permiso de recolección de especímenes o acceso a recursos genéticos, debe indicar si fue una colecta temporal o una colecta definitiva seguido por el tipo de preparación.</t>
  </si>
  <si>
    <t>Colecta definitiva: Animal completo (ETOH)
Colecta definitiva: Preparación de muestra microbiológica
Colecta temporal: Extracción de ADN
Piel | Cráneo | Esqueleto
Animal completo (ETOH) | Tejido (EDTA)
Fósil
Molde
Fotografía</t>
  </si>
  <si>
    <r>
      <rPr>
        <b/>
        <sz val="11"/>
        <color rgb="FF5F497A"/>
        <rFont val="Arial"/>
        <family val="2"/>
      </rPr>
      <t xml:space="preserve">disposition </t>
    </r>
    <r>
      <rPr>
        <b/>
        <sz val="11"/>
        <color rgb="FF333333"/>
        <rFont val="Arial"/>
        <family val="2"/>
      </rPr>
      <t>(Disposición)</t>
    </r>
  </si>
  <si>
    <t>El estado actual de un espécimen en relación a la colección identificada en collectionCode o collectionID. Se recomienda el uso de un vocabulario controlado. Si el espécimen fue colectado bajo un permiso de recolección de especímenes o acceso a recursos genéticos y fue entregado a una colección biológica se debe documentar "En colección", de lo contrario dejar vacío el elemento.</t>
  </si>
  <si>
    <t>En colección
Extraviado
Ejemplar testigo
Duplicados en otro lugar</t>
  </si>
  <si>
    <t>otherCatalogNumbers (Otros números de catálogo)</t>
  </si>
  <si>
    <t>Una lista (en una fila continua y separada por una barra vertical " | ") de números de catálogos anteriores o alternos, u otros identificadores usados por personas para el mismo registro biológico, ya sea en el actual o cualquier otro conjunto de datos o colección.</t>
  </si>
  <si>
    <t>FMNH:Mammal:1234
NPS YELLO6778 | MBG 33424
ICN- 47992, Field series JDL 21151</t>
  </si>
  <si>
    <t>associatedMedia (Medios asociados)</t>
  </si>
  <si>
    <t>Una lista (en una fila continua y separada por una barra vertical " | ") de los identificadores (publicación, referencia bibliográfica, identificador único global, URI) de los medios asociados al registro biológico. Se recomienda usar la extensión Simple Multimedia o Audobon Media Description las cuales cuentan con más elementos para describir la información multimedia asociada.</t>
  </si>
  <si>
    <t>https://sinchi.org.co/ciacol/ficha/24/Hypoclinemus%20mentalis
https://ia801004.us.archive.org/0/items/staphylococcusaureus/Staphylococcus%20aureus.JPG | https://ia903100.us.archive.org/33/items/CMPUJH012-macro/CMPUJH012-anverso.jpg</t>
  </si>
  <si>
    <t>associatedOccurrences (Registros biológicos asociados)</t>
  </si>
  <si>
    <t>Una lista (en una fila continua y separada por una barra vertical " | ") de los identificadores de otros registros biológicos y su relación con este registro. Aplica para relaciones con organismos de diferente grupo taxonómico y se recomiendo documentar junto a el elemento associatedTaxa. Se recomienda hacer uso de la extensión Resource Relationship para documentar en más detalle la relación entre los registros biológicos asociados.</t>
  </si>
  <si>
    <t>http://arctos.database.museum/guid/MSB:Mamm:292063?seid=3175067 | http://arctos.database.museum/guid/MSB:Mamm:292063?seid=3177393
SELVA:Anillamiento:AA7330a</t>
  </si>
  <si>
    <t>associatedReferences (Referencias asociadas)</t>
  </si>
  <si>
    <t>Una lista (en una fila continua y separada por una barra vertical " | ") de los identificadores (publicación, referencia bibliográfica, identificador único global, URI) de la literatura asociada al registro biológico. Se recomienda hacer uso de la extensión Literature References la cual cuenta con más elementos para describir la información de referencias asociada.</t>
  </si>
  <si>
    <t>http://www.sciencemag.org/cgi/content/abstract/322/5899/261
Christopher J. Conroy, Jennifer L. Neuwald. 2008. Phylogeographic study of the California vole, Microtus californicus Journal of Mammalogy, 89(3):755-767.</t>
  </si>
  <si>
    <t>associatedSequences (Secuencias asociadas)</t>
  </si>
  <si>
    <t>Una lista (en una fila continua y separada por una barra vertical " | ") de los identificadores (publicación, identificador único global, URI) de la información de la secuencia genética asociada al registro biológico. Se recomienda hacer uso de la extensión GGBN Amplification Extension la cual cuenta con más elementos para describir la información de secuencia genética asociada.</t>
  </si>
  <si>
    <t>https://www.ncbi.nlm.nih.gov/nuccore/U34853.1
https://www.boldsystems.org/index.php/Public_RecordView?processid=ABBAC141-12</t>
  </si>
  <si>
    <t>associatedTaxa (Taxones asociados)</t>
  </si>
  <si>
    <t>Una lista (en una fila continua y separada por una barra vertical " | ") de los identificadores o nombres de taxones y su asociación con el registro biológico.</t>
  </si>
  <si>
    <t>Huésped: Quercus alba
Parásito: Apis mellifera</t>
  </si>
  <si>
    <r>
      <rPr>
        <b/>
        <sz val="11"/>
        <color rgb="FF3399FF"/>
        <rFont val="Arial"/>
        <family val="2"/>
      </rPr>
      <t xml:space="preserve">occurrenceRemarks </t>
    </r>
    <r>
      <rPr>
        <b/>
        <sz val="11"/>
        <color theme="1"/>
        <rFont val="Arial"/>
        <family val="2"/>
      </rPr>
      <t>(Comentarios del registro biológico)</t>
    </r>
  </si>
  <si>
    <t>Comentarios o anotaciones sobre el registro biológico. Se recomienda que la longitud de la descripción no supere 20 palabras.</t>
  </si>
  <si>
    <t>Muerto en la vía
Registrado en el campus de la Universidad</t>
  </si>
  <si>
    <t>MUESTRA DEL MATERIAL</t>
  </si>
  <si>
    <t>materialSampleID (ID de muestra del material)</t>
  </si>
  <si>
    <t>Un identificador para muestras de material (no hace referencia a muestras digitales sino físicas, como exicados o tejidos). En ausencia de un identificador único global persistente, puede construir uno usando una combinación a partir del occurrenceID, de tal forma que el materialSampleID sea globalmente único. Se recomienda hacer uso de la extensión GGBN Material Sample Extension para documentar en más detalle la información relacionada con la muestra.</t>
  </si>
  <si>
    <t>IAvH:IAvH-CT-1:Tejido
06809dc5-f143-459a-be1a-6f03e63fc083
IAvH-ABJ788</t>
  </si>
  <si>
    <t>EVENTO</t>
  </si>
  <si>
    <t>parentEventID (ID parental del evento)</t>
  </si>
  <si>
    <t>Un identificador único para la categoría superior del evento de muestreo. Por ejemplo, el identificador del muestreo de un cuadrante, parcela o transecto independientemente del tiempo o temporada cuando se realice el muestro. Este identificador es más general que el eventID y puede agrupar varios eventID.
Este elemento debe estar acompañado siempre del elemento eventID, como se muestra en el ejemplo a continuación:
A1 como parentEventID para identificar una parcela, cada sub-parcela con su propio eventID (A1:1, A1:2, etc.)
BENTOS como parentEventID para identificar un evento de muestreo y cada parte del evento con su propio eventID( BENTOS:E-1, BENTOS:E-2, etc.)</t>
  </si>
  <si>
    <t>A1
BENTOS</t>
  </si>
  <si>
    <r>
      <rPr>
        <b/>
        <sz val="11"/>
        <color rgb="FF5F497A"/>
        <rFont val="Arial"/>
        <family val="2"/>
      </rPr>
      <t xml:space="preserve">eventID </t>
    </r>
    <r>
      <rPr>
        <b/>
        <sz val="11"/>
        <color theme="1"/>
        <rFont val="Arial"/>
        <family val="2"/>
      </rPr>
      <t>(ID del evento)</t>
    </r>
  </si>
  <si>
    <t>Un identificador único para el Evento de muestreo  - que ocurre en un lugar y tiempo determinado. Por ejemplo, el identificador del muestreo de un cuadrante, parcela o transecto en un tiempo o temporada específicos. Este identificador es más específico que el parentEventID.
Este elemento puede estar acompañado del elemento parentEventID, como se muestra en el ejemplo a continuación:
A1:1 | A1:2 como eventID para identificar cada sub-parcela perteneciente a la parcela A1
BENTOS:E-1 | BENTOS:E-2 como EventID para identificar cada parte del evento de muestreo perteneciente al evento BENTOS</t>
  </si>
  <si>
    <t>A1:1
BENTOS:E-1</t>
  </si>
  <si>
    <r>
      <rPr>
        <b/>
        <sz val="11"/>
        <color rgb="FF3399FF"/>
        <rFont val="Arial"/>
        <family val="2"/>
      </rPr>
      <t xml:space="preserve">samplingProtocol </t>
    </r>
    <r>
      <rPr>
        <b/>
        <sz val="11"/>
        <color theme="1"/>
        <rFont val="Arial"/>
        <family val="2"/>
      </rPr>
      <t>(Protocolo de muestreo)</t>
    </r>
  </si>
  <si>
    <t>El nombre, la descripción o la referencia del método o protocolo de muestreo usado para realizar el muestreo. Se recomienda acompañar este elemento con el elemento samplingEffort.</t>
  </si>
  <si>
    <t>Colecta fortuita
Trampa de luz UV
Red de niebla
Arrastre de fondo
Observación ad hoc
Punto de conteo</t>
  </si>
  <si>
    <t>sampleSizeValue (Valor del tamaño de la muestra)</t>
  </si>
  <si>
    <t>Un valor numérico para una medición del tamaño (duración de tiempo, longitud, área o volumen) de una muestra en un evento de muestreo. Documentar este elemento junto con el elemento sampleSizeUnit. Se recomienda hacer uso del Sistema Internacional de Unidades (SI).</t>
  </si>
  <si>
    <t>5.5
10
1</t>
  </si>
  <si>
    <t>sampleSizeUnit (Unidad del tamaño de la muestra)</t>
  </si>
  <si>
    <t>La unidad de medida de la magnitud (tiempo de duración, longitud, área o volumen) de una muestra en un evento de muestreo. Documentar este elemento junto con el elemento sampleSizeValue.</t>
  </si>
  <si>
    <t>Metros
Horas
Trampa
Metros cuadrados</t>
  </si>
  <si>
    <r>
      <rPr>
        <b/>
        <sz val="11"/>
        <color rgb="FF3399FF"/>
        <rFont val="Arial"/>
        <family val="2"/>
      </rPr>
      <t xml:space="preserve">samplingEffort </t>
    </r>
    <r>
      <rPr>
        <b/>
        <sz val="11"/>
        <color theme="1"/>
        <rFont val="Arial"/>
        <family val="2"/>
      </rPr>
      <t>(Esfuerzo de muestreo)</t>
    </r>
  </si>
  <si>
    <t>El esfuerzo de muestreo en tiempo y/o espacio realizado durante el evento de muestreo. Documentar este elemento junto con el elemento samplingProtocol.</t>
  </si>
  <si>
    <t>40 trampas-noche
10 horas-observador
10 km caminando
30 km en carro
7 días-trampa
5 horas muestra por 30 eventos de muestreo</t>
  </si>
  <si>
    <r>
      <rPr>
        <b/>
        <sz val="11"/>
        <color rgb="FF5F497A"/>
        <rFont val="Arial"/>
        <family val="2"/>
      </rPr>
      <t xml:space="preserve">eventDate </t>
    </r>
    <r>
      <rPr>
        <b/>
        <sz val="11"/>
        <color theme="1"/>
        <rFont val="Arial"/>
        <family val="2"/>
      </rPr>
      <t>(Fecha del evento)</t>
    </r>
  </si>
  <si>
    <t>La fecha o el intervalo durante el cual se produjo el evento de observación o colecta de un organismo o muestra. No es adecuado para una fecha en un contexto geológico. Debe estar documentada en el esquema de codificación ISO 8601 (AAAA-MM-DD o para un intervalo de fechas: AAAA-MM-DD/AAAA-MM-DD).</t>
  </si>
  <si>
    <t>2010
2010-01
2010-01-17
2009/2010
2009-02/10
2010-01-17/18
2009-02/2010-01
2009-08-08/2009-10-26</t>
  </si>
  <si>
    <t>startDayOfYear (Día inicial del año)</t>
  </si>
  <si>
    <t xml:space="preserve">Día inicial del evento, contando a partir del primer día del año del evento y documentado en formato de números ordinales (siendo "1" el primero de enero y "365" el 31 de diciembre en año no bisiesto). </t>
  </si>
  <si>
    <t>1
220
365</t>
  </si>
  <si>
    <t>endDayOfYear (Día final del año)</t>
  </si>
  <si>
    <t>Día final del evento, contando a partir del primer día del año del evento y documentado en formato de números ordinales (siendo "1" el primero de enero y "365" el 31 de diciembre en año no bisiesto).</t>
  </si>
  <si>
    <t>30
300
366</t>
  </si>
  <si>
    <t>year (Año)</t>
  </si>
  <si>
    <t>Los cuatro dígitos del año durante el cual se produjo el evento de observación o colecta de un organismo o muestra.
Si el rango de fechas presente en EventDate abarca varios años, no debe documentar este elemento:
eventDate:2021-02-01/2022-05-23
year:
month:
day:</t>
  </si>
  <si>
    <t>2008
1901</t>
  </si>
  <si>
    <t>month (Mes)</t>
  </si>
  <si>
    <t>El mes en números enteros en que ocurrió durante el cual se produjo el evento de observación o colecta de un organismo o muestra.
Si el rango de fechas presente en EventDate abarca más de un mes, no debe documentar este elemento:
eventDate:2022-02-10/05-23
year:2022
month:
day:</t>
  </si>
  <si>
    <t>01
11</t>
  </si>
  <si>
    <t>day (Día)</t>
  </si>
  <si>
    <t>El día en números enteros durante el cual se produjo el evento de observación o colecta de un organismo o muestra.
Si el rango de fechas presente en EventDate se encuentra dentro del mismo mes, no debe documentar este elemento:
eventDate:2022-02-12/15
year:2022
month:02
day:</t>
  </si>
  <si>
    <t>09
28</t>
  </si>
  <si>
    <t>verbatimEventDate (Fecha original del evento)</t>
  </si>
  <si>
    <t>La representación textual original (según la libreta de campo, formato de datos, o etiqueta de colección) de la información de fecha durante la cual se produjo el evento de observación o colecta de un organismo o muestra.</t>
  </si>
  <si>
    <t>primavera 1910
4/11/2020
marzo 2002
1999-03-XX
17IV1934</t>
  </si>
  <si>
    <r>
      <rPr>
        <b/>
        <sz val="11"/>
        <color rgb="FF3399FF"/>
        <rFont val="Arial"/>
        <family val="2"/>
      </rPr>
      <t xml:space="preserve">eventTime </t>
    </r>
    <r>
      <rPr>
        <b/>
        <sz val="11"/>
        <color theme="1"/>
        <rFont val="Arial"/>
        <family val="2"/>
      </rPr>
      <t>(Hora del evento)</t>
    </r>
  </si>
  <si>
    <t>La hora o el intervalo de horas en la cual se produjo el evento de observación o colecta de un organismo o muestra. Debe estar documentado en el esquema de codificación ISO 8601.</t>
  </si>
  <si>
    <t>14:07
08:40:21
13:00:00/15:30:00</t>
  </si>
  <si>
    <r>
      <rPr>
        <b/>
        <sz val="11"/>
        <color rgb="FF3399FF"/>
        <rFont val="Arial"/>
        <family val="2"/>
      </rPr>
      <t xml:space="preserve">habitat </t>
    </r>
    <r>
      <rPr>
        <b/>
        <sz val="11"/>
        <color theme="1"/>
        <rFont val="Arial"/>
        <family val="2"/>
      </rPr>
      <t>(Hábitat)</t>
    </r>
  </si>
  <si>
    <t>Una categoría estandarizada o la descripción del hábitat en el que ocurrió el evento.</t>
  </si>
  <si>
    <t>Sabana de roble
Estepa de la pre-cordillera</t>
  </si>
  <si>
    <t>fieldNumber (Número de campo)</t>
  </si>
  <si>
    <t>Un identificador dado al evento en campo. A menudo sirve como un vínculo entre las anotaciones de campo y el evento.</t>
  </si>
  <si>
    <t>RV Sol 87-03-08
MBZ-067</t>
  </si>
  <si>
    <t>fieldNotes (Notas de campo)</t>
  </si>
  <si>
    <t>Un indicador sobre la existencia o referencia (publicación URI) a las notas de campo; o el texto de las notas tomadas en campo sobre el evento.</t>
  </si>
  <si>
    <t>Notas disponibles en la Biblioteca Grinnell-Miller
Este espécimen fue colectado en un árbol de caracolí, una nota de campo fue descrita para mencionar este evento, eran depredados por Epicrates maurus</t>
  </si>
  <si>
    <r>
      <rPr>
        <b/>
        <sz val="11"/>
        <color rgb="FF3399FF"/>
        <rFont val="Arial"/>
        <family val="2"/>
      </rPr>
      <t xml:space="preserve">eventRemarks </t>
    </r>
    <r>
      <rPr>
        <b/>
        <sz val="11"/>
        <color theme="1"/>
        <rFont val="Arial"/>
        <family val="2"/>
      </rPr>
      <t>(Comentarios del evento)</t>
    </r>
  </si>
  <si>
    <t>Comentarios o anotaciones sobre el evento. Se recomienda que la longitud de la descripción no supere 20 palabras.</t>
  </si>
  <si>
    <t>Después de las lluvias recientes, el río estuvo cercano a un estado de desbordamiento</t>
  </si>
  <si>
    <t>UBICACIÓN</t>
  </si>
  <si>
    <t>locationID (ID de la ubicación)</t>
  </si>
  <si>
    <t>Un identificador de la región geográfica, división político administrativa o del sitio específico donde se realizó el registro.
Se sugiere utilizar un identificador persistente, como el código de la División Política Administrativa de Colombia - DANE, (http://www.dane.gov.co/Divipola) precedida por "CO:" o utilizar MarineRegions (marineregions.org) para regiones marinas, como se muestra a continuación:
CO:15572 (Código Divipola para el Municipio de Puerto Boyacá en Boyacá)
CO:68 (Código Divipola para el Departamento de Santander)
http://marineregions.org/mrgid/32556 (Islas del Rosario)</t>
  </si>
  <si>
    <t>CO:15572
CO:68
http://marineregions.org/mrgid/32556
geonames.org/3674545/</t>
  </si>
  <si>
    <t>higherGeography (Geografía superior)</t>
  </si>
  <si>
    <t>Una lista (en una fila continua y separada por una barra vertical " | ") de la geografía inmediatamente superior al sitio o ubicación donde se realizó el registro. Si hay modificaciones en la localidad para estandarizar su contenido puede documentar en este elemento los datos originales (sin estandarizar) de esos términos.
Este elemento debe estar acompañado de otros elementos del estándar, como se muestra en el ejemplo a continuación:
América | Sudamérica | Colombia | Región del Pacífico | Valle del Cauca | La Cumbre | Bitaco (Con los valores resultantes de SA en continent, Colombia en country, Valle del Cauca en stateProvince, La Cumbre en county y Bitaco en municipality).</t>
  </si>
  <si>
    <t>América | Sudamérica | Colombia | Región del Pacífico | Valle del Cauca | La Cumbre | Bitaco</t>
  </si>
  <si>
    <t>higherGeographyID (ID de la geografía superior)</t>
  </si>
  <si>
    <t>Un identificador de la región geográfica inmediatamente superior a la ubicación donde se realizó el registro. Este identificador debe ser acorde con la geografía superior documentada en el elemento higherGeography.
CO:15572 (Código Divipola para el Municipio de Puerto Boyacá en Boyacá)
CO:68 (Código Divipola para el Departamento de Santander)
TGN: 7005075 (San Agustín (Huila), Colombia)</t>
  </si>
  <si>
    <t>CO:15572
CO:68
TGN: 7005075</t>
  </si>
  <si>
    <r>
      <rPr>
        <b/>
        <sz val="11"/>
        <color rgb="FF3399FF"/>
        <rFont val="Arial"/>
        <family val="2"/>
      </rPr>
      <t xml:space="preserve">continent </t>
    </r>
    <r>
      <rPr>
        <b/>
        <sz val="11"/>
        <color theme="1"/>
        <rFont val="Arial"/>
        <family val="2"/>
      </rPr>
      <t>(Continente)</t>
    </r>
  </si>
  <si>
    <t>El nombre del continente en el que tiene lugar la ubicación. Documente este elemento de acuerdo a las definiciones e indicaciones que acompañan el vocabulario controlado.</t>
  </si>
  <si>
    <t>América del Sur
América del Norte
Europa
África
Asia
Oceanía
Antártida</t>
  </si>
  <si>
    <r>
      <rPr>
        <b/>
        <sz val="11"/>
        <color rgb="FF3399FF"/>
        <rFont val="Arial"/>
        <family val="2"/>
      </rPr>
      <t xml:space="preserve">waterBody </t>
    </r>
    <r>
      <rPr>
        <b/>
        <sz val="11"/>
        <color theme="1"/>
        <rFont val="Arial"/>
        <family val="2"/>
      </rPr>
      <t>(Cuerpo de agua)</t>
    </r>
  </si>
  <si>
    <t>El nombre y tipo del cuerpo de agua en el que tiene lugar la ubicación. Se recomienda usar este elemento solamente si el evento ocurrió en el cuerpo de agua propiamente dicho, no en cercanías de este.</t>
  </si>
  <si>
    <t>Mar Caribe
Océano Pacífico
Río Lebrija
Golfo de Urabá
Caño Mojana</t>
  </si>
  <si>
    <r>
      <rPr>
        <b/>
        <sz val="11"/>
        <color rgb="FF3399FF"/>
        <rFont val="Arial"/>
        <family val="2"/>
      </rPr>
      <t>islandGroup</t>
    </r>
    <r>
      <rPr>
        <b/>
        <sz val="11"/>
        <color theme="1"/>
        <rFont val="Arial"/>
        <family val="2"/>
      </rPr>
      <t xml:space="preserve"> (Grupo de islas)</t>
    </r>
  </si>
  <si>
    <t>El nombre del grupo de islas en que tiene lugar la ubicación.</t>
  </si>
  <si>
    <t>Cayos de Albuquerque
Islas del Rosario</t>
  </si>
  <si>
    <t>island (Isla)</t>
  </si>
  <si>
    <t>El nombre de la isla en o cerca al lugar de la ubicación.</t>
  </si>
  <si>
    <t>Isla de Providencia
Isla Gorgona
Isla de Tierra Bomba</t>
  </si>
  <si>
    <r>
      <rPr>
        <b/>
        <sz val="11"/>
        <color rgb="FFE36C09"/>
        <rFont val="Arial"/>
        <family val="2"/>
      </rPr>
      <t xml:space="preserve">country </t>
    </r>
    <r>
      <rPr>
        <b/>
        <sz val="11"/>
        <color theme="1"/>
        <rFont val="Arial"/>
        <family val="2"/>
      </rPr>
      <t>(País)</t>
    </r>
  </si>
  <si>
    <t>El nombre del país o unidad administrativa de mayor jerarquía de la ubicación. Se recomienda utilizar un identificador persistente de un vocabulario controlado como el Tesauro Getty de Nombres Geográficos o la norma ISO 3166. Se recomienda acompañar este elemento con el elemento countryCode.</t>
  </si>
  <si>
    <t>Colombia
España
Dinamarca</t>
  </si>
  <si>
    <r>
      <rPr>
        <b/>
        <sz val="11"/>
        <color rgb="FF3399FF"/>
        <rFont val="Arial"/>
        <family val="2"/>
      </rPr>
      <t xml:space="preserve">countryCode </t>
    </r>
    <r>
      <rPr>
        <b/>
        <sz val="11"/>
        <color theme="1"/>
        <rFont val="Arial"/>
        <family val="2"/>
      </rPr>
      <t>(Código del país)</t>
    </r>
  </si>
  <si>
    <t>El código estándar para el país de la ubicación.
Documente este elemento de acuerdo al vocabulario controlado de la norma ISO 3166-1-alfa-2 de códigos de países, como se muestra a continuación:
CO (=Para Colombia)
AR (=Para Argentina)</t>
  </si>
  <si>
    <t>CO</t>
  </si>
  <si>
    <r>
      <rPr>
        <b/>
        <sz val="11"/>
        <color rgb="FF5F497A"/>
        <rFont val="Arial"/>
        <family val="2"/>
      </rPr>
      <t xml:space="preserve">stateProvince </t>
    </r>
    <r>
      <rPr>
        <b/>
        <sz val="11"/>
        <color theme="1"/>
        <rFont val="Arial"/>
        <family val="2"/>
      </rPr>
      <t>(Departamento)</t>
    </r>
  </si>
  <si>
    <t>El nombre completo y sin abreviar de la siguiente región administrativa de menor jerarquía que País de la ubicación (Departamento). Se recomienda usar los nombres asignados en la División Política Administrativa de Colombia - DANE, (http://www.dane.gov.co/Divipola).</t>
  </si>
  <si>
    <t>Antioquia
Atlántico
Bogotá, D.C.</t>
  </si>
  <si>
    <r>
      <rPr>
        <b/>
        <sz val="11"/>
        <color rgb="FF5F497A"/>
        <rFont val="Arial"/>
        <family val="2"/>
      </rPr>
      <t xml:space="preserve">county </t>
    </r>
    <r>
      <rPr>
        <b/>
        <sz val="11"/>
        <color theme="1"/>
        <rFont val="Arial"/>
        <family val="2"/>
      </rPr>
      <t>(Municipio)</t>
    </r>
  </si>
  <si>
    <t>El nombre completo y sin abreviar de la siguiente región administrativa de menor jerarquía que Departamento de la ubicación (Municipio). Se recomienda usar los nombres asignados en la División Política Administrativa de Colombia - DANE, (http://www.dane.gov.co/Divipola).</t>
  </si>
  <si>
    <t>Medellín
Puerto Colombia
Bogotá, D.C.</t>
  </si>
  <si>
    <r>
      <rPr>
        <b/>
        <sz val="11"/>
        <color rgb="FF5F497A"/>
        <rFont val="Arial"/>
        <family val="2"/>
      </rPr>
      <t xml:space="preserve">municipality </t>
    </r>
    <r>
      <rPr>
        <b/>
        <sz val="11"/>
        <color theme="1"/>
        <rFont val="Arial"/>
        <family val="2"/>
      </rPr>
      <t>(Cabecera municipal / Centro poblado)</t>
    </r>
  </si>
  <si>
    <t>El nombre completo y sin abreviar de la siguiente región administrativa de menor jerarquía que Municipio de la ubicación. Puede ser un centro poblado, cabecera municipal, corregimiento o inspección de policía. No utilice este elemento para el nombre de un lugar cercano que no contiene la ubicación real. Se recomienda usar los nombres asignados en la División Política Administrativa de Colombia - DANE, (http://www.dane.gov.co/Divipola).</t>
  </si>
  <si>
    <t>Palmitas
Puerto Colombia
Bogotá, Distrito Capital</t>
  </si>
  <si>
    <r>
      <rPr>
        <b/>
        <sz val="11"/>
        <color rgb="FF5F497A"/>
        <rFont val="Arial"/>
        <family val="2"/>
      </rPr>
      <t xml:space="preserve">locality </t>
    </r>
    <r>
      <rPr>
        <b/>
        <sz val="11"/>
        <color theme="1"/>
        <rFont val="Arial"/>
        <family val="2"/>
      </rPr>
      <t>(Localidad)</t>
    </r>
  </si>
  <si>
    <t>La información geográfica más específica de la ubicación. Información geográfica de menor especificidad puede ser provista en otros elementos geográficos (higherGeography, continent, country, stateProvince, county, municipality, waterBody, island, islandGroup). Este elemento puede contener información modificada de la original para corregir errores o estandarizar la descripción.</t>
  </si>
  <si>
    <t>Ruta del Sol, kilómetro 25 entre Guaduas y La Dorada
Vereda Santa Ana
Quebrada Aguasclaras
Parque Nacional Natural Serranía de Chiribiquete</t>
  </si>
  <si>
    <t>verbatimLocality (Localidad original)</t>
  </si>
  <si>
    <t>La descripción textual original del lugar (como fue tomada en campo o documentada en el voucher).</t>
  </si>
  <si>
    <t>km 25 Rutal del Sol, Guaduas-La Dorada
Vda Santa ana
Q. Aguasclaras
PNN Chiribiquete</t>
  </si>
  <si>
    <t>verbatimElevation (Elevación original)</t>
  </si>
  <si>
    <t>La descripción textual de la elevación (altitud, por lo general por encima del nivel del mar) de la ubicación.</t>
  </si>
  <si>
    <t>100-200 m
1560 msnm</t>
  </si>
  <si>
    <r>
      <rPr>
        <b/>
        <sz val="11"/>
        <color rgb="FF5F497A"/>
        <rFont val="Arial"/>
        <family val="2"/>
      </rPr>
      <t xml:space="preserve">minimumElevationInMeters </t>
    </r>
    <r>
      <rPr>
        <b/>
        <sz val="11"/>
        <color theme="1"/>
        <rFont val="Arial"/>
        <family val="2"/>
      </rPr>
      <t>(Elevación mínima en metros)</t>
    </r>
  </si>
  <si>
    <t>El límite inferior del rango de elevación (altitud, generalmente por encima del nivel del mar), no utilice ningún indicador de unidad (metros, m, msnm) ya que el elemento especifica que los valores anotados son en metros.</t>
  </si>
  <si>
    <t>100
1600</t>
  </si>
  <si>
    <r>
      <rPr>
        <b/>
        <sz val="11"/>
        <color rgb="FF3399FF"/>
        <rFont val="Arial"/>
        <family val="2"/>
      </rPr>
      <t xml:space="preserve">maximumElevationInMeters </t>
    </r>
    <r>
      <rPr>
        <b/>
        <sz val="11"/>
        <color theme="1"/>
        <rFont val="Arial"/>
        <family val="2"/>
      </rPr>
      <t>(Elevación máxima en metros)</t>
    </r>
  </si>
  <si>
    <t>El límite superior del rango de elevación (altitud, generalmente por encima del nivel del mar), no utilice ningún indicador de unidad (metros, m, msnm) ya que el elemento especifica que los valores anotados son en metros.</t>
  </si>
  <si>
    <t>200
3050</t>
  </si>
  <si>
    <t>verticalDatum (Datum vertical)</t>
  </si>
  <si>
    <t>El datum vertical usado como referencia para la obtención de los valores de elevación. Se recomienda usar un vocabulario controlado a partir de código epsg o el código del geoide de referencia.</t>
  </si>
  <si>
    <t>GRS80
EGM84 
EGM96 
EGM2008 
epsg:7030
Desconocido</t>
  </si>
  <si>
    <t>verbatimDepth (Profundidad original)</t>
  </si>
  <si>
    <t>La descripción textual de la profundidad bajo la superficie local.</t>
  </si>
  <si>
    <t>0-20 m
-15 a -30</t>
  </si>
  <si>
    <r>
      <rPr>
        <b/>
        <sz val="11"/>
        <color rgb="FF3399FF"/>
        <rFont val="Arial"/>
        <family val="2"/>
      </rPr>
      <t xml:space="preserve">minimumDepthInMeters </t>
    </r>
    <r>
      <rPr>
        <b/>
        <sz val="11"/>
        <color theme="1"/>
        <rFont val="Arial"/>
        <family val="2"/>
      </rPr>
      <t>(Profundidad mínima en metros)</t>
    </r>
  </si>
  <si>
    <t>La menor profundidad de un rango de profundidad por debajo de la superficie local. No utilice ningún indicador de unidad (metros, m) ya que el elemento especifica que los valores anotados son en metros.</t>
  </si>
  <si>
    <t>0
10</t>
  </si>
  <si>
    <r>
      <rPr>
        <b/>
        <sz val="11"/>
        <color rgb="FF3399FF"/>
        <rFont val="Arial"/>
        <family val="2"/>
      </rPr>
      <t>maximumDepthInMeters</t>
    </r>
    <r>
      <rPr>
        <b/>
        <sz val="11"/>
        <color theme="1"/>
        <rFont val="Arial"/>
        <family val="2"/>
      </rPr>
      <t xml:space="preserve"> (Profundidad máxima en metros)</t>
    </r>
  </si>
  <si>
    <t>La mayor profundidad de un rango de profundidad por debajo de la superficie local. No utilice ningún indicador de unidad (metros, m) ya que el campo especifica que los valores anotados son en metros.</t>
  </si>
  <si>
    <t>2
50</t>
  </si>
  <si>
    <t>minimumDistanceAboveSurfaceInMeters (Distancia mínima de la superficie en metros)</t>
  </si>
  <si>
    <t>La menor distancia en metros en un rango de distancias, desde una superficie de referencia en dirección vertical. Si las medidas de profundidad son proporcionadas, la superficie de referencia es la ubicación determinada por la profundidad, de lo contrario la superficie de referencia es la ubicación dada por la elevación.
Utilice valores positivos para las ubicaciones por encima de la superficie y valores negativos para ubicaciones por debajo, como se muestra a continuación:
-1.5 (Para un evento entre 1.5 metros y 4.5 metros desde el fondo de un lago)</t>
  </si>
  <si>
    <t>-1.5
2.8</t>
  </si>
  <si>
    <t>maximumDistanceAboveSurfaceInMeters (Distancia máxima de la superficie en metros)</t>
  </si>
  <si>
    <t>La mayor distancia en metros, en un rango de distancia desde una superficie de referencia en dirección vertical. Si las medidas de profundidad son proporcionadas, la superficie de referencia es la ubicación determinada por la profundidad, de lo contrario la superficie de referencia es la ubicación dada por la elevación.
Utilice valores positivos para las ubicaciones por encima de la superficie, valores negativos para las ubicaciones por debajo, como se muestra a continuación:
-4.5 (Para un evento entre 1.5 metros y 4.5 metros desde el fondo de un lago)</t>
  </si>
  <si>
    <t>-4.5
8.2</t>
  </si>
  <si>
    <t>locationAccordingTo (Ubicación de acuerdo con)</t>
  </si>
  <si>
    <t>La información sobre la fuente de la ubicación. Podría ser una publicación (gacetero), institución o grupo de individuos.</t>
  </si>
  <si>
    <t>Tesauro Getty de Nombres Geográficos
GADM
Geonames
Google Earth</t>
  </si>
  <si>
    <r>
      <rPr>
        <b/>
        <sz val="11"/>
        <color rgb="FF3399FF"/>
        <rFont val="Arial"/>
        <family val="2"/>
      </rPr>
      <t xml:space="preserve">locationRemarks </t>
    </r>
    <r>
      <rPr>
        <b/>
        <sz val="11"/>
        <color theme="1"/>
        <rFont val="Arial"/>
        <family val="2"/>
      </rPr>
      <t>(Comentarios de la ubicación)</t>
    </r>
  </si>
  <si>
    <t>Comentarios o anotaciones sobre la ubicación. Se recomienda que la longitud de la descripción no supere 20 palabras.</t>
  </si>
  <si>
    <t>Bajo agua desde 2005</t>
  </si>
  <si>
    <t>verbatimLatitude (Latitud original)</t>
  </si>
  <si>
    <t>La latitud original de la ubicación. El elipsoide de coordenadas, el datum geodésico o el sistema de referencia espacial completo (SRS) para estas coordenadas debe ser documentado en el elemento verbatimSRS, y el sistema de coordenadas en el elemento verbatimCoordinateSystem.</t>
  </si>
  <si>
    <t>41° 05' 56.03" S
1631599</t>
  </si>
  <si>
    <t>verbatimLongitude (Longitud original)</t>
  </si>
  <si>
    <t>La longitud original de la ubicación. El elipsoide de coordenadas, datum geodésico o el sistema de referencia espacial completo (SRS) para estas coordenadas, debe ser documentado en el elemento verbatimSRS y el sistema de coordenadas en el elemento verbatimCoordinateSystem.</t>
  </si>
  <si>
    <t>75° 08' 36.83" W
834549</t>
  </si>
  <si>
    <t>verbatimCoordinates (Coordenadas originales)</t>
  </si>
  <si>
    <t>Las coordenadas de la ubicación en su formato original. El elipsoide de las coordenadas, el datum geodésico, o el sistema de referencia espacial completo (SRS) para estas coordenadas, debe ser documentado en el elemento verbatimSRS, y el sistema de coordenadas en el elemento verbatimCoordinateSystem.</t>
  </si>
  <si>
    <t>4° 05' 56.03" S, 75° 08' 36.83" W
17T 1631599  834549</t>
  </si>
  <si>
    <t>verbatimCoordinateSystem (Sistema original de coordenadas)</t>
  </si>
  <si>
    <t>El sistema de coordenadas espaciales para verbatimLatitude y verbatinLongitude original o verbatimCoordinates de la ubicación. Se recomienda el uso del vocabulario sugerido disponible para este elemento.</t>
  </si>
  <si>
    <t>Grados decimales
Grados, minutos decimales
Grados, minutos, segundos
UTM
Coordenadas planas
Coordenadas proyectadas</t>
  </si>
  <si>
    <t>verbatimSRS (SRS original)</t>
  </si>
  <si>
    <t>El elipsoide, datum geodésico, o sistema de referencia espacial (SRS) en el que se basan las coordenadas provistas en verbatimLatitude y verbatinLongitude o verbatimCoordinates. Se recomienda usar el código EPSG, si se conoce. Caso contrario, utilice un lenguaje controlado para el nombre o código del datum geodésico, o un vocabulario controlado para el nombre o código del elipsoide, si se conoce. Si ninguno de estos se conoce, utilice el valor "Desconocido".</t>
  </si>
  <si>
    <t>EPSG: 4326
EPSG: 3116
WGS84
UTM zone 17T
MAGNA-SIRGAS origen Bogotá
MAGNA-SIRGAS origen Oeste
MAGNA-SIRGAS origen CTM-12
Desconocido</t>
  </si>
  <si>
    <r>
      <rPr>
        <b/>
        <sz val="11"/>
        <color rgb="FF5F497A"/>
        <rFont val="Arial"/>
        <family val="2"/>
      </rPr>
      <t xml:space="preserve">decimalLatitude </t>
    </r>
    <r>
      <rPr>
        <b/>
        <sz val="11"/>
        <color theme="1"/>
        <rFont val="Arial"/>
        <family val="2"/>
      </rPr>
      <t>(Latitud decimal)</t>
    </r>
  </si>
  <si>
    <t>La latitud geográfica (en grados decimales, utilizando el sistema de referencia espacial provisto en geodeticDatum) del centro geográfico de una ubicación. Los valores positivos se encuentran al norte del ecuador, los valores negativos están al sur del mismo. Los valores admitidos se encuentran entre -90 y 90.</t>
  </si>
  <si>
    <t>6.05486
12.584877</t>
  </si>
  <si>
    <r>
      <rPr>
        <b/>
        <sz val="11"/>
        <color rgb="FF5F497A"/>
        <rFont val="Arial"/>
        <family val="2"/>
      </rPr>
      <t xml:space="preserve">decimalLongitude </t>
    </r>
    <r>
      <rPr>
        <b/>
        <sz val="11"/>
        <color rgb="FF000000"/>
        <rFont val="Arial"/>
        <family val="2"/>
      </rPr>
      <t>(Longitud decimal)</t>
    </r>
  </si>
  <si>
    <t>La longitud geográfica (en grados decimales, mediante el sistema de referencia espacial provisto en geodeticDatum) del centro geográfico de una ubicación. Los valores positivos se encuentran al este del meridiano de Greenwich, los valores negativos se encuentran al oeste de la misma. Los valores admitidos se encuentran entre -180 y 180.</t>
  </si>
  <si>
    <t>-75.05486
-72.78945</t>
  </si>
  <si>
    <r>
      <rPr>
        <b/>
        <sz val="11"/>
        <color rgb="FF5F497A"/>
        <rFont val="Arial"/>
        <family val="2"/>
      </rPr>
      <t>geodeticDatum</t>
    </r>
    <r>
      <rPr>
        <b/>
        <sz val="11"/>
        <color theme="1"/>
        <rFont val="Arial"/>
        <family val="2"/>
      </rPr>
      <t xml:space="preserve"> (Datum geodésico)</t>
    </r>
  </si>
  <si>
    <t>El elipsoide, datum geodésico, o sistema de referencia espacial (SRS) en el que se basan las coordenadas geográficas provistas en decimalLatitude y decimalLongitude. Se recomienda usar el código EPSG, si se conoce. Caso contrario, utilice un lenguaje controlado para el nombre o código del datum geodésico, o utilice un lenguaje controlado para el nombre o código del elipsoide, si se conoce. Si ninguno de estos se conoce, utilice el valor "Desconocido".
Aunque el estándar no es restrictivo en el datum a usar, desde el SiB Colombia se recomienda documentar las coordenadas decimales usando el datum WGS84 dado que facilita la espacialización de los datos publicados por diferentes organizaciones bajo un mismo sistema de referencia espacial, lo que minimiza el riesgo de desplazamiento de las coordenadas.</t>
  </si>
  <si>
    <t>WGS84
EPSG:4326
Desconocido</t>
  </si>
  <si>
    <r>
      <rPr>
        <b/>
        <sz val="11"/>
        <color rgb="FF3399FF"/>
        <rFont val="Arial"/>
        <family val="2"/>
      </rPr>
      <t xml:space="preserve">coordinateUncertaintyInMeters </t>
    </r>
    <r>
      <rPr>
        <b/>
        <sz val="11"/>
        <color theme="1"/>
        <rFont val="Arial"/>
        <family val="2"/>
      </rPr>
      <t>(Incertidumbre de las coordenadas en metros)</t>
    </r>
  </si>
  <si>
    <t>La distancia horizontal (en metros) de la decimalLatitude y decimalLongitude provistas describiendo el círculo más pequeño que contiene la totalidad de la ubicación. Deje el valor vacío si la incertidumbre es desconocida, no se puede estimar, o no es aplicable (porque no hay coordenadas). Cero no es un valor válido para este elemento.
Documente este elemento de acuerdo a las siguientes explicaciones:
30 (límite inferior razonable para lecturas de GPS tomadas bajo buenas condiciones después de 2020-05-01, si la precisión no fue tomada en campo)
100 (Límite inferior razonable para lecturas de GPS tomadas bajo buenas condiciones antes de 2020-05-1, si la precisión no fue tomada en campo)
71 (Incertidumbre para coordenadas originales tomadas bajo el sistema de coordenadas UTM teniendo 100 metros de precisión y un sistema de referencia espacial conocido)
2100</t>
  </si>
  <si>
    <t>30
100
71
2100</t>
  </si>
  <si>
    <t>coordinatePrecision (Precisión de las coordenadas)</t>
  </si>
  <si>
    <t>Una representación decimal de la precisión de las coordenadas provistas en decimalLatitude y decimalLongitude.
Documente este elemento de acuerdo a las siguientes explicaciones:
0.00001 (Límite normal de GPS para grados decimales)
0.000278 (Para coordenadas reportadas al minuto más cercano. 1/3600)
0.01 (Para una coordenada decimal con dos grados decimales)
1.0 (Grado más próximo)</t>
  </si>
  <si>
    <t>0.00001
0.000278
0.01
1.0</t>
  </si>
  <si>
    <t>pointRadiusSpatialFit (Ajuste espacial del radio-punto)</t>
  </si>
  <si>
    <t>La relación entre el área del radio-punto (decimalLatitude, decimalLongitude y coordinateUncertaintyInMeters) y el área de la verdadera (original, o más específica) representación espacial de la ubicación. Los valores válidos son 0, mayor que o igual a 1, o indefinido. Un valor de 1 es una coincidencia exacta o superposición de 100%. Un valor de 0 se debe utilizar si el radio-punto dado no contiene por completo la representación original. El Ajuste espacial del radio-punto no está definido (y se debe dejar en blanco) si la representación original es un punto sin incertidumbre y la georreferencia dada no es ese mismo punto (sin incertidumbre). Si tanto el original como la georreferencia dada están en el mismo punto el ajuste espacial del radio-punto es 1.</t>
  </si>
  <si>
    <t>0
1
0.5708</t>
  </si>
  <si>
    <t>footprintWKT (WKT footprint)</t>
  </si>
  <si>
    <t>Una representación Well-Known Text (WKT) de la forma (footprint, geometría) que define la ubicación. Una ubicación puede tener una representación de radio-punto (véase decimalLatitude) y una representación footprint, y pueden diferir entre sí.
Documente este elemento de acuerdo a las siguientes explicaciones:
POLYGON ((10 20, 11 20, 11 21, 10 21, 10 20)) (Para un cuadrante con esquinas opuestas (longitud=10, latitud=20) y (longitud=11, latitud=21))
LINESTRING (10.689195 -74.139299, 10.689422 -74.13791) (Para un transecto de muestro con coordenadas iniciales 10.689195 -74.139299 y finales 10.689422 -74.13791)</t>
  </si>
  <si>
    <t>POLYGON ((10 20, 11 20, 11 21, 10 21, 10 20))
LINESTRING (10.689195 -74.139299, 10.689422 -74.13791)</t>
  </si>
  <si>
    <t>footprintSRS (SRS footprint)</t>
  </si>
  <si>
    <t>El Elipsoide, datum geodésico o sistema de referencia espacial sobre el cual está referenciada la geometría en el elemento footprintWKT. 
Se recomienda usar un código EPSG para el sistema de referencia si este es conocido. De lo contrario usar un nombre del sistema de referencia, datum, o elipsoide (SRS) bajo un vocabulario controlado. También es permitida la representación en Well-Known Text (WKT) del sistema de referencia espacial (SRS). No utilice este elemento para describir el SRS de decimalLatitude y decimalLongitude, incluso si es la misma que para WKT footprint - utilice el geodeticDatum en su lugar.</t>
  </si>
  <si>
    <t>EPSG:4326
WGS84
SRS GEOGCS["GCS_WGS_1984", DATUM["D_WGS_1984", SPHEROID["WGS_1984",6378137,298.257223563]], PRIMEM["Greenwich",0], UNIT["Degree",0.0174532925199433]]</t>
  </si>
  <si>
    <t>footprintSpatialFit (Ajuste espacial de footprint)</t>
  </si>
  <si>
    <t>La relación del área de footprint (WKT footprint) y el área de la verdadera (original, o más específica) representación espacial de la ubicación. Los valores válidos son 0, mayor que, igual a 1, o indefinido. Un valor de 1 es una coincidencia exacta o superposición de 100%. Un valor de 0 debe ser utilizado si el footprint dado no contiene la representación original completamente. El footprintSpatialFit es indefinido (y se debe dejar en blanco) si la representación original es un punto y la georreferencia dada no es ese mismo punto. Si el original y la georreferencia dada son el mismo punto, el footprintSpatialFit es 1.</t>
  </si>
  <si>
    <t>0
1</t>
  </si>
  <si>
    <r>
      <rPr>
        <b/>
        <sz val="11"/>
        <color rgb="FF3399FF"/>
        <rFont val="Arial"/>
        <family val="2"/>
      </rPr>
      <t xml:space="preserve">georeferencedBy </t>
    </r>
    <r>
      <rPr>
        <b/>
        <sz val="11"/>
        <color theme="1"/>
        <rFont val="Arial"/>
        <family val="2"/>
      </rPr>
      <t>(Georreferenciado por)</t>
    </r>
  </si>
  <si>
    <t>Una lista (en una fila continua y separada por una barra vertical " | ") de los nombres de las personas, grupos u organizaciones que determinaron la georreferencia (representación espacial) para la ubicación.</t>
  </si>
  <si>
    <t>Kristina Yamamoto (MVZ)
Miguel B.  |  María Isabel H.</t>
  </si>
  <si>
    <t>georeferencedDate (Fecha de georreferenciación)</t>
  </si>
  <si>
    <t>La fecha en que fue georreferenciada la ubicación. Debe estar documentada en el esquema de codificación ISO 8601 (AAAA-MM-DD o para un intervalo de fechas: AAAA-MM-DD/AAAA-MM-DD).</t>
  </si>
  <si>
    <t>georeferenceProtocol (Protocolo de georreferenciación)</t>
  </si>
  <si>
    <t>Una descripción o referencia a los métodos utilizados para determinar el footprint espacial, coordenadas, e incertidumbres.</t>
  </si>
  <si>
    <t>Chapman AD &amp; Wieczorek JR (2020) Georeferencing Best Practices. Copenhagen: GBIF Secretariat. https://doi.org/10.15468/doc-gg7h-s853 
MaNIS/HerpNet/ORNIS Georeferencing Guidelines
BioGeomancer</t>
  </si>
  <si>
    <t>georeferenceSources (Fuentes de georreferenciación)</t>
  </si>
  <si>
    <t>Una lista (en una fila continua y separada por una barra vertical " | ") de los mapas, gaceteros, u otros recursos utilizados para georreferenciar la ubicación, lo suficientemente específica como para permitir que cualquier persona en el futuro utilice los mismos recursos.</t>
  </si>
  <si>
    <t>USGS 1:24000 Florence Montana Quad
Google. (n.d.). Jardín Botánico de la Universidad de Caldas. Recuperado de:  https://goo.gl/maps/zPCiUySVnZ7CN2Vs7
IGAC. Cartografía básica 1:100000. Plancha 124
Google Maps, 2020, maps.google.com</t>
  </si>
  <si>
    <t>georeferenceVerificationStatus (Estado de la verificación de la georreferenciación)</t>
  </si>
  <si>
    <t>Una descripción categórica sobre la verificación de la georreferencia usada para representar la descripción espacial de la ubicación del registro. Se recomienda el uso del vocabulario sugerido disponible para este elemento.</t>
  </si>
  <si>
    <t>Inviable para georreferenciar
Requiere georreferenciación
Requiere verificación
Verificado por el custodio de los datos
Verificado por el proveedor de los datos</t>
  </si>
  <si>
    <t>georeferenceRemarks (Comentarios de la georreferenciación)</t>
  </si>
  <si>
    <t>Comentarios o anotaciones acerca de la determinación de la descripción espacial, los supuestos hechos que explican las adiciones formalizadas en el método referido en  georeferenceProtocol. Se recomienda que la longitud de la descripción no supere 20 palabras.</t>
  </si>
  <si>
    <t>Distancia asumida a partir de la carretera (Autopista 101)</t>
  </si>
  <si>
    <t>CONTEXTO
GEOLÓGICO</t>
  </si>
  <si>
    <t>geologicalContextID (ID del contexto geológico)</t>
  </si>
  <si>
    <t>Un identificador para el conjunto de la información asociada con un contexto geológico (la ubicación dentro de un contexto geológico, tal como estratigrafía). Puede ser un identificador único global o un identificador específico para el conjunto de datos.</t>
  </si>
  <si>
    <t>https://opencontext.org/subjects/e54377f7-4452-4315-b676-40679b10c4d9</t>
  </si>
  <si>
    <t>earliestEonOrLowestEonothem (Eón temprano o eonotema inferior)</t>
  </si>
  <si>
    <t>El nombre completo del eón geocronológico más temprano o el eratema cronoestratigráfico más bajo, o el nombre informal ("Precámbrico") atribuible al horizonte estratigráfico donde se recolectó el objeto catalogado.</t>
  </si>
  <si>
    <t>Fanerozoico
Proterozoico</t>
  </si>
  <si>
    <t>latestEonOrHighestEonothem (Eón tardío o eonotema superior)</t>
  </si>
  <si>
    <t>El nombre completo del eón geocronológico más tardío o el eratema cronoestratigráfico más alto posible, o el nombre informal ("Precámbrico") atribuible al horizonte estratigráfico donde se recolectó el objeto catalogado.</t>
  </si>
  <si>
    <t>earliestEraOrLowestErathem (Era temprana o eratema inferior)</t>
  </si>
  <si>
    <t>El nombre completo de la era geocronológica más temprana o el eratema cronoestratigráfico más bajo, atribuible al horizonte estratigráfico donde se recolectó el objeto catalogado.</t>
  </si>
  <si>
    <t>Cenozoico
Mesozoico</t>
  </si>
  <si>
    <t>latestEraOrHighestErathem (Era tardía o eratema superior)</t>
  </si>
  <si>
    <t>El nombre completo de la era geocronológica más tardía o el eratema cronoestratigráfico más alto posible, atribuible al horizonte estratigráfico donde se recolectó el objeto catalogado.</t>
  </si>
  <si>
    <t>earliestPeriodOrLowestSystem (Periodo temprano o sistema inferior)</t>
  </si>
  <si>
    <t>El nombre completo del periodo geocronológico más temprano posible o el sistema cronoestratigráfico más bajo, atribuible al horizonte estratigráfico donde se recolectó el objeto catalogado.</t>
  </si>
  <si>
    <t>Neógeno
Terciario
Cuaternario</t>
  </si>
  <si>
    <t>latestPeriodOrHighestSystem (Periodo tardío o sistema superior)</t>
  </si>
  <si>
    <t>El nombre completo del período geocronológico más tardío posible o del sistema cronoestratigráfico más alto, atribuible al horizonte estratigráfico donde se recolectó el objeto catalogado.</t>
  </si>
  <si>
    <t>earliestEpochOrLowestSeries (Época temprana o serie inferior)</t>
  </si>
  <si>
    <t>El nombre completo de la época geocronológica más temprana o la serie cronoestratigráfica más baja posible, atribuible al horizonte estratigráfico donde se recolectó el objeto catalogado.</t>
  </si>
  <si>
    <t>Holoceno
Pleistoceno
Serie Ibexian</t>
  </si>
  <si>
    <t>latestEpochOrHighestSeries (Época tardía o serie superior)</t>
  </si>
  <si>
    <t>El nombre completo de la época geocronológica más tardía posible o la serie cronoestratigráfica más alta, atribuible al horizonte estratigráfico donde se recolectó el objeto catalogado.</t>
  </si>
  <si>
    <t>earliestAgeOrLowestStage (Edad temprana o piso inferior)</t>
  </si>
  <si>
    <t>El nombre completo de la edad geocronológica más temprana posible o piso cronoestratigráfico más bajo, atribuible al horizonte estratigráfico donde se recolectó el objeto catalogado.</t>
  </si>
  <si>
    <t>Atlántico
Boreal</t>
  </si>
  <si>
    <t>latestAgeOrHighestStage (Edad tardía o piso superior)</t>
  </si>
  <si>
    <t>El nombre completo de la edad geocronológica más tardía posible o piso cronoestratigráfico más alto, atribuible al horizonte estratigráfico donde se recolectó el objeto catalogado.</t>
  </si>
  <si>
    <t>lowestBiostratigraphicZone (Zona bioestratigráfica inferior)</t>
  </si>
  <si>
    <t>El nombre completo de la zona geológica bioestratigráfica más baja posible del horizonte estratigráfico donde se recolectó el objeto catalogado.</t>
  </si>
  <si>
    <t>Maastrichtiense</t>
  </si>
  <si>
    <t>highestBiostratigraphicZone (Zona bioestratigráfica superior)</t>
  </si>
  <si>
    <t>El nombre completo de la zona geológica bioestratigráfica más alta posible del horizonte estratigráfico donde se recolectó el objeto catalogado.</t>
  </si>
  <si>
    <t>Blancan</t>
  </si>
  <si>
    <t>lithostratigraphicTerms (Términos litoestratigráficos)</t>
  </si>
  <si>
    <t>La combinación de todos los nombres litoestratigráficos de la roca de donde se colectó el objeto catalogado.</t>
  </si>
  <si>
    <t>Pleistoceno-Weichseliense</t>
  </si>
  <si>
    <t>group (Grupo)</t>
  </si>
  <si>
    <t>El nombre completo del grupo litoestratigráfico del cual se colectó el objeto catalogado.</t>
  </si>
  <si>
    <t>Grupo Bathurst</t>
  </si>
  <si>
    <t>formation (Formación)</t>
  </si>
  <si>
    <t>El nombre completo de la formación litoestratigráfica de la cual se colectó el objeto catalogado.</t>
  </si>
  <si>
    <t>Formación Notch Peak
Formación Fillmore</t>
  </si>
  <si>
    <t>member (Miembro)</t>
  </si>
  <si>
    <t>El nombre completo del miembro litoestratigráfico del cual se colectó el elemento catalogado.</t>
  </si>
  <si>
    <t>Miembro Hellnmaria</t>
  </si>
  <si>
    <t>bed (Capa)</t>
  </si>
  <si>
    <t>El nombre completo de la capa litoestratigráfica de la cual se colectó el elemento catalogado.</t>
  </si>
  <si>
    <t>Carbón Harlem</t>
  </si>
  <si>
    <t>IDENTIFICACIÓN</t>
  </si>
  <si>
    <t>identificationID (ID de la identificación)</t>
  </si>
  <si>
    <t>Un identificador para la identificación (el cuerpo de la información asociada con la asignación de un nombre científico) del organismo. Puede ser un identificador único global o un identificador específico para el conjunto de datos.</t>
  </si>
  <si>
    <t>1231135
10560964</t>
  </si>
  <si>
    <r>
      <rPr>
        <b/>
        <sz val="11"/>
        <color rgb="FF3399FF"/>
        <rFont val="Arial"/>
        <family val="2"/>
      </rPr>
      <t xml:space="preserve">identifiedBy </t>
    </r>
    <r>
      <rPr>
        <b/>
        <sz val="11"/>
        <color theme="1"/>
        <rFont val="Arial"/>
        <family val="2"/>
      </rPr>
      <t>(Identificado por)</t>
    </r>
  </si>
  <si>
    <t>Una lista (en una fila continua y separada por una barra vertical " | ") de los nombres de las personas responsables de identificar el organismo. 
Se debe mantener el mismo formato del nombre a lo largo de todos los registros y se recomienda evitar el uso de solo iniciales ya que esto genera ambigüedades para reconocer a las personas que realizaron la identificación, de ser posible siempre escriba nombres completos. Documente el nombre de las personas y evite documentar nombres de grupos u organizaciones.</t>
  </si>
  <si>
    <t>Luis Gabriel Pérez Salamanca
Jennifer Andrea Parra Ortíz | Jaime Enrique Correa Sánchez</t>
  </si>
  <si>
    <r>
      <rPr>
        <b/>
        <sz val="11"/>
        <color rgb="FF3399FF"/>
        <rFont val="Arial"/>
        <family val="2"/>
      </rPr>
      <t>identifiedByID</t>
    </r>
    <r>
      <rPr>
        <b/>
        <sz val="11"/>
        <color rgb="FF3399FF"/>
        <rFont val="Arial"/>
        <family val="2"/>
      </rPr>
      <t xml:space="preserve"> (ID del identificador)</t>
    </r>
  </si>
  <si>
    <t>Una lista (en una fila continua y separada por una barra vertical " | ") de los identificadores (ORCID o Wikidata) de las personas que identificaron el organismo. Mantenga el mismo orden de las personas documentadas en el elemento identifiedBy; el orden en este campo no indica una prioridad en la citación ni ningún otro tipo de relación jerárquica.</t>
  </si>
  <si>
    <r>
      <rPr>
        <b/>
        <sz val="11"/>
        <color rgb="FF3399FF"/>
        <rFont val="Arial"/>
        <family val="2"/>
      </rPr>
      <t>dateIdentified</t>
    </r>
    <r>
      <rPr>
        <b/>
        <sz val="11"/>
        <color theme="1"/>
        <rFont val="Arial"/>
        <family val="2"/>
      </rPr>
      <t xml:space="preserve"> (Fecha de la identificación)</t>
    </r>
  </si>
  <si>
    <t>La fecha o el intervalo durante el cual  fue identificado taxonómicamente la observación, colecta o muestra. Debe estar documentada en el esquema de codificación ISO 8601 (AAAA-MM-DD o para un intervalo de fechas: AAAA-MM-DD/AAAA-MM-DD).</t>
  </si>
  <si>
    <t>identificationReferences (Referencias de la identificación)</t>
  </si>
  <si>
    <t>Una lista (en una fila continua y separada por una barra vertical " | ")  de las referencias (publicación, identificador único global, URI) usadas en la identificación.</t>
  </si>
  <si>
    <t>Aves del Noroeste Patagónico. Christie et al. 2004</t>
  </si>
  <si>
    <t>identificationVerificationStatus (Estado de la verificación de la identificación)</t>
  </si>
  <si>
    <t>Un indicador sobre el nivel de verificación de la identificación taxonómica. Puede ser un valor categórico o un porcentaje para los registros identificados con métodos genéticos.
Se recomienda el uso de categorías claras o un vocabulario controlado como el de HISPID/ABCD (https://hiscom.rbg.vic.gov.au/wiki/Talk:HISPID/ABCD_Workshop_Executive_Summary#Verification_Level_Flag_.28vlev.29), como se muestra a continuación:
0 - El nombre del registro no ha sido revisado por ninguna autoridad (del vocabulario HISPID/ABCD)
1 - El nombre del registro se determinó por medio de comparación contra otro ejemplar (del vocabulario HISPID/ABCD)
2 - El nombre del registro fue determinado por un taxónomo usando material de una colección (del vocabulario HISPID/ABCD)
3 - El nombre del registro fue determinado por un taxónomo involucrado en la revisión sistemática del grupo (del vocabulario HISPID/ABCD)
4 - El registros es derivado de forma asexual de un material tipo (del vocabulario HISPID/ABCD)
Verificado</t>
  </si>
  <si>
    <t>0
1
2
3
4
Verificado
No verificado
97.3% a género</t>
  </si>
  <si>
    <t>typeStatus (Tipo nomeclatural)</t>
  </si>
  <si>
    <t>Una lista (en una fila continua y separada por una barra vertical " | ") de los tipos de nomenclatura (estado del tipo, nombre científico tipificado, publicación) aplicados al organismo. Se recomienda el uso del vocabulario sugerido disponible para este elemento con traducción a español (https://tools.gbif.org/dwca-validator/vocabulary.do?id=http://rs.gbif.org/vocabulary/gbif/type_status).</t>
  </si>
  <si>
    <t>Holotipo de Ctenomys sociabilis. Pearson O. P.; y M. I. Christie. 1985. Historia Natural; 5(37):388
Paratipo
Alotipo
Isotipo
Neotipo
Plastotipo
Sintipo
Topotipo</t>
  </si>
  <si>
    <t>verbatimIdentification (Identificación original)</t>
  </si>
  <si>
    <t>La identificación original del organismo (como fue tomada en campo o documentada en el voucher). Este elemento permite documentar la identificación o determinación original inalterada, incluidos los calificadores de identificación, fórmulas híbridas, incertidumbres, etc.</t>
  </si>
  <si>
    <t>Peromyscus sp.
Ministrymon sp. nov. 1 
Anser anser X Branta canadensis
Pachyporidae?</t>
  </si>
  <si>
    <r>
      <rPr>
        <b/>
        <sz val="11"/>
        <color rgb="FF3399FF"/>
        <rFont val="Arial"/>
        <family val="2"/>
      </rPr>
      <t xml:space="preserve">identificationRemarks </t>
    </r>
    <r>
      <rPr>
        <b/>
        <sz val="11"/>
        <color theme="1"/>
        <rFont val="Arial"/>
        <family val="2"/>
      </rPr>
      <t>(Comentarios de la identificación)</t>
    </r>
  </si>
  <si>
    <t>Comentarios o anotaciones sobre la identificación. Se recomienda que la longitud de la descripción no supere 20 palabras.</t>
  </si>
  <si>
    <t>Se distingue entre Anthus correndera y Anthus hellmayri basado en las longitudes comparativas de las uñas
Amplificación del gen 16S rRNA | Identificación bioquímica</t>
  </si>
  <si>
    <r>
      <rPr>
        <b/>
        <sz val="11"/>
        <color rgb="FF3399FF"/>
        <rFont val="Arial"/>
        <family val="2"/>
      </rPr>
      <t xml:space="preserve">identificationQualifier </t>
    </r>
    <r>
      <rPr>
        <b/>
        <sz val="11"/>
        <color theme="1"/>
        <rFont val="Arial"/>
        <family val="2"/>
      </rPr>
      <t>(Calificador de la identificación)</t>
    </r>
  </si>
  <si>
    <t>El grado de incertidumbre de la identificación puede indicarse agregando varios términos, como aff. y cf. al nombre científico. El calificador se aplica a la parte del nombre que sigue inmediatamente al calificador y se pueden colocar delante de cualquier elemento del nombre.
cf.  del latín confer significa comparado con. Su uso indica que no hay certeza de la identidad de la especie (o rango taxonómico superior) hasta que se pueda hacer una comparación más detallada, por ejemplo, con algún tipo o material de referencia. 
aff. del latín affinis significa similar o limítrofe. Su uso indica que el material o la evidencia disponible sugiere que la especie propuesta está relacionada, tiene afinidad, pero no es idéntica, a la especie o taxón que le sigue.
Documente este elemento de acuerdo a las siguientes explicaciones:
cf. agrifolia  (Para Quercus cf. agrifolia, con valores acompañantes scientificName: Quercus , genus: Quercus, taxonRank: Género.) 
aff. Sparassidae (Para aff. Sparassidae, con valores acompañantes  scientificName: Araneae, order: Araneae, taxonRank: Orden.)</t>
  </si>
  <si>
    <t>cf. agrifolia
aff. Sparassidae</t>
  </si>
  <si>
    <t>TAXÓN</t>
  </si>
  <si>
    <r>
      <rPr>
        <b/>
        <sz val="11"/>
        <color rgb="FFE36C09"/>
        <rFont val="Arial"/>
        <family val="2"/>
      </rPr>
      <t xml:space="preserve">scientificName </t>
    </r>
    <r>
      <rPr>
        <b/>
        <sz val="11"/>
        <color theme="1"/>
        <rFont val="Arial"/>
        <family val="2"/>
      </rPr>
      <t>(Nombre científico)</t>
    </r>
  </si>
  <si>
    <t xml:space="preserve">El nombre científico canónico (sin la autoría) correspondiente a la categoría taxonómica a la que se logró la determinación del organismo observado o colectado. El nombre debe ser congruente con el elemento taxonRank, de modo que se informe a que nivel (especie, género, familia, etc.) se encuentra el nombre documentado.
Para tener en cuenta:
- El nombre científico puede pertenecer a cualquier categoría taxonómica (reino, filo, clase, orden, familia, género, especie entre otros), en ningún caso es obligatorio la identificación a nivel de especie.
- No debe documentar la autoría del taxón en este elemento, para ello utilice el elemento scientificNameAuthorship.
- No debe documentar calificadores de identificación (“cf.”, “aff.”, etc.), para ello utilice el elemento identificationQualifier y deje en el nombre científico la categoría superior sobre la cual se tiene certeza.
- No debe documentar abreviaciones que no dan cuenta de el nombre específico o hacen referencia  a morfotipos (“sp.”, “sp1.”, “spp.”), para ello utilice el elemento verbatimTaxonRank.
*Aunque oficialmente scientificName se define como el "nombre científico completo, con información de autoría y fecha si se conoce", desde el SiB Colombia se recomienda documentar solo el nombre canónico ya que hemos notado un detrimento de la calidad de este elemento por errores de tipeo cuando se incluye siguiendo la definición oficial. </t>
  </si>
  <si>
    <t>Coleoptera
Bacteria
Ctenomys sociabilis
Abrus pulchellus subsp. Tenuiflorus</t>
  </si>
  <si>
    <r>
      <rPr>
        <b/>
        <sz val="11"/>
        <color rgb="FF3399FF"/>
        <rFont val="Arial"/>
        <family val="2"/>
      </rPr>
      <t xml:space="preserve">scientificNameAuthorship </t>
    </r>
    <r>
      <rPr>
        <b/>
        <sz val="11"/>
        <color theme="1"/>
        <rFont val="Arial"/>
        <family val="2"/>
      </rPr>
      <t>(Autoría del nombre científico)</t>
    </r>
  </si>
  <si>
    <t>La información de autoría correspondiente al scientificName, usando el formato acorde a las convenciones del Código Nomenclatural aplicable.</t>
  </si>
  <si>
    <t>(Torr.) J.T. Howell
(Martinovský) Tzvelev
(Györfi, 1952)</t>
  </si>
  <si>
    <t>taxonID (ID del Taxón)</t>
  </si>
  <si>
    <t>Un identificador único global del taxón (datos asociados a la clasificación del Taxón) de acuerdo al nombre científico documentado en el elemento scientificName. Puede ser un identificador único global o un identificador específico para el conjunto de datos.
Este puede ser obtenido de bases de datos o catálogos taxonómicos globales.</t>
  </si>
  <si>
    <t>gbif.org/species/3056437
urn:lsid:marinespecies.org:taxname:124821
urn:lsid:gbif.org:usages:32567
8fa58e08-08de-4ac1-b69c-1235340b7001</t>
  </si>
  <si>
    <r>
      <rPr>
        <b/>
        <sz val="11"/>
        <color rgb="FF5F497A"/>
        <rFont val="Arial"/>
        <family val="2"/>
      </rPr>
      <t xml:space="preserve">scientificNameID </t>
    </r>
    <r>
      <rPr>
        <b/>
        <sz val="11"/>
        <color theme="1"/>
        <rFont val="Arial"/>
        <family val="2"/>
      </rPr>
      <t>(ID del nombre científico)</t>
    </r>
  </si>
  <si>
    <t>Un identificador de los detalles de la nomenclatura (no taxonómica) de acuerdo al nombre científico documentado en el elemento scientificName.
Este puede ser obtenido de catálogos taxonómicos globales.</t>
  </si>
  <si>
    <t>urn:lsid:ipni.org:names:37829-1:1.3
urn:lsid:marinespecies.org:taxname:493567</t>
  </si>
  <si>
    <t>higherClassification (Clasificación superior)</t>
  </si>
  <si>
    <t>Una lista de los nombres de los taxones inmediatamente superiores a la categoría del taxón del scientificName. Se recomienda ordenar la lista comenzando con la categoría más alta y separando los nombres de cada categoría, con una barra vertical " | ". Permite documentar categorías taxonómicas que no incluye el estándar (suborden, superfamilia, etc).</t>
  </si>
  <si>
    <t>Animalia | Chordata | Vertebrata | Mammalia | Theria | Eutheria | Rodentia | Hystricognatha | Hystricognathi | Ctenomyidae | Ctenomyini | Ctenomys
Animalia | Arthropoda | Arachnida | Araneae | Paratropididae | Paratropis</t>
  </si>
  <si>
    <r>
      <rPr>
        <b/>
        <sz val="11"/>
        <color rgb="FF3399FF"/>
        <rFont val="Arial"/>
        <family val="2"/>
      </rPr>
      <t xml:space="preserve">kingdom </t>
    </r>
    <r>
      <rPr>
        <b/>
        <sz val="11"/>
        <color theme="1"/>
        <rFont val="Arial"/>
        <family val="2"/>
      </rPr>
      <t>(Reino)</t>
    </r>
  </si>
  <si>
    <t>El nombre científico completo del reino al que pertenece el taxón.</t>
  </si>
  <si>
    <t>Animalia
Plantae
Bacteria
Chromista
Fungi
Protozoa
Archaea</t>
  </si>
  <si>
    <r>
      <rPr>
        <b/>
        <sz val="11"/>
        <color rgb="FF3399FF"/>
        <rFont val="Arial"/>
        <family val="2"/>
      </rPr>
      <t xml:space="preserve">phylum </t>
    </r>
    <r>
      <rPr>
        <b/>
        <sz val="11"/>
        <color theme="1"/>
        <rFont val="Arial"/>
        <family val="2"/>
      </rPr>
      <t>(Filo)</t>
    </r>
  </si>
  <si>
    <t>El nombre científico completo del filo o división al que pertenece el taxón.</t>
  </si>
  <si>
    <t>Chordata
Bryophyta</t>
  </si>
  <si>
    <r>
      <rPr>
        <b/>
        <sz val="11"/>
        <color rgb="FF3399FF"/>
        <rFont val="Arial"/>
        <family val="2"/>
      </rPr>
      <t xml:space="preserve">class </t>
    </r>
    <r>
      <rPr>
        <b/>
        <sz val="11"/>
        <color theme="1"/>
        <rFont val="Arial"/>
        <family val="2"/>
      </rPr>
      <t>(Clase)</t>
    </r>
  </si>
  <si>
    <t>El nombre científico completo de la clase al que pertenece el taxón.</t>
  </si>
  <si>
    <t>Mammalia
Hepaticopsida</t>
  </si>
  <si>
    <r>
      <rPr>
        <b/>
        <sz val="11"/>
        <color rgb="FF3399FF"/>
        <rFont val="Arial"/>
        <family val="2"/>
      </rPr>
      <t xml:space="preserve">order </t>
    </r>
    <r>
      <rPr>
        <b/>
        <sz val="11"/>
        <color theme="1"/>
        <rFont val="Arial"/>
        <family val="2"/>
      </rPr>
      <t>(Orden)</t>
    </r>
  </si>
  <si>
    <t>El nombre científico completo del orden al que pertenece el taxón.</t>
  </si>
  <si>
    <t>Carnivora
Monocleales</t>
  </si>
  <si>
    <r>
      <rPr>
        <b/>
        <sz val="11"/>
        <color rgb="FF3399FF"/>
        <rFont val="Arial"/>
        <family val="2"/>
      </rPr>
      <t xml:space="preserve">family </t>
    </r>
    <r>
      <rPr>
        <b/>
        <sz val="11"/>
        <color theme="1"/>
        <rFont val="Arial"/>
        <family val="2"/>
      </rPr>
      <t>(Familia)</t>
    </r>
  </si>
  <si>
    <t>El nombre científico completo de la familia al que pertenece el taxón.</t>
  </si>
  <si>
    <t>Felidae
Monocleaceae</t>
  </si>
  <si>
    <r>
      <rPr>
        <b/>
        <sz val="11"/>
        <color rgb="FF3399FF"/>
        <rFont val="Arial"/>
        <family val="2"/>
      </rPr>
      <t xml:space="preserve">subfamily </t>
    </r>
    <r>
      <rPr>
        <b/>
        <sz val="11"/>
        <color theme="1"/>
        <rFont val="Arial"/>
        <family val="2"/>
      </rPr>
      <t>(Subfamilia)</t>
    </r>
  </si>
  <si>
    <t>El nombre científico completo de la subfamilia al que pertenece el taxón.</t>
  </si>
  <si>
    <t>Periptyctinae
Orchidoideae
Sphindociinae</t>
  </si>
  <si>
    <r>
      <rPr>
        <b/>
        <sz val="11"/>
        <color rgb="FF3399FF"/>
        <rFont val="Arial"/>
        <family val="2"/>
      </rPr>
      <t xml:space="preserve">genus </t>
    </r>
    <r>
      <rPr>
        <b/>
        <sz val="11"/>
        <color theme="1"/>
        <rFont val="Arial"/>
        <family val="2"/>
      </rPr>
      <t>(Género)</t>
    </r>
  </si>
  <si>
    <t>El nombre científico completo del género al que pertenece el taxón.</t>
  </si>
  <si>
    <t>Puma
Monoclea</t>
  </si>
  <si>
    <t>genericName (Nombre genérico)</t>
  </si>
  <si>
    <t>El nombre científico completo del género no aceptado al que pertenece el taxón.
El elemento genericName solo debe usarse para combinaciones como se muestra a continuación:
Felis (para el scientificName "Felis concolor", con los valores correspondientes de "Puma concolor" en acceptNameUsage y "Puma" en genus).</t>
  </si>
  <si>
    <t>Felis</t>
  </si>
  <si>
    <r>
      <rPr>
        <b/>
        <sz val="11"/>
        <color rgb="FF3399FF"/>
        <rFont val="Arial"/>
        <family val="2"/>
      </rPr>
      <t xml:space="preserve">subgenus </t>
    </r>
    <r>
      <rPr>
        <b/>
        <sz val="11"/>
        <color theme="1"/>
        <rFont val="Arial"/>
        <family val="2"/>
      </rPr>
      <t>(Subgénero)</t>
    </r>
  </si>
  <si>
    <t>El nombre científico completo del subgénero al que pertenece el taxón. Se debe incluir el género para evitar la confusión de homonimia.</t>
  </si>
  <si>
    <t>Strobus (Pinus)
Puma (Puma)
Loligo (Amerigo)
Hieracium subgen. Pilosella</t>
  </si>
  <si>
    <t>infragenericEpithet (Epíteto infragenérico)</t>
  </si>
  <si>
    <t>El nombre científico del epíteto infragenérico (por encima, de la especie pero por debajo del género) al que pertenece el taxón.
Se usa por ejemplo para secciones en botánica como se muestra a continuación:
Cracca (para scientificName Vicia sect. Cracca)</t>
  </si>
  <si>
    <t>Cracca</t>
  </si>
  <si>
    <r>
      <rPr>
        <b/>
        <sz val="11"/>
        <color rgb="FF3399FF"/>
        <rFont val="Arial"/>
        <family val="2"/>
      </rPr>
      <t xml:space="preserve">specificEpithet </t>
    </r>
    <r>
      <rPr>
        <b/>
        <sz val="11"/>
        <color theme="1"/>
        <rFont val="Arial"/>
        <family val="2"/>
      </rPr>
      <t>(Epíteto Específico)</t>
    </r>
  </si>
  <si>
    <t>El nombre del epíteto específico presente en el scientificName cuando la determinación se hizo hasta especie u otra categoría menor.</t>
  </si>
  <si>
    <t>concolor
gottschei</t>
  </si>
  <si>
    <r>
      <rPr>
        <b/>
        <sz val="11"/>
        <color rgb="FF3399FF"/>
        <rFont val="Arial"/>
        <family val="2"/>
      </rPr>
      <t xml:space="preserve">infraspecificEpithet </t>
    </r>
    <r>
      <rPr>
        <b/>
        <sz val="11"/>
        <color theme="1"/>
        <rFont val="Arial"/>
        <family val="2"/>
      </rPr>
      <t>(Epíteto infraespecífico)</t>
    </r>
  </si>
  <si>
    <t>El nombre del epíteto infraespecífico presente en el scientificName cuando la determinación se hizo con la categoría de taxón más baja o más especifica por debajo del epíteto específico (parte terminal del nombre), excluyendo cualquier otra denominación de categoría.</t>
  </si>
  <si>
    <t>concolor
oxyadenia
sayi</t>
  </si>
  <si>
    <t>cultivarEpithet (Epíteto cultivar)</t>
  </si>
  <si>
    <t>El nombre de un cultivar, grupo de cultivares, o grex (horticultura) que sigue al nombre científico.
De acuerdo con las Reglas del Código de Plantas Cultivadas, el nombre de un cultivar consiste en un nombre botánico seguido de un epíteto de cultivar.
Documentar de acuerdo a como se muestra a continuación:
King Edward (para el scientificName "Solanum tuberosum 'King Edward'" y taxonRank "cultivar")
Mishmiense (para el scientificName "Rhododendron boothii Mishmiense Group" y taxonRank "grupo de cultivares")
Atlantis (para scientificName "Paphiopedilum Atlantis grex" y taxonRank "grex")</t>
  </si>
  <si>
    <t>King Edward
Mishmiense
Atlantis</t>
  </si>
  <si>
    <r>
      <rPr>
        <b/>
        <sz val="11"/>
        <color rgb="FF5F497A"/>
        <rFont val="Arial"/>
        <family val="2"/>
      </rPr>
      <t xml:space="preserve">taxonRank </t>
    </r>
    <r>
      <rPr>
        <b/>
        <sz val="11"/>
        <color theme="1"/>
        <rFont val="Arial"/>
        <family val="2"/>
      </rPr>
      <t>(Categoría del taxón)</t>
    </r>
  </si>
  <si>
    <t>La categoría taxonómica del nombre más específico presente en el scientificName. Se recomienda el uso del vocabulario sugerido disponible para este elemento.</t>
  </si>
  <si>
    <t>Reino
Subreino
Filo
División
Subfilo
Subdivisión
Clase
Subclase
Orden
Suborden
Familia
Subfamilia
Tribu
Subtribu
Género
Subgénero
Sección
Subsección
Serie
Subserie
Especie
Subespecie
Variedad
Subvariedad
Forma
Subforma</t>
  </si>
  <si>
    <t>verbatimTaxonRank (Categoría original del taxón)</t>
  </si>
  <si>
    <t>La categoría taxonómica del nombre más específico tal y como aparece en el registro original. Se utiliza para documentar abreviaciones que dan cuenta de incertidumbres o morfotipos en el registro.</t>
  </si>
  <si>
    <t>sp1.
sp2.
Morfotipo1.
sub-lesus
prole
apomict
spp.</t>
  </si>
  <si>
    <r>
      <rPr>
        <b/>
        <sz val="11"/>
        <color rgb="FF3399FF"/>
        <rFont val="Arial"/>
        <family val="2"/>
      </rPr>
      <t xml:space="preserve">vernacularName </t>
    </r>
    <r>
      <rPr>
        <b/>
        <sz val="11"/>
        <color theme="1"/>
        <rFont val="Arial"/>
        <family val="2"/>
      </rPr>
      <t>(Nombre común)</t>
    </r>
  </si>
  <si>
    <t>El nombre o nombres comunes del taxón (en una fila continua y separada por una barra vertical " | ").</t>
  </si>
  <si>
    <t>Cóndor Andino
Águila Americana
Buitre | Chulo</t>
  </si>
  <si>
    <t>taxonomicStatus (Estado taxonómico)</t>
  </si>
  <si>
    <t>El estado taxonómico que define el uso del scientificName de acuerdo a un árbol taxonómico u opinión de experto.</t>
  </si>
  <si>
    <t>Inválido
Válido
Aceptado
Sinónimo
Sinónimo homotípico
Sinónimo heterotípico
Ambiguo
Mal aplicado</t>
  </si>
  <si>
    <t>acceptedNameUsage (Nombre aceptado usado)</t>
  </si>
  <si>
    <t>El nombre completo, con autoría e información de fecha si se conoce, del taxón actualmente válido (zoológico) o aceptado (botánico) cuando el nombre documentado en scientificName no corresponda al nombre válido o aceptado.</t>
  </si>
  <si>
    <t>Tamias minimus Bachman, 1839</t>
  </si>
  <si>
    <t>acceptedNameUsageID (ID del nombre aceptado usado)</t>
  </si>
  <si>
    <t>Un identificador para el acceptedNameUsage (significado del nombre, documentado de acuerdo con alguna fuente) del taxón actualmente válido (zoológico) o aceptado (botánico).
Este elemento debe usarse cuando el elemento scientificName hace referencia a un sinónimo o a un nombre ambiguo mal aplicado, para dar claridad sobre el taxón válido al que hace referencia. 
Este puede ser obtenido de bases de datos o catálogos taxonómicos globales.</t>
  </si>
  <si>
    <t>gbif.org/species/2435099
tsn:552479
urn:lsid:ipni.org:names:320035-2</t>
  </si>
  <si>
    <t>parentNameUsage (Nombre parental usado)</t>
  </si>
  <si>
    <t>El nombre completo, con autoría e información de fecha si se conoce, del taxón parental directo válido (zoológico) o aceptado (botánico), más próximo de nivel superior (en una clasificación) del elemento más específico presente en el scientificName.</t>
  </si>
  <si>
    <t>Rubiaceae
Arcytophyllum Willd.
Testudinae</t>
  </si>
  <si>
    <t>parentNameUsageID (ID del Nombre Parental usado)</t>
  </si>
  <si>
    <t>Un identificador para el uso del nombre (significado del nombre, documentado de acuerdo con alguna fuente) del taxón parental directo del taxón indicado en el scientificName.
Por ejemplo si el scientificName corresponde a una especie, el parentNameUsageID corresponder al nombre científico del género si este hace referencia a un sinónimo o a un nombre ambiguo mal aplicado
Este puede ser obtenido de bases de datos o catálogos taxonómicos globales.</t>
  </si>
  <si>
    <t>originalNameUsage (Nombre original usado)</t>
  </si>
  <si>
    <t>El nombre del taxón, con autoría e información de fecha si se conoce, tal como apareció originalmente cuando se estableció por primera vez bajo las reglas del nomenclaturalCode asociado. El basiónimo (botánica) o basónimo (bacteriología) correspondiente al scientificName o el homónimo anterior de los nombres sustituidos.</t>
  </si>
  <si>
    <t>Gasterosteus saltatrix Linnaeus 1768</t>
  </si>
  <si>
    <t>originalNameUsageID (ID del Nombre original usado)</t>
  </si>
  <si>
    <t>Un identificador para el uso del nombre (significado del nombre, documentado de acuerdo con alguna fuente) en el que se estableció originalmente el scientificName, bajo las reglas del nomenclaturalCode asociado (el protónimo en zoología, basiónimo en botánica). 
Este puede ser obtenido de bases de datos o catálogos taxonómicos globales.</t>
  </si>
  <si>
    <t>nameAccordingTo (Nombre de acuerdo con)</t>
  </si>
  <si>
    <t>La referencia a la fuente en la que está definida o implícita la definición conceptual del taxón, tradicionalmente representado por el Latín "sensu" o "sec." (de secundum, que significa "según"). Para los taxones que resultan de las identificaciones, una referencia a las claves, monografías, expertos y otras fuentes debe ser provista.</t>
  </si>
  <si>
    <t>Franz NM, Cardona-Duque J (2013) Description of two new species and phylogenetic reassessment of Perelleschus Wibmer &amp; O’Brien, 1986 (Coleoptera: Curculionidae), with a complete taxonomic concept history of Perelleschus sec. Franz &amp; Cardona-Duque, 2013. Syst Biodivers. 11: 209–236</t>
  </si>
  <si>
    <t>nameAccordingToID (ID del nombre de acuerdo con)</t>
  </si>
  <si>
    <t>Un identificador de la fuente/publicación en la que está definida o implícita la definición conceptual del taxón específico. Véase nameAccordingTo.
Este término debe usarse para referirse al ID de taxón de un registro de taxón que representa la combinación original del nombre (el protónimo en zoología, el basiónimo en botánica).</t>
  </si>
  <si>
    <t>doi:10.1016/S0269-915X(97)80026-2
19thcenturyscience.org/HMSC/HMSC-Reports/Zool-40/README.htm</t>
  </si>
  <si>
    <t>namePublishedIn (Nombre publicado en)</t>
  </si>
  <si>
    <t>Una referencia para la publicación en que se estableció originalmente el taxón presente en el scientificName, bajo las reglas del nomeclaturalCode asociado.</t>
  </si>
  <si>
    <t>Pearson O. P., and M. I. Christie. 1985. Historia Natural, 5(37):388; Forel, Auguste, Diagnosies provisoires de quelques espèces nouvelles de fourmis de Madagascar, récoltées par M. Grandidier., Annales de la Societe Entomologique de Belgique, Comptes-rendus des Seances 30, 1886</t>
  </si>
  <si>
    <t>namePublishedInID (ID del nombre publicado en)</t>
  </si>
  <si>
    <t>Un identificador de la publicación en que se estableció originalmente el taxón presente en el scientificName, bajo las reglas del nomeclaturalCode asociado.</t>
  </si>
  <si>
    <t>namePublishedInYear (Nombre publicado en el año)</t>
  </si>
  <si>
    <t>El año de cuatro dígitos en el que se publicó el taxón presente en el scientificName.</t>
  </si>
  <si>
    <t>1915
2008</t>
  </si>
  <si>
    <t>taxonConceptID (ID del concepto del taxón)</t>
  </si>
  <si>
    <t>Un identificador para el concepto taxonómico al que se refiere el registro, no para los detalles de nomenclatura de un taxón.</t>
  </si>
  <si>
    <t>urn:lsid:zoobank.org:act:040832DB-2A58-4EFE-B234-AEBF222586FC</t>
  </si>
  <si>
    <t>nomenclaturalCode (Código nomenclatural)</t>
  </si>
  <si>
    <t>El código nomenclatural (o códigos en el caso de un nombre ambireinal) en virtud del cual se construye el scientificName. Se recomienda el uso del vocabulario sugerido disponible para este elemento.</t>
  </si>
  <si>
    <t>ICN
ICZN
BC
ICNCP
BioCode
PhyloCode</t>
  </si>
  <si>
    <t>nomenclaturalStatus (Estado nomenclatural)</t>
  </si>
  <si>
    <t>El estado nomenclarural en la publicación original del scientificName y su conformidad con las normas pertinentes de nomenclatura. Está basado en las definiciones del nomenclaturalCode en uso y no requiere una opinión taxonómica.</t>
  </si>
  <si>
    <t>nom. ambig.
nom. illeg.
nom. subnud.</t>
  </si>
  <si>
    <r>
      <rPr>
        <b/>
        <sz val="11"/>
        <color rgb="FF5F497A"/>
        <rFont val="Arial"/>
        <family val="2"/>
      </rPr>
      <t xml:space="preserve">taxonRemarks </t>
    </r>
    <r>
      <rPr>
        <b/>
        <sz val="11"/>
        <color theme="1"/>
        <rFont val="Arial"/>
        <family val="2"/>
      </rPr>
      <t>(Comentarios del taxón)</t>
    </r>
  </si>
  <si>
    <t>Comentarios o anotaciones sobre el taxón o nombre. Se recomienda que la longitud de la descripción no supere 20 palabras.</t>
  </si>
  <si>
    <t>Este nombre está mal escrito en uso común
Sin estado de amenaza reportada</t>
  </si>
  <si>
    <t xml:space="preserve"> Vocabulario</t>
  </si>
  <si>
    <r>
      <rPr>
        <b/>
        <sz val="11"/>
        <color rgb="FFE36C09"/>
        <rFont val="Arial"/>
        <family val="2"/>
      </rPr>
      <t xml:space="preserve">basisOfRecord </t>
    </r>
    <r>
      <rPr>
        <b/>
        <sz val="11"/>
        <color theme="1"/>
        <rFont val="Arial"/>
        <family val="2"/>
      </rPr>
      <t>(Base del registro)</t>
    </r>
  </si>
  <si>
    <t>PreservedSpecimen</t>
  </si>
  <si>
    <t xml:space="preserve">El organismo está preservado (muerto), vivió dentro de tiempos históricos y existe (o alguna vez existió) una parte física que podría ser evaluada nuevamente.
Exclusivo para uso de las colecciones biológicas, las cuales custodian la evidencia física del espécimen preservado. 
Siempre va acompañado del elemento type documentado como “PhysicalObject”.
</t>
  </si>
  <si>
    <t>LivingSpecimen</t>
  </si>
  <si>
    <t>Existe un espécimen vivo (crece o metaboliza) disponible en una colección.
Exclusivo para uso de las colecciones biológicas vivas y zoológicos, las cuales custodian la evidencia física del espécimen. No aplica para partes dormantes de un espécimen preservado.
Siempre va acompañado del elemento type documentado como “PhysicalObject”.</t>
  </si>
  <si>
    <t>HumanObservation</t>
  </si>
  <si>
    <t>Se emplea para observaciones directas de un organismo completo y colectas temporales (captura y liberación del espécimen in situ). 
También se emplea este valor si el espécimen observado fue posteriormente colectado y depositado en una colección biológica, pero el conjunto de datos no corresponde a la publicación de la colección biológica. En dicho caso se deben documentar los elementos collectionID y collectionCode para informar en qué colección se depositó el espécimen, y el Número de Catálogo (catalogNumber) dentro de la colección (o número de catálogo provisional), si este ya fue asignado.
Por lo general va acompañado del elemento type documentado como “Event”; en caso de ser un registro sonoro detectado de forma directa por un humano, el elemento type se documenta como “Sound”.</t>
  </si>
  <si>
    <t>MachineObservation</t>
  </si>
  <si>
    <t>Se emplea para cualquier tipo de observación indirecta de un organismo por medio de un equipo o medio digital (grabadora de sonido, cámara trampa, entre otros), donde la evidencia del registro puede ser evaluada nuevamente:
Según el caso, va acompañado del elemento type documentado como “StillImage”, “MovingImage” o “Sound”.</t>
  </si>
  <si>
    <t>MaterialSample</t>
  </si>
  <si>
    <t>Se emplea cuando la evidencia del organismo es indirecta y corresponde solo a una parte de este, por ejemplo: sangre, tejido, pelo, heces, etc.
Siempre va acompañado del elemento type documentado como “PhysicalObject”.</t>
  </si>
  <si>
    <t>FossilSpecimen</t>
  </si>
  <si>
    <t>Se emplea con organismos prehistóricos con evidencia fósil que soporta su existencia.
Siempre va acompañado del elemento type documentado como “PhysicalObject”.</t>
  </si>
  <si>
    <r>
      <rPr>
        <b/>
        <sz val="11"/>
        <color rgb="FFE36C09"/>
        <rFont val="Arial"/>
        <family val="2"/>
      </rPr>
      <t xml:space="preserve">type </t>
    </r>
    <r>
      <rPr>
        <b/>
        <sz val="11"/>
        <color theme="1"/>
        <rFont val="Arial"/>
        <family val="2"/>
      </rPr>
      <t>(Tipo)</t>
    </r>
  </si>
  <si>
    <t>PhysicalObject</t>
  </si>
  <si>
    <t>Evidencia física que soporta el registro biológico.
Siempre complementa la base del registro (basisOfRecord): PreservedSpecimen, LivingSpecimen, MaterialSample y FossilSpecimen</t>
  </si>
  <si>
    <t>StillImage</t>
  </si>
  <si>
    <t>Una fotografía.
Complementa la base del registro (basisOfRecord): MachineObservation</t>
  </si>
  <si>
    <t>MovingImage</t>
  </si>
  <si>
    <t>Un video, puede incluir sonido.
Complementa la base del registro (basisOfRecord): MachineObservation</t>
  </si>
  <si>
    <t>Sound</t>
  </si>
  <si>
    <t>Registro de audio.
Puede complementar la base del registro (basisOfRecord): MachineObservation y HumanObservation</t>
  </si>
  <si>
    <t>Event</t>
  </si>
  <si>
    <t>Observación de los especímenes en campo.
Siempre complementa la base del registro (basisOfRecord): HumanObservation</t>
  </si>
  <si>
    <r>
      <rPr>
        <b/>
        <sz val="11"/>
        <color rgb="FF3399FF"/>
        <rFont val="Arial"/>
        <family val="2"/>
      </rPr>
      <t>language</t>
    </r>
    <r>
      <rPr>
        <b/>
        <sz val="11"/>
        <color theme="1"/>
        <rFont val="Arial"/>
        <family val="2"/>
      </rPr>
      <t xml:space="preserve"> (Idioma)</t>
    </r>
  </si>
  <si>
    <t>Utilizar el vocabulario controlado para el idioma en la norma ISO 639-1. Solamente se usan 2 letras en minúscula, consulte la información en la página oficial de ISO http://www.loc.gov/standards/iso639-2/php/code_list.php</t>
  </si>
  <si>
    <t>native</t>
  </si>
  <si>
    <t>Nativo</t>
  </si>
  <si>
    <t>nativeReintroduced</t>
  </si>
  <si>
    <t>Nativo reintroducido</t>
  </si>
  <si>
    <t>introduced</t>
  </si>
  <si>
    <t>Introducido</t>
  </si>
  <si>
    <t>introducedAssistedColonisation</t>
  </si>
  <si>
    <t>Introducido con colonización asistida</t>
  </si>
  <si>
    <t>vagrant</t>
  </si>
  <si>
    <t>Errante</t>
  </si>
  <si>
    <t>uncertain</t>
  </si>
  <si>
    <t>Incierto</t>
  </si>
  <si>
    <t>Éndémica</t>
  </si>
  <si>
    <t>Endémica</t>
  </si>
  <si>
    <t>captive</t>
  </si>
  <si>
    <t>Cautivo</t>
  </si>
  <si>
    <t>cultivated</t>
  </si>
  <si>
    <t>Cultivado</t>
  </si>
  <si>
    <t>released</t>
  </si>
  <si>
    <t>Liberado</t>
  </si>
  <si>
    <t>failing</t>
  </si>
  <si>
    <t>Fallido</t>
  </si>
  <si>
    <t>casual</t>
  </si>
  <si>
    <t>Casual</t>
  </si>
  <si>
    <t>reproducing</t>
  </si>
  <si>
    <t>Reproduciéndose</t>
  </si>
  <si>
    <t>established</t>
  </si>
  <si>
    <t>Establecido</t>
  </si>
  <si>
    <t>colonising</t>
  </si>
  <si>
    <t>Colonizando</t>
  </si>
  <si>
    <t>invasive</t>
  </si>
  <si>
    <t>Invasor</t>
  </si>
  <si>
    <t>widespreadInvasive</t>
  </si>
  <si>
    <t>Invasor ampliamente distribuido</t>
  </si>
  <si>
    <t>La lista completa de vocabularios controlados se encuentra disponible en https://dwc.tdwg.org/pw/#4-vocabulary. Utilice la palabra en la columna llamada controlled value. Se presentan los vocabularios más comunes a continuación:</t>
  </si>
  <si>
    <t>releasedForUse</t>
  </si>
  <si>
    <t>otherEscape</t>
  </si>
  <si>
    <t>Escape accidental</t>
  </si>
  <si>
    <t>transportContaminant</t>
  </si>
  <si>
    <t>Contaminación en transporte</t>
  </si>
  <si>
    <t>transportStowaway</t>
  </si>
  <si>
    <t>Polizón en transporte</t>
  </si>
  <si>
    <t>corridor</t>
  </si>
  <si>
    <t>Corredor</t>
  </si>
  <si>
    <t>unaided</t>
  </si>
  <si>
    <t>Sin ayuda</t>
  </si>
  <si>
    <r>
      <rPr>
        <b/>
        <sz val="11"/>
        <color rgb="FF5F497A"/>
        <rFont val="Arial"/>
        <family val="2"/>
      </rPr>
      <t xml:space="preserve">occurrenceStatus </t>
    </r>
    <r>
      <rPr>
        <b/>
        <sz val="11"/>
        <color theme="1"/>
        <rFont val="Arial"/>
        <family val="2"/>
      </rPr>
      <t>(Estado del registro biológico)</t>
    </r>
  </si>
  <si>
    <t>present</t>
  </si>
  <si>
    <t>Es obligatorio el uso del vocabulario en ingles para los registros marino-costeros.</t>
  </si>
  <si>
    <t>absent</t>
  </si>
  <si>
    <r>
      <rPr>
        <b/>
        <sz val="11"/>
        <color rgb="FF3399FF"/>
        <rFont val="Arial"/>
        <family val="2"/>
      </rPr>
      <t xml:space="preserve">continent </t>
    </r>
    <r>
      <rPr>
        <b/>
        <sz val="11"/>
        <color rgb="FF000000"/>
        <rFont val="Arial"/>
        <family val="2"/>
      </rPr>
      <t>(Continente)</t>
    </r>
  </si>
  <si>
    <t>América del Sur</t>
  </si>
  <si>
    <t>América del Norte</t>
  </si>
  <si>
    <t>África</t>
  </si>
  <si>
    <t>Asia</t>
  </si>
  <si>
    <t>Europa</t>
  </si>
  <si>
    <t>Oceanía</t>
  </si>
  <si>
    <t>Antártida</t>
  </si>
  <si>
    <r>
      <rPr>
        <b/>
        <sz val="11"/>
        <color rgb="FF3399FF"/>
        <rFont val="Arial"/>
        <family val="2"/>
      </rPr>
      <t>countryCode</t>
    </r>
    <r>
      <rPr>
        <b/>
        <sz val="11"/>
        <color theme="1"/>
        <rFont val="Arial"/>
        <family val="2"/>
      </rPr>
      <t xml:space="preserve"> (Código del país)</t>
    </r>
  </si>
  <si>
    <t>Utilizar el vocabulario controlado de la norma ISO 3166-1-alfa-2 de códigos de países. Solamente se usan 2 letras en mayúscula, consulte la información en la página https://es.wikipedia.org/wiki/ISO_3166-1_alfa-2#CO</t>
  </si>
  <si>
    <t>CBUCES</t>
  </si>
  <si>
    <t>Objeto físico</t>
  </si>
  <si>
    <t>es</t>
  </si>
  <si>
    <t>Universidad CES</t>
  </si>
  <si>
    <t>Sólo para uso no comercial</t>
  </si>
  <si>
    <t>890984002-6</t>
  </si>
  <si>
    <t>RNC:209</t>
  </si>
  <si>
    <t>UCES</t>
  </si>
  <si>
    <t>organismo multicelular</t>
  </si>
  <si>
    <t>Presente</t>
  </si>
  <si>
    <t>En colección</t>
  </si>
  <si>
    <t>No aplica</t>
  </si>
  <si>
    <t>Colombia</t>
  </si>
  <si>
    <t>Antioquia</t>
  </si>
  <si>
    <t>WGS84</t>
  </si>
  <si>
    <t>Macho</t>
  </si>
  <si>
    <t>Adulto</t>
  </si>
  <si>
    <t>Animal completo (ETOH)</t>
  </si>
  <si>
    <t>Colecta manual</t>
  </si>
  <si>
    <t>Amphibia</t>
  </si>
  <si>
    <t>Chordata</t>
  </si>
  <si>
    <t>Anura</t>
  </si>
  <si>
    <t>Hylidae</t>
  </si>
  <si>
    <t>Dendropsophus</t>
  </si>
  <si>
    <t>ANLA:0790:2014</t>
  </si>
  <si>
    <t>https://creativecommons.org/licenses/by-nc/4.0/</t>
  </si>
  <si>
    <t>ICZN</t>
  </si>
  <si>
    <t>Juvenil</t>
  </si>
  <si>
    <t>Hembra</t>
  </si>
  <si>
    <t>Diversidad Filogenética de anfibios y reptiles a lo largo del hotspot Tumbes-Chocó - Magdalena en Colombia</t>
  </si>
  <si>
    <t>Apartadó</t>
  </si>
  <si>
    <t>Grados decimales</t>
  </si>
  <si>
    <t>Esteban Garzón Franco</t>
  </si>
  <si>
    <t>(Boulenger, 1898)</t>
  </si>
  <si>
    <t>Boulenger, 1898</t>
  </si>
  <si>
    <t>(Linnaeus, 1758)</t>
  </si>
  <si>
    <t>(Cope, 1886)</t>
  </si>
  <si>
    <t>(Cope, 1862)</t>
  </si>
  <si>
    <t>(Bocourt, 1884)</t>
  </si>
  <si>
    <t>Cope, 1869</t>
  </si>
  <si>
    <t>(Laurenti, 1768)</t>
  </si>
  <si>
    <t>(Gallardo, 1965)</t>
  </si>
  <si>
    <t>(Brocchi, 1877)</t>
  </si>
  <si>
    <t>Reptilia</t>
  </si>
  <si>
    <t>Squamata</t>
  </si>
  <si>
    <t>Eleutherodactylidae</t>
  </si>
  <si>
    <t>Sphaerodactylidae</t>
  </si>
  <si>
    <t>Anolidae</t>
  </si>
  <si>
    <t>Leptodactylidae</t>
  </si>
  <si>
    <t>Dipsadidae</t>
  </si>
  <si>
    <t>Bufonidae</t>
  </si>
  <si>
    <t>Elapidae</t>
  </si>
  <si>
    <t>Diasporus</t>
  </si>
  <si>
    <t>Anolis</t>
  </si>
  <si>
    <t>Leptodactylus</t>
  </si>
  <si>
    <t>Smilisca</t>
  </si>
  <si>
    <t>Leptodeira</t>
  </si>
  <si>
    <t>Imantodes</t>
  </si>
  <si>
    <t>Loxopholis</t>
  </si>
  <si>
    <t>Rhinella</t>
  </si>
  <si>
    <t>Boana</t>
  </si>
  <si>
    <t>Micrurus</t>
  </si>
  <si>
    <t>microcephalus</t>
  </si>
  <si>
    <t>phaeota</t>
  </si>
  <si>
    <t>cenchoa</t>
  </si>
  <si>
    <t>rugiceps</t>
  </si>
  <si>
    <t>humboldti</t>
  </si>
  <si>
    <t>Teiidae</t>
  </si>
  <si>
    <t>Esteban Garzón-Franco | Juan Camilo Arredondo</t>
  </si>
  <si>
    <t>EGF 002</t>
  </si>
  <si>
    <t>EGF 134</t>
  </si>
  <si>
    <t>EGF 135</t>
  </si>
  <si>
    <t>EGF 136</t>
  </si>
  <si>
    <t>EGF 137</t>
  </si>
  <si>
    <t>EGF 138</t>
  </si>
  <si>
    <t>EGF 139</t>
  </si>
  <si>
    <t>EGF 140</t>
  </si>
  <si>
    <t>EGF 141</t>
  </si>
  <si>
    <t>EGF 142</t>
  </si>
  <si>
    <t>EGF 143</t>
  </si>
  <si>
    <t>EGF 144</t>
  </si>
  <si>
    <t>EGF 145</t>
  </si>
  <si>
    <t>EGF 146</t>
  </si>
  <si>
    <t>EGF 147</t>
  </si>
  <si>
    <t>EGF 148</t>
  </si>
  <si>
    <t>EGF 149</t>
  </si>
  <si>
    <t>EGF 150</t>
  </si>
  <si>
    <t>EGF 151</t>
  </si>
  <si>
    <t>EGF 152</t>
  </si>
  <si>
    <t>EGF 153</t>
  </si>
  <si>
    <t>EGF 154</t>
  </si>
  <si>
    <t>EGF 155</t>
  </si>
  <si>
    <t>EGF 156</t>
  </si>
  <si>
    <t>EGF 157</t>
  </si>
  <si>
    <t>EGF 158</t>
  </si>
  <si>
    <t>EGF 159</t>
  </si>
  <si>
    <t>EGF 160</t>
  </si>
  <si>
    <t>EGF 161</t>
  </si>
  <si>
    <t>EGF 162</t>
  </si>
  <si>
    <t>EGF 163</t>
  </si>
  <si>
    <t>EGF 164</t>
  </si>
  <si>
    <t>EGF 165</t>
  </si>
  <si>
    <t>EGF 166</t>
  </si>
  <si>
    <t>EGF 167</t>
  </si>
  <si>
    <t>EGF 168</t>
  </si>
  <si>
    <t>EGF 169</t>
  </si>
  <si>
    <t>EGF 170</t>
  </si>
  <si>
    <t>EGF 171</t>
  </si>
  <si>
    <t>EGF 172</t>
  </si>
  <si>
    <t>EGF 173</t>
  </si>
  <si>
    <t>EGF 174</t>
  </si>
  <si>
    <t>EGF 175</t>
  </si>
  <si>
    <t>EGF 176</t>
  </si>
  <si>
    <t>EGF 177</t>
  </si>
  <si>
    <t>EGF 178</t>
  </si>
  <si>
    <t>EGF 179</t>
  </si>
  <si>
    <t>EGF 180</t>
  </si>
  <si>
    <t>EGF 181</t>
  </si>
  <si>
    <t>EGF 182</t>
  </si>
  <si>
    <t>EGF 183</t>
  </si>
  <si>
    <t>EGF 184</t>
  </si>
  <si>
    <t>EGF 185</t>
  </si>
  <si>
    <t>EGF 186</t>
  </si>
  <si>
    <t>EGF 187</t>
  </si>
  <si>
    <t>EGF 188</t>
  </si>
  <si>
    <t>EGF 189</t>
  </si>
  <si>
    <t>EGF 190</t>
  </si>
  <si>
    <t>EGF 191</t>
  </si>
  <si>
    <t>EGF 192</t>
  </si>
  <si>
    <t>EGF 193</t>
  </si>
  <si>
    <t>EGF 194</t>
  </si>
  <si>
    <t>EGF 195</t>
  </si>
  <si>
    <t>EGF 196</t>
  </si>
  <si>
    <t>EGF 197</t>
  </si>
  <si>
    <t>EGF 198</t>
  </si>
  <si>
    <t>EGF 199</t>
  </si>
  <si>
    <t>EGF 200</t>
  </si>
  <si>
    <t>EGF 201</t>
  </si>
  <si>
    <t>EGF 202</t>
  </si>
  <si>
    <t>EGF 203</t>
  </si>
  <si>
    <t>EGF 204</t>
  </si>
  <si>
    <t>EGF 205</t>
  </si>
  <si>
    <t>EGF 206</t>
  </si>
  <si>
    <t>EGF 207</t>
  </si>
  <si>
    <t>EGF 208</t>
  </si>
  <si>
    <t>EGF 209</t>
  </si>
  <si>
    <t>EGF 210</t>
  </si>
  <si>
    <t>EGF 211</t>
  </si>
  <si>
    <t>EGF 212</t>
  </si>
  <si>
    <t>EGF 213</t>
  </si>
  <si>
    <t>EGF 214</t>
  </si>
  <si>
    <t>EGF 215</t>
  </si>
  <si>
    <t>EGF 216</t>
  </si>
  <si>
    <t>EGF 217</t>
  </si>
  <si>
    <t>EGF 218</t>
  </si>
  <si>
    <t>EGF 219</t>
  </si>
  <si>
    <t>EGF 220</t>
  </si>
  <si>
    <t>EGF 221</t>
  </si>
  <si>
    <t>EGF 222</t>
  </si>
  <si>
    <t>EGF 223</t>
  </si>
  <si>
    <t>EGF 224</t>
  </si>
  <si>
    <t>EGF 225</t>
  </si>
  <si>
    <t>EGF 226</t>
  </si>
  <si>
    <t>EGF 227</t>
  </si>
  <si>
    <t>EGF 228</t>
  </si>
  <si>
    <t>EGF 229</t>
  </si>
  <si>
    <t>EGF 230</t>
  </si>
  <si>
    <t>EGF 231</t>
  </si>
  <si>
    <t>EGF 232</t>
  </si>
  <si>
    <t>EGF 233</t>
  </si>
  <si>
    <t>EGF 234</t>
  </si>
  <si>
    <t>EGF 235</t>
  </si>
  <si>
    <t>EGF 236</t>
  </si>
  <si>
    <t>EGF 237</t>
  </si>
  <si>
    <t>EGF 238</t>
  </si>
  <si>
    <t>EGF 239</t>
  </si>
  <si>
    <t>EGF 240</t>
  </si>
  <si>
    <t>EGF 241</t>
  </si>
  <si>
    <t>EGF 242</t>
  </si>
  <si>
    <t>EGF 243</t>
  </si>
  <si>
    <t>EGF 247</t>
  </si>
  <si>
    <t>EGF 248</t>
  </si>
  <si>
    <t>EGF 249</t>
  </si>
  <si>
    <t>EGF 250</t>
  </si>
  <si>
    <t>EGF 251</t>
  </si>
  <si>
    <t>EGF 252</t>
  </si>
  <si>
    <t>EGF 253</t>
  </si>
  <si>
    <t>EGF 254</t>
  </si>
  <si>
    <t>EGF 255</t>
  </si>
  <si>
    <t>EGF 256</t>
  </si>
  <si>
    <t>EGF 257</t>
  </si>
  <si>
    <t>EGF 258</t>
  </si>
  <si>
    <t>EGF 259</t>
  </si>
  <si>
    <t>EGF 260</t>
  </si>
  <si>
    <t>EGF 261</t>
  </si>
  <si>
    <t>EGF 262</t>
  </si>
  <si>
    <t>EGF 263</t>
  </si>
  <si>
    <t>EGF 264</t>
  </si>
  <si>
    <t>EGF 265</t>
  </si>
  <si>
    <t>EGF 266</t>
  </si>
  <si>
    <t>EGF 267</t>
  </si>
  <si>
    <t>EGF 268</t>
  </si>
  <si>
    <t>EGF 269</t>
  </si>
  <si>
    <t>EGF 270</t>
  </si>
  <si>
    <t>EGF 271</t>
  </si>
  <si>
    <t>EGF 272</t>
  </si>
  <si>
    <t>EGF 273</t>
  </si>
  <si>
    <t>EGF 274</t>
  </si>
  <si>
    <t>EGF 275</t>
  </si>
  <si>
    <t>EGF 276</t>
  </si>
  <si>
    <t>EGF 277</t>
  </si>
  <si>
    <t>EGF 278</t>
  </si>
  <si>
    <t>EGF 279</t>
  </si>
  <si>
    <t>EGF 280</t>
  </si>
  <si>
    <t>EGF 281</t>
  </si>
  <si>
    <t>EGF 282</t>
  </si>
  <si>
    <t>EGF 283</t>
  </si>
  <si>
    <t>50 aprox</t>
  </si>
  <si>
    <t>Huevos</t>
  </si>
  <si>
    <t>Renacuajos</t>
  </si>
  <si>
    <t>Renacuajo</t>
  </si>
  <si>
    <t>Nidada</t>
  </si>
  <si>
    <t>Subadulto</t>
  </si>
  <si>
    <t>Huevos provenientes de la hembra EGF 137</t>
  </si>
  <si>
    <t>Renacuajos de EGF 144</t>
  </si>
  <si>
    <t>Hembra aproximandose a EGF 151</t>
  </si>
  <si>
    <t>Encontrado cuidando la nidada (EGF176)</t>
  </si>
  <si>
    <t>Hembra gravida</t>
  </si>
  <si>
    <t>Cargaba los renacuajos EGF 145 sobre su espalda</t>
  </si>
  <si>
    <t>Individuo vocalizando, hembra de la misma especie (EGF 152) aproximandose a él</t>
  </si>
  <si>
    <t>Macho vocalizando</t>
  </si>
  <si>
    <t>Nidada de EGF 176</t>
  </si>
  <si>
    <t>Vocalizando dentro de la bolsa</t>
  </si>
  <si>
    <t>Individuo encontrado por ciclistas</t>
  </si>
  <si>
    <t>05</t>
  </si>
  <si>
    <t>Chigorodó</t>
  </si>
  <si>
    <t>Mutatá</t>
  </si>
  <si>
    <t>Carepa</t>
  </si>
  <si>
    <t>Vereda Tres esquinas</t>
  </si>
  <si>
    <t>Vereda Bedó</t>
  </si>
  <si>
    <t>Vereda Santa Teresa</t>
  </si>
  <si>
    <t>Vereda La Yaya</t>
  </si>
  <si>
    <t>Vereda La Petrolera</t>
  </si>
  <si>
    <t>Bosque detrás del hotel de Bedó, quebrada que desenboca al río Bedó</t>
  </si>
  <si>
    <t>Camino hacia la finca la Bonga</t>
  </si>
  <si>
    <t>Finca la Bonga</t>
  </si>
  <si>
    <t>Finca Zarzamora</t>
  </si>
  <si>
    <t>Finca los Naranjos</t>
  </si>
  <si>
    <t>Casco urbano de Carepa</t>
  </si>
  <si>
    <t>Finca La Alborada</t>
  </si>
  <si>
    <t>GPS Essentials</t>
  </si>
  <si>
    <t>2023-05-24</t>
  </si>
  <si>
    <t>2023-05-25</t>
  </si>
  <si>
    <t>2023-05-26</t>
  </si>
  <si>
    <t>2023-05-27</t>
  </si>
  <si>
    <t>2023-05-28</t>
  </si>
  <si>
    <t>2023-05-29</t>
  </si>
  <si>
    <t>2023-05-30</t>
  </si>
  <si>
    <t>dumerilii</t>
  </si>
  <si>
    <t>percarinatum</t>
  </si>
  <si>
    <t>raniformis</t>
  </si>
  <si>
    <t>longirostris</t>
  </si>
  <si>
    <t>victimatus</t>
  </si>
  <si>
    <t>spurrelli</t>
  </si>
  <si>
    <t>limon</t>
  </si>
  <si>
    <t>spinosa</t>
  </si>
  <si>
    <t>palmeri</t>
  </si>
  <si>
    <t>latifrons</t>
  </si>
  <si>
    <t>latidiscus</t>
  </si>
  <si>
    <t>vaillanti</t>
  </si>
  <si>
    <t>brevirostris</t>
  </si>
  <si>
    <t>prosoblepon</t>
  </si>
  <si>
    <t>temporalis</t>
  </si>
  <si>
    <t>gracilis</t>
  </si>
  <si>
    <t>rosenbergi</t>
  </si>
  <si>
    <t>ebraccatus</t>
  </si>
  <si>
    <t>poecilochilus</t>
  </si>
  <si>
    <t>basiliscus</t>
  </si>
  <si>
    <t>maculiventris</t>
  </si>
  <si>
    <t>gaigei</t>
  </si>
  <si>
    <t>ornata</t>
  </si>
  <si>
    <t>heterolepis</t>
  </si>
  <si>
    <t>euryzonus</t>
  </si>
  <si>
    <t>chocoensis</t>
  </si>
  <si>
    <t>cervinus</t>
  </si>
  <si>
    <t xml:space="preserve">haematiticus </t>
  </si>
  <si>
    <t>rapicauda</t>
  </si>
  <si>
    <t>imbricolus</t>
  </si>
  <si>
    <t>galeritus</t>
  </si>
  <si>
    <t>prolixum</t>
  </si>
  <si>
    <t>sanctamartae</t>
  </si>
  <si>
    <t>myersi</t>
  </si>
  <si>
    <t>lineatus</t>
  </si>
  <si>
    <t>degenhardtii</t>
  </si>
  <si>
    <t>nigricans</t>
  </si>
  <si>
    <t>grandisquamis</t>
  </si>
  <si>
    <t>melanotus</t>
  </si>
  <si>
    <t>petolarius</t>
  </si>
  <si>
    <t>atrata</t>
  </si>
  <si>
    <t>Echinosaura</t>
  </si>
  <si>
    <t>Colostethus</t>
  </si>
  <si>
    <t>Silverstoneia</t>
  </si>
  <si>
    <t>Lepidoblepharis</t>
  </si>
  <si>
    <t>Dendrophidion</t>
  </si>
  <si>
    <t>Craugastor</t>
  </si>
  <si>
    <t>Allobates</t>
  </si>
  <si>
    <t>Andinobates</t>
  </si>
  <si>
    <t>Agalychnis</t>
  </si>
  <si>
    <t>Pristimantis</t>
  </si>
  <si>
    <t>Teratohyla</t>
  </si>
  <si>
    <t>Hyloscirtus</t>
  </si>
  <si>
    <t>Lithobates</t>
  </si>
  <si>
    <t>Oxybelis</t>
  </si>
  <si>
    <t>Espadarana</t>
  </si>
  <si>
    <t>Dipsas</t>
  </si>
  <si>
    <t>Hyalinobatrachium</t>
  </si>
  <si>
    <t>Sibon</t>
  </si>
  <si>
    <t>Geophis</t>
  </si>
  <si>
    <t>Basiliscus</t>
  </si>
  <si>
    <t>Synophis</t>
  </si>
  <si>
    <t xml:space="preserve">Oxybelis </t>
  </si>
  <si>
    <t xml:space="preserve">Dipsas </t>
  </si>
  <si>
    <t>Enyalioides</t>
  </si>
  <si>
    <t>Pliocercus</t>
  </si>
  <si>
    <t>Sphaerodactylus</t>
  </si>
  <si>
    <t>Siphlophis</t>
  </si>
  <si>
    <t>Rhaebo</t>
  </si>
  <si>
    <t xml:space="preserve">Thecadactylus </t>
  </si>
  <si>
    <t>Pipa</t>
  </si>
  <si>
    <t xml:space="preserve">Lygophis </t>
  </si>
  <si>
    <t>Stenorrhina</t>
  </si>
  <si>
    <t>Caecilia</t>
  </si>
  <si>
    <t>Chironius</t>
  </si>
  <si>
    <t>Erythrolamprus</t>
  </si>
  <si>
    <t>Oxyrhopus</t>
  </si>
  <si>
    <t>Ninia</t>
  </si>
  <si>
    <t>Ameiva</t>
  </si>
  <si>
    <t>(Hallowell, 1845)</t>
  </si>
  <si>
    <t>(Shaw, 1802)</t>
  </si>
  <si>
    <t>(Peters, 1869)</t>
  </si>
  <si>
    <t>(Cope, 1868)</t>
  </si>
  <si>
    <t>(Boulenger, 1899)</t>
  </si>
  <si>
    <t>Boulenger, 1902</t>
  </si>
  <si>
    <t>(Berthold, 1846)</t>
  </si>
  <si>
    <t>Trueb, 1984</t>
  </si>
  <si>
    <t>(Ruthven, 1916)</t>
  </si>
  <si>
    <t>Cadle, 2012</t>
  </si>
  <si>
    <t>Márquez, Mejía-Vargas, Palacios-Rodríguez, Ramírez-Castañeda, and Amézquita, 2017</t>
  </si>
  <si>
    <t>Duméril, 1851</t>
  </si>
  <si>
    <t>Williams, 1984</t>
  </si>
  <si>
    <t>Silverstone, 1975</t>
  </si>
  <si>
    <t>(Taylor, 1952)</t>
  </si>
  <si>
    <t>Boulenger, 1911</t>
  </si>
  <si>
    <t>Boulenger, 1913</t>
  </si>
  <si>
    <t>(Cope, 1875)</t>
  </si>
  <si>
    <t>(Houttuyn, 1782)</t>
  </si>
  <si>
    <t>(Bocourt, 1874)</t>
  </si>
  <si>
    <t>Torres-Carvajal, Yáñez-Muñoz, Quirola, Smith &amp; Almendáriz, 2012</t>
  </si>
  <si>
    <t>Cope, 1862</t>
  </si>
  <si>
    <t>(Werner, 1909)</t>
  </si>
  <si>
    <t>Velasco &amp; Hurtado-Gómez, 2014</t>
  </si>
  <si>
    <t>(Cope, 1861)</t>
  </si>
  <si>
    <t>(Dunn, 1924)</t>
  </si>
  <si>
    <t>(Dunn, 1931)</t>
  </si>
  <si>
    <t>(Boulenger, 1918)</t>
  </si>
  <si>
    <t>(Cope, 1874)</t>
  </si>
  <si>
    <t>(Gunther, 1872)</t>
  </si>
  <si>
    <t>(Boettger, 1892)</t>
  </si>
  <si>
    <t>(Boulenger, 1902)</t>
  </si>
  <si>
    <t>Berthold, 1846</t>
  </si>
  <si>
    <t>(Boulenger, 1908)</t>
  </si>
  <si>
    <t>(Taylor, 1949)</t>
  </si>
  <si>
    <t>(Boulenger, 1896)</t>
  </si>
  <si>
    <t>(Cope, 1893)</t>
  </si>
  <si>
    <t>Jan, 1858</t>
  </si>
  <si>
    <t>Dunn, 1944</t>
  </si>
  <si>
    <t>Animalia</t>
  </si>
  <si>
    <t>Gymnophiona</t>
  </si>
  <si>
    <t xml:space="preserve">Gymnophthalmidae </t>
  </si>
  <si>
    <t>Dendrobatidae</t>
  </si>
  <si>
    <t>Colubridae</t>
  </si>
  <si>
    <t>Craugastoridae</t>
  </si>
  <si>
    <t>Aromobatidae</t>
  </si>
  <si>
    <t>Strabomantidae</t>
  </si>
  <si>
    <t>Centrolenidae</t>
  </si>
  <si>
    <t>Ranidae</t>
  </si>
  <si>
    <t>Corytophanidae</t>
  </si>
  <si>
    <t>Hoplocercidae</t>
  </si>
  <si>
    <t>Phyllodactylidae</t>
  </si>
  <si>
    <t>Pipidae</t>
  </si>
  <si>
    <t>Caeciliidae</t>
  </si>
  <si>
    <t>Esteban Garzón Franco | Juan Manuel Lozano Arias | Carlos Bran Castrillón</t>
  </si>
  <si>
    <t>Encontrado cerca de la quebrada entre rocas</t>
  </si>
  <si>
    <t>Colostethinae</t>
  </si>
  <si>
    <t>inguinalis</t>
  </si>
  <si>
    <t>EGF 003</t>
  </si>
  <si>
    <t>Encontrado a borde de quebrada sobre la hojarasca</t>
  </si>
  <si>
    <t>Testudines</t>
  </si>
  <si>
    <t>Kinosternidae</t>
  </si>
  <si>
    <t>Kinosterninae</t>
  </si>
  <si>
    <t>Kinosternon</t>
  </si>
  <si>
    <t>leucostomum</t>
  </si>
  <si>
    <t>(Duméril, Bibron y Duméril, 1851)</t>
  </si>
  <si>
    <t>EGF 004</t>
  </si>
  <si>
    <t>Encontrada en un pozo de agua en un potrero</t>
  </si>
  <si>
    <t>Encontrado en la carretera por ciclistas</t>
  </si>
  <si>
    <t>Encontrado en una quebrada con lecho muy rocoso durante el día</t>
  </si>
  <si>
    <t>Individuo encontrado sobre la hojarasca al lado de la quebrada durante el día</t>
  </si>
  <si>
    <t>Encontrados sobre la hojarasca</t>
  </si>
  <si>
    <t>Individuo encontrado entre las rocas de la quebrada durante el día</t>
  </si>
  <si>
    <t>Encontrada entre la hojarasca del bosque durante el día, cerca de una bocatoma pero apartado de la quebrada</t>
  </si>
  <si>
    <t>Encontrado entre la hojarasca a borde de camino, alejado de la quebrada</t>
  </si>
  <si>
    <t>Encontrada en el suelo durante el día</t>
  </si>
  <si>
    <t>Encontrado en el suelo sobre el camino</t>
  </si>
  <si>
    <t>Encontrado en el suelo del bosque entre la hojarasca, cerca del tronco de un arbol</t>
  </si>
  <si>
    <t>Allobatinae</t>
  </si>
  <si>
    <t>Encontrado en la hojarasca del bosque en el atardecer</t>
  </si>
  <si>
    <t>Encontrado en la hojarasca del bosque</t>
  </si>
  <si>
    <t>Encontrado en la hojarasca del bosque cerca del sendero</t>
  </si>
  <si>
    <t>Eleutherodactylinae</t>
  </si>
  <si>
    <t>Encontrado sobre una hoja a dos metros sobre el suelo</t>
  </si>
  <si>
    <t>Dendrobatinae</t>
  </si>
  <si>
    <t>Encontrado a borde de camino sobre la hojarasca casi de noche</t>
  </si>
  <si>
    <t>Phyllomedusinae</t>
  </si>
  <si>
    <t>Encontrada durmiendo en el enves de una hoja grande de Araceae</t>
  </si>
  <si>
    <t>Pristimantinae</t>
  </si>
  <si>
    <t>Encontrada sobre una rama en una isla que se formaba dentro de la quebrada</t>
  </si>
  <si>
    <t>Centroleninae</t>
  </si>
  <si>
    <t>Hylinae</t>
  </si>
  <si>
    <t>Encontrado vocalizando debajo de rocas sobre la quebrada</t>
  </si>
  <si>
    <t>Encontrado a borde de sendero sobre una hoja</t>
  </si>
  <si>
    <t>Individuos (2) encontrados en una quebrada con buen flujo de agua</t>
  </si>
  <si>
    <t>Individuo encontrado en una quebrada con buen flujo de agua, junto con EGF 168</t>
  </si>
  <si>
    <t>Encontrada a borde de camino durmiendo sobre una hoja</t>
  </si>
  <si>
    <t>Encontrada sobre una hoja</t>
  </si>
  <si>
    <t>Encontrado sobre unas ramas bajas de un arbusto</t>
  </si>
  <si>
    <t>Hyalinobatrachinae</t>
  </si>
  <si>
    <t>En el envés de una hoja cerca de la quebrada</t>
  </si>
  <si>
    <t>Encontrado a borde de sendero sobre una hoja, cerca de la quebrada</t>
  </si>
  <si>
    <t>Encontrado sobre una hoja cerca del sendero</t>
  </si>
  <si>
    <t>Encontrado en el estanque detrás de la casa, en el suelo</t>
  </si>
  <si>
    <t>Encontrado en un arbusto sobre una hoja en el estanque cerca de la casa</t>
  </si>
  <si>
    <t>Leptodactylinae</t>
  </si>
  <si>
    <t>Encontrado en el potrero cerca de la casa</t>
  </si>
  <si>
    <t>Encontrado activo sobre la quebrada durante una lluvia leve</t>
  </si>
  <si>
    <t>Encontrado durmiendo en una rama cerca de la quebrada a borde de potrero</t>
  </si>
  <si>
    <t>Encontrado en el estanque detrás de la casa</t>
  </si>
  <si>
    <t>Encontrado en la pared afuera de la casa durante el día</t>
  </si>
  <si>
    <t>Encontrado sobre el suelo cerca de la base de un árbol</t>
  </si>
  <si>
    <t>Encontrado en el suelo del bosque entre la hojarasca, durante la noche</t>
  </si>
  <si>
    <t>Bajo una hoja de anturio vocalizando activamente a 2 metros de altura</t>
  </si>
  <si>
    <t>Bajo una hoja baja</t>
  </si>
  <si>
    <t>Sobre una hoja de aracea durmiendo a 1 metro del suelo</t>
  </si>
  <si>
    <t>Durmiendo sobre una hoja de un árbol a 5 metros de altura</t>
  </si>
  <si>
    <t>Durmiendo sobre una hoja de Aracea a 1 metro</t>
  </si>
  <si>
    <t>Sobre una plantula a 20 centímetros del suelo</t>
  </si>
  <si>
    <t>Dormido sobre una hoja a 10 centímetros del suelo</t>
  </si>
  <si>
    <t>Encontrada activa sobre una hoja baja</t>
  </si>
  <si>
    <t>Activa sobre unas hojas a 1 metro de altura</t>
  </si>
  <si>
    <t>Durante el día sobre el techo de la casa</t>
  </si>
  <si>
    <t>En un arbusto a 2 metros de altura, después de una lluvia leve</t>
  </si>
  <si>
    <t>Potrero cerca a la casa</t>
  </si>
  <si>
    <t>En el envés de una hoja al lado del camino</t>
  </si>
  <si>
    <t>En el potrero cerca de la casa</t>
  </si>
  <si>
    <t>En una rama baja cerca del camino</t>
  </si>
  <si>
    <t>A borde de bosque, cerca del potrero en el suelo</t>
  </si>
  <si>
    <t>Sobre hojarasca en el camino</t>
  </si>
  <si>
    <t>Sobre un bejuco a 1 metro del suelo</t>
  </si>
  <si>
    <t>Encontrada en el camino entre la hojarasca</t>
  </si>
  <si>
    <t>Encontrada durmiendo sobre una rama baja</t>
  </si>
  <si>
    <t>Individuo encontrado activo en horas de la tarde en una quebrada cerca de la casa, sin cobertura vegetal</t>
  </si>
  <si>
    <t>Encontrado en el enves de hojas de una Aracea durmiendo, cerca del camino</t>
  </si>
  <si>
    <t>Individuo cayó del dosel, encontrado sobre el camino</t>
  </si>
  <si>
    <t>Encontrado entre las rocas de la quebrada</t>
  </si>
  <si>
    <t>Encontrado en el borde del camino sobre una rama baja</t>
  </si>
  <si>
    <t>Encontrada en el haz de una hoja de palma, sobre la quebrada</t>
  </si>
  <si>
    <t>Encontrado en el lecho rocoso de la quebrada</t>
  </si>
  <si>
    <t>Encontrado activo durante la noche, en una quebrada con lecho rocoso</t>
  </si>
  <si>
    <t>Durmiendo en una rama baja</t>
  </si>
  <si>
    <t>Encontrado durmiendo en una rama cerca de la quebrada</t>
  </si>
  <si>
    <t>Encontrada en unos arbustos al lado del camino</t>
  </si>
  <si>
    <t>Encontrado durmiendo en una rama sobre la quebrada</t>
  </si>
  <si>
    <t>EGF 244</t>
  </si>
  <si>
    <t>EGF 245</t>
  </si>
  <si>
    <t>EGF 246</t>
  </si>
  <si>
    <t>Encontrada sobre un arbusto cerca de la quebrada</t>
  </si>
  <si>
    <t>Encontrado entre la hojarasca cerca del camino</t>
  </si>
  <si>
    <t>Encontrado activo al lado del camino sobre el suelo</t>
  </si>
  <si>
    <t>Encontrado entre hojas de platano secas durante la noche</t>
  </si>
  <si>
    <t>Ecpleopodinae</t>
  </si>
  <si>
    <t>Encontrado entre la hojarasca durante el día</t>
  </si>
  <si>
    <t>Pipinae</t>
  </si>
  <si>
    <t>Encontrado en un cuerpo de agua estancado, con vegetación acuatica y bastante sedimiento</t>
  </si>
  <si>
    <t>Encontrado en la hojarasca cerca de la casa</t>
  </si>
  <si>
    <t>Tejido (ETOH 96%)</t>
  </si>
  <si>
    <t>Encontrado durmiendo sobre una hoja de helecho a 3 metros cerca de la quebrada</t>
  </si>
  <si>
    <t>Encontrada activa sobre un arbusto a unos 1.5 metros del suelo</t>
  </si>
  <si>
    <t>Encontrado en una cavidad formada por las rocas durante el día</t>
  </si>
  <si>
    <t>verbatimetroaxonRank</t>
  </si>
  <si>
    <t>Encontrada enroscada sobre varias hojas a 40 centímetros del suelo a borde de quebrada</t>
  </si>
  <si>
    <t>Encontrado a borde de camino sobre una hoja a 20 centímetros</t>
  </si>
  <si>
    <t>Encontrada en el haz de una hoja de oreja de elefante a 1 metro sobre la quebrada</t>
  </si>
  <si>
    <t>Encontrada en el haz de una hoja a 2 metros sobre la quebrada</t>
  </si>
  <si>
    <t>Encontrado a borde de quebrada a unos 50 centímetros del suelo en una ladera</t>
  </si>
  <si>
    <t>Entre las hojas de una palma seca a 2 metros cerca de la quebrada</t>
  </si>
  <si>
    <t>Encontrado sobre una hoja a 50 centímetros del suelo cerca de la quebrada</t>
  </si>
  <si>
    <t>Encontrado sobre hoja de anturio a 1.5 metros del suelo cerca de la quebrada</t>
  </si>
  <si>
    <t>Encontrado en el haz de una hoja sobre el sendero, a unos 40 centímetros</t>
  </si>
  <si>
    <t>Encontrada sobre una hoja a unos 40 centímetros del suelo cerca del camino</t>
  </si>
  <si>
    <t>Encontrada sobre un helecho a unos 3 metros  de altura, cerca de la quebrada</t>
  </si>
  <si>
    <t>Encontrado sobre una hoja a unos 10 centímetros del suelo al lado del camino</t>
  </si>
  <si>
    <t>Encontrada durmiendo sobre una rama que atravesaba el sendero, aproximadamente a 1 metros sobre el suelo</t>
  </si>
  <si>
    <t>Encontrado sobre un arbol activa al lado de un sendero, alejado de la quebrada. Aproximadamente a 3 metros sobre el suelo</t>
  </si>
  <si>
    <t>Encontrado sobre una hoja a borde de quebrada aproximadamente a 1 metros</t>
  </si>
  <si>
    <t>Encontrado en una rama durmiendo cerca del suelo, aproximadamente a 20 centímetros</t>
  </si>
  <si>
    <t>Encontrada en el peciolo de una hoja de anturio a aproximadamente 2 metros de altura</t>
  </si>
  <si>
    <t>Encontrado sobre la rama de un arbusto baja, aproximadamente a 20 centímetros</t>
  </si>
  <si>
    <t>Durmiendo al lado del camino sobre una hoja aproximadamenteimadamente a 20 centímetros del suelo</t>
  </si>
  <si>
    <t>Encontrada durmiendo sobre una rama que atravesaba el sendero, aproximadamente a 1 metro sobre el suelo</t>
  </si>
  <si>
    <t>Encontrado sobre un arbol activa al lado de un sendero, alejado de la quebrada. aproximadamente 3 metros sobre el suelo</t>
  </si>
  <si>
    <t>Encontrado sobre una hoja a borde de quebrada aproximadamente a 1 metro</t>
  </si>
  <si>
    <t>Encontrado activo durante la noche en unas ramas a aproximadamente 20 centímetros del suelo. Dentro del bosque alejado del sendero</t>
  </si>
  <si>
    <t>Individuo encontrado sobre la hojarasca al lado de la quebrada durante el día. Cuidando los huevos EGF 138</t>
  </si>
  <si>
    <t>Encontrados sobre la hojarasca. Huevos provenientes de la hembra EGF 137</t>
  </si>
  <si>
    <t>Encontrado en una quebrada con lecho muy rocoso durante el día. Cargaba los renacuajos EGF 145 en su espalda</t>
  </si>
  <si>
    <t>Encontrado en una quebrada con lecho muy rocoso durante el día. Renacuajos EGF 144</t>
  </si>
  <si>
    <t>Encontrado en el suelo del bosque entre la hojarasca, cerca del tronco de un arbol, Macho vocalizando, hembra EGF 150 aproximándose a él</t>
  </si>
  <si>
    <t>Encontrado en el suelo del bosque entre la hojarasca, cerca del tronco de un arbol. Hembra aproximándose a EGF 151</t>
  </si>
  <si>
    <t>Encontrado en la hojarasca del bosque en el atardecer. Mocho vocalizando</t>
  </si>
  <si>
    <t>Encontrada en el haz de una hoja a 2 metros sobre la quebrada. Macho vocalizando</t>
  </si>
  <si>
    <t>Encontrada en el haz de una hoja de oreja de elefante a 1metros sobre la quebrada. Macho vocalizando</t>
  </si>
  <si>
    <t>En el envés de una hoja cerca de la quebrada. Nidada de EGF 176</t>
  </si>
  <si>
    <t>En el envés de una hoja cerca de la quebrada. Encontrado cuidando la nidad EGF 176</t>
  </si>
  <si>
    <t>Encontrado en un arbusto sobre una hoja en el estanque cerca de la casa. Macho vocalizando</t>
  </si>
  <si>
    <t>Encontrado sobre una hoja a 50 centímetros del suelo cerca de la quebrada. Macho vocalizando</t>
  </si>
  <si>
    <t>Encontrado en un arbusto sobre una hoja en el estanque cerca de la casa Macho vocalizando</t>
  </si>
  <si>
    <t>Bajo una hoja de anturio vocalizando activamente a 2 metros de altura. Macho vocalizando</t>
  </si>
  <si>
    <t>En el envés de una hoja al lado del camino. Vocalizando dentro de la bolsa</t>
  </si>
  <si>
    <t>Individuo encontrado activo en horas de la tarde en una quebrada cerca de la casa, sin cobertura . Macho vocalizando</t>
  </si>
  <si>
    <t>Encontrada en el haz de una hoja de palma, sobre la quebrada. Hembra gravida</t>
  </si>
  <si>
    <t>Encontrado activo al lado del camino sobre el suelo. Individuo con una enfermedad en la región posterior del cuerpo</t>
  </si>
  <si>
    <r>
      <rPr>
        <sz val="9"/>
        <color theme="1"/>
        <rFont val="Arial"/>
        <family val="2"/>
      </rPr>
      <t>cf.</t>
    </r>
    <r>
      <rPr>
        <i/>
        <sz val="9"/>
        <color theme="1"/>
        <rFont val="Arial"/>
        <family val="2"/>
      </rPr>
      <t xml:space="preserve"> centralis</t>
    </r>
  </si>
  <si>
    <r>
      <rPr>
        <sz val="9"/>
        <color theme="1"/>
        <rFont val="Arial"/>
        <family val="2"/>
      </rPr>
      <t>cf.</t>
    </r>
    <r>
      <rPr>
        <i/>
        <sz val="9"/>
        <color theme="1"/>
        <rFont val="Arial"/>
        <family val="2"/>
      </rPr>
      <t xml:space="preserve"> inguinalis</t>
    </r>
  </si>
  <si>
    <r>
      <rPr>
        <sz val="9"/>
        <color theme="1"/>
        <rFont val="Arial"/>
        <family val="2"/>
      </rPr>
      <t>cf.</t>
    </r>
    <r>
      <rPr>
        <i/>
        <sz val="9"/>
        <color theme="1"/>
        <rFont val="Arial"/>
        <family val="2"/>
      </rPr>
      <t xml:space="preserve"> palmeri</t>
    </r>
  </si>
  <si>
    <r>
      <rPr>
        <sz val="9"/>
        <color theme="1"/>
        <rFont val="Arial"/>
        <family val="2"/>
      </rPr>
      <t>cf.</t>
    </r>
    <r>
      <rPr>
        <i/>
        <sz val="9"/>
        <color theme="1"/>
        <rFont val="Arial"/>
        <family val="2"/>
      </rPr>
      <t xml:space="preserve"> nubicola</t>
    </r>
  </si>
  <si>
    <r>
      <rPr>
        <sz val="9"/>
        <color theme="1"/>
        <rFont val="Arial"/>
        <family val="2"/>
      </rPr>
      <t xml:space="preserve">cf. </t>
    </r>
    <r>
      <rPr>
        <i/>
        <sz val="9"/>
        <color theme="1"/>
        <rFont val="Arial"/>
        <family val="2"/>
      </rPr>
      <t>inguinalis</t>
    </r>
  </si>
  <si>
    <r>
      <rPr>
        <sz val="9"/>
        <color theme="1"/>
        <rFont val="Arial"/>
        <family val="2"/>
      </rPr>
      <t>cf.</t>
    </r>
    <r>
      <rPr>
        <i/>
        <sz val="9"/>
        <color theme="1"/>
        <rFont val="Arial"/>
        <family val="2"/>
      </rPr>
      <t xml:space="preserve"> talamancae</t>
    </r>
  </si>
  <si>
    <r>
      <rPr>
        <sz val="9"/>
        <color theme="1"/>
        <rFont val="Arial"/>
        <family val="2"/>
      </rPr>
      <t>aff.</t>
    </r>
    <r>
      <rPr>
        <i/>
        <sz val="9"/>
        <color theme="1"/>
        <rFont val="Arial"/>
        <family val="2"/>
      </rPr>
      <t xml:space="preserve"> gularis</t>
    </r>
  </si>
  <si>
    <r>
      <rPr>
        <sz val="9"/>
        <color theme="1"/>
        <rFont val="Arial"/>
        <family val="2"/>
      </rPr>
      <t>gr.</t>
    </r>
    <r>
      <rPr>
        <i/>
        <sz val="9"/>
        <color theme="1"/>
        <rFont val="Arial"/>
        <family val="2"/>
      </rPr>
      <t xml:space="preserve"> annulatus</t>
    </r>
  </si>
  <si>
    <r>
      <t xml:space="preserve">Contenido estomacal de EGF170 </t>
    </r>
    <r>
      <rPr>
        <i/>
        <sz val="9"/>
        <color theme="1"/>
        <rFont val="Arial"/>
        <family val="2"/>
      </rPr>
      <t>Oxybelis brevirostris</t>
    </r>
  </si>
  <si>
    <r>
      <rPr>
        <sz val="9"/>
        <color theme="1"/>
        <rFont val="Arial"/>
        <family val="2"/>
      </rPr>
      <t>cf.</t>
    </r>
    <r>
      <rPr>
        <i/>
        <sz val="9"/>
        <color theme="1"/>
        <rFont val="Arial"/>
        <family val="2"/>
      </rPr>
      <t xml:space="preserve"> granuliceps</t>
    </r>
  </si>
  <si>
    <r>
      <rPr>
        <sz val="9"/>
        <color theme="1"/>
        <rFont val="Arial"/>
        <family val="2"/>
      </rPr>
      <t>cf.</t>
    </r>
    <r>
      <rPr>
        <i/>
        <sz val="9"/>
        <color theme="1"/>
        <rFont val="Arial"/>
        <family val="2"/>
      </rPr>
      <t xml:space="preserve"> roseus</t>
    </r>
  </si>
  <si>
    <r>
      <rPr>
        <sz val="9"/>
        <color theme="1"/>
        <rFont val="Arial"/>
        <family val="2"/>
      </rPr>
      <t xml:space="preserve">cf. </t>
    </r>
    <r>
      <rPr>
        <i/>
        <sz val="9"/>
        <color theme="1"/>
        <rFont val="Arial"/>
        <family val="2"/>
      </rPr>
      <t>nubicola</t>
    </r>
  </si>
  <si>
    <r>
      <rPr>
        <sz val="9"/>
        <color theme="1"/>
        <rFont val="Arial"/>
        <family val="2"/>
      </rPr>
      <t>cf.</t>
    </r>
    <r>
      <rPr>
        <i/>
        <sz val="9"/>
        <color theme="1"/>
        <rFont val="Arial"/>
        <family val="2"/>
      </rPr>
      <t xml:space="preserve"> argus</t>
    </r>
  </si>
  <si>
    <r>
      <rPr>
        <sz val="9"/>
        <color theme="1"/>
        <rFont val="Arial"/>
        <family val="2"/>
      </rPr>
      <t xml:space="preserve">cf. </t>
    </r>
    <r>
      <rPr>
        <i/>
        <sz val="9"/>
        <color theme="1"/>
        <rFont val="Arial"/>
        <family val="2"/>
      </rPr>
      <t>palmeri</t>
    </r>
  </si>
  <si>
    <r>
      <rPr>
        <sz val="9"/>
        <color theme="1"/>
        <rFont val="Arial"/>
        <family val="2"/>
      </rPr>
      <t>cf.</t>
    </r>
    <r>
      <rPr>
        <i/>
        <sz val="9"/>
        <color theme="1"/>
        <rFont val="Arial"/>
        <family val="2"/>
      </rPr>
      <t xml:space="preserve"> rivalis</t>
    </r>
  </si>
  <si>
    <r>
      <rPr>
        <sz val="9"/>
        <color theme="1"/>
        <rFont val="Arial"/>
        <family val="2"/>
      </rPr>
      <t xml:space="preserve">gr. </t>
    </r>
    <r>
      <rPr>
        <i/>
        <sz val="9"/>
        <color theme="1"/>
        <rFont val="Arial"/>
        <family val="2"/>
      </rPr>
      <t>nebulatus</t>
    </r>
  </si>
  <si>
    <r>
      <rPr>
        <sz val="9"/>
        <color theme="1"/>
        <rFont val="Arial"/>
        <family val="2"/>
      </rPr>
      <t>cf.</t>
    </r>
    <r>
      <rPr>
        <i/>
        <sz val="9"/>
        <color theme="1"/>
        <rFont val="Arial"/>
        <family val="2"/>
      </rPr>
      <t xml:space="preserve"> pratti</t>
    </r>
  </si>
  <si>
    <r>
      <rPr>
        <sz val="9"/>
        <color theme="1"/>
        <rFont val="Arial"/>
        <family val="2"/>
      </rPr>
      <t xml:space="preserve">cf. </t>
    </r>
    <r>
      <rPr>
        <i/>
        <sz val="9"/>
        <color theme="1"/>
        <rFont val="Arial"/>
        <family val="2"/>
      </rPr>
      <t>centralis</t>
    </r>
  </si>
  <si>
    <r>
      <rPr>
        <sz val="9"/>
        <color theme="1"/>
        <rFont val="Arial"/>
        <family val="2"/>
      </rPr>
      <t>cf.</t>
    </r>
    <r>
      <rPr>
        <i/>
        <sz val="9"/>
        <color theme="1"/>
        <rFont val="Arial"/>
        <family val="2"/>
      </rPr>
      <t xml:space="preserve"> Inguinalis</t>
    </r>
  </si>
  <si>
    <r>
      <rPr>
        <sz val="9"/>
        <color theme="1"/>
        <rFont val="Arial"/>
        <family val="2"/>
      </rPr>
      <t>cf</t>
    </r>
    <r>
      <rPr>
        <i/>
        <sz val="9"/>
        <color theme="1"/>
        <rFont val="Arial"/>
        <family val="2"/>
      </rPr>
      <t>. talamancae</t>
    </r>
  </si>
  <si>
    <r>
      <rPr>
        <sz val="9"/>
        <color theme="1"/>
        <rFont val="Arial"/>
        <family val="2"/>
      </rPr>
      <t xml:space="preserve">aff. </t>
    </r>
    <r>
      <rPr>
        <i/>
        <sz val="9"/>
        <color theme="1"/>
        <rFont val="Arial"/>
        <family val="2"/>
      </rPr>
      <t>gularis</t>
    </r>
  </si>
  <si>
    <r>
      <rPr>
        <sz val="9"/>
        <color theme="1"/>
        <rFont val="Arial"/>
        <family val="2"/>
      </rPr>
      <t xml:space="preserve">cf. </t>
    </r>
    <r>
      <rPr>
        <i/>
        <sz val="9"/>
        <color theme="1"/>
        <rFont val="Arial"/>
        <family val="2"/>
      </rPr>
      <t>granuliceps</t>
    </r>
  </si>
  <si>
    <r>
      <rPr>
        <sz val="9"/>
        <color theme="1"/>
        <rFont val="Arial"/>
        <family val="2"/>
      </rPr>
      <t xml:space="preserve">cf. </t>
    </r>
    <r>
      <rPr>
        <i/>
        <sz val="9"/>
        <color theme="1"/>
        <rFont val="Arial"/>
        <family val="2"/>
      </rPr>
      <t>roseus</t>
    </r>
  </si>
  <si>
    <r>
      <rPr>
        <sz val="9"/>
        <color theme="1"/>
        <rFont val="Arial"/>
        <family val="2"/>
      </rPr>
      <t>gr.</t>
    </r>
    <r>
      <rPr>
        <i/>
        <sz val="9"/>
        <color theme="1"/>
        <rFont val="Arial"/>
        <family val="2"/>
      </rPr>
      <t xml:space="preserve"> nebulatus</t>
    </r>
  </si>
  <si>
    <r>
      <rPr>
        <sz val="9"/>
        <color theme="1"/>
        <rFont val="Arial"/>
        <family val="2"/>
      </rPr>
      <t xml:space="preserve">cf. </t>
    </r>
    <r>
      <rPr>
        <i/>
        <sz val="9"/>
        <color theme="1"/>
        <rFont val="Arial"/>
        <family val="2"/>
      </rPr>
      <t>pratti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</si>
</sst>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0" x14ac:knownFonts="1">
    <font>
      <sz val="11"/>
      <color theme="1"/>
      <name val="Calibri"/>
      <scheme val="minor"/>
    </font>
    <font>
      <sz val="11"/>
      <color theme="1"/>
      <name val="Arial"/>
      <family val="2"/>
    </font>
    <font>
      <sz val="18"/>
      <color rgb="FF258AC7"/>
      <name val="Arial"/>
      <family val="2"/>
    </font>
    <font>
      <sz val="20"/>
      <color rgb="FF258AC7"/>
      <name val="Arial"/>
      <family val="2"/>
    </font>
    <font>
      <sz val="16"/>
      <color rgb="FF258AC7"/>
      <name val="Arial"/>
      <family val="2"/>
    </font>
    <font>
      <u/>
      <sz val="9"/>
      <color rgb="FF595959"/>
      <name val="Arial"/>
      <family val="2"/>
    </font>
    <font>
      <sz val="9"/>
      <color rgb="FF595959"/>
      <name val="Arial"/>
      <family val="2"/>
    </font>
    <font>
      <sz val="12"/>
      <color rgb="FF258AC7"/>
      <name val="Arial"/>
      <family val="2"/>
    </font>
    <font>
      <b/>
      <sz val="9"/>
      <color rgb="FFE36C09"/>
      <name val="Arial"/>
      <family val="2"/>
    </font>
    <font>
      <b/>
      <sz val="9"/>
      <color rgb="FF5F497A"/>
      <name val="Arial"/>
      <family val="2"/>
    </font>
    <font>
      <b/>
      <sz val="9"/>
      <color rgb="FF3399FF"/>
      <name val="Arial"/>
      <family val="2"/>
    </font>
    <font>
      <sz val="9"/>
      <color rgb="FF7F7F7F"/>
      <name val="Arial"/>
      <family val="2"/>
    </font>
    <font>
      <sz val="18"/>
      <color rgb="FF7F7F7F"/>
      <name val="Arial"/>
      <family val="2"/>
    </font>
    <font>
      <sz val="9"/>
      <color rgb="FF3399FF"/>
      <name val="Arial"/>
      <family val="2"/>
    </font>
    <font>
      <sz val="14"/>
      <color theme="1"/>
      <name val="Arial"/>
      <family val="2"/>
    </font>
    <font>
      <sz val="9"/>
      <color theme="1"/>
      <name val="Arial"/>
      <family val="2"/>
    </font>
    <font>
      <sz val="9"/>
      <color rgb="FF258AC7"/>
      <name val="Arial"/>
      <family val="2"/>
    </font>
    <font>
      <b/>
      <sz val="9"/>
      <color rgb="FF258AC7"/>
      <name val="Arial"/>
      <family val="2"/>
    </font>
    <font>
      <b/>
      <sz val="9"/>
      <color rgb="FF595959"/>
      <name val="Arial"/>
      <family val="2"/>
    </font>
    <font>
      <sz val="11"/>
      <name val="Calibri"/>
      <family val="2"/>
    </font>
    <font>
      <i/>
      <sz val="9"/>
      <color rgb="FF595959"/>
      <name val="Arial"/>
      <family val="2"/>
    </font>
    <font>
      <b/>
      <sz val="11"/>
      <color theme="1"/>
      <name val="Arial"/>
      <family val="2"/>
    </font>
    <font>
      <sz val="8"/>
      <color rgb="FF7F7F7F"/>
      <name val="Arial"/>
      <family val="2"/>
    </font>
    <font>
      <sz val="7"/>
      <color rgb="FF7F7F7F"/>
      <name val="Arial"/>
      <family val="2"/>
    </font>
    <font>
      <i/>
      <sz val="8"/>
      <color rgb="FF7F7F7F"/>
      <name val="Arial"/>
      <family val="2"/>
    </font>
    <font>
      <b/>
      <u/>
      <sz val="9"/>
      <color rgb="FFE36C09"/>
      <name val="Arial"/>
      <family val="2"/>
    </font>
    <font>
      <b/>
      <u/>
      <sz val="9"/>
      <color rgb="FF3399FF"/>
      <name val="Arial"/>
      <family val="2"/>
    </font>
    <font>
      <b/>
      <u/>
      <sz val="9"/>
      <color rgb="FF5F497A"/>
      <name val="Arial"/>
      <family val="2"/>
    </font>
    <font>
      <u/>
      <sz val="9"/>
      <color rgb="FF7F7F7F"/>
      <name val="Arial"/>
      <family val="2"/>
    </font>
    <font>
      <b/>
      <u/>
      <sz val="9"/>
      <color rgb="FFF06B3C"/>
      <name val="Arial"/>
      <family val="2"/>
    </font>
    <font>
      <sz val="36"/>
      <color rgb="FF7F7F7F"/>
      <name val="Arial"/>
      <family val="2"/>
    </font>
    <font>
      <sz val="8"/>
      <color theme="1"/>
      <name val="Arial"/>
      <family val="2"/>
    </font>
    <font>
      <b/>
      <sz val="10"/>
      <color theme="1"/>
      <name val="Arial"/>
      <family val="2"/>
    </font>
    <font>
      <sz val="10"/>
      <color theme="1"/>
      <name val="Arial"/>
      <family val="2"/>
    </font>
    <font>
      <b/>
      <sz val="7"/>
      <color theme="1"/>
      <name val="Arial"/>
      <family val="2"/>
    </font>
    <font>
      <sz val="8"/>
      <color theme="0"/>
      <name val="Arial"/>
      <family val="2"/>
    </font>
    <font>
      <b/>
      <sz val="18"/>
      <color rgb="FF258AC7"/>
      <name val="Arial"/>
      <family val="2"/>
    </font>
    <font>
      <b/>
      <sz val="8"/>
      <color theme="1"/>
      <name val="Arial"/>
      <family val="2"/>
    </font>
    <font>
      <u/>
      <sz val="36"/>
      <color rgb="FF7F7F7F"/>
      <name val="Arial"/>
      <family val="2"/>
    </font>
    <font>
      <b/>
      <sz val="11"/>
      <color rgb="FFE36C09"/>
      <name val="Arial"/>
      <family val="2"/>
    </font>
    <font>
      <sz val="24"/>
      <color theme="1"/>
      <name val="Arial"/>
      <family val="2"/>
    </font>
    <font>
      <u/>
      <sz val="24"/>
      <color theme="1"/>
      <name val="Arial"/>
      <family val="2"/>
    </font>
    <font>
      <u/>
      <sz val="24"/>
      <color rgb="FF000000"/>
      <name val="Arial"/>
      <family val="2"/>
    </font>
    <font>
      <b/>
      <sz val="11"/>
      <color rgb="FF5F497A"/>
      <name val="Arial"/>
      <family val="2"/>
    </font>
    <font>
      <sz val="10"/>
      <color rgb="FF000000"/>
      <name val="Arial"/>
      <family val="2"/>
    </font>
    <font>
      <sz val="7"/>
      <color theme="1"/>
      <name val="Arial"/>
      <family val="2"/>
    </font>
    <font>
      <b/>
      <sz val="11"/>
      <color rgb="FF3399FF"/>
      <name val="Arial"/>
      <family val="2"/>
    </font>
    <font>
      <sz val="11"/>
      <color rgb="FF7F7F7F"/>
      <name val="Arial"/>
      <family val="2"/>
    </font>
    <font>
      <b/>
      <sz val="18"/>
      <color rgb="FFF06B3C"/>
      <name val="Arial"/>
      <family val="2"/>
    </font>
    <font>
      <b/>
      <sz val="24"/>
      <color rgb="FFF06B3C"/>
      <name val="Arial"/>
      <family val="2"/>
    </font>
    <font>
      <b/>
      <sz val="20"/>
      <color rgb="FF258AC7"/>
      <name val="Arial"/>
      <family val="2"/>
    </font>
    <font>
      <i/>
      <sz val="10"/>
      <color rgb="FF258AC7"/>
      <name val="Arial"/>
      <family val="2"/>
    </font>
    <font>
      <u/>
      <sz val="9"/>
      <color rgb="FF1155CC"/>
      <name val="Arial"/>
      <family val="2"/>
    </font>
    <font>
      <b/>
      <i/>
      <sz val="9"/>
      <color rgb="FF258AC7"/>
      <name val="Arial"/>
      <family val="2"/>
    </font>
    <font>
      <i/>
      <sz val="8"/>
      <color rgb="FF808080"/>
      <name val="Arial"/>
      <family val="2"/>
    </font>
    <font>
      <sz val="8"/>
      <color rgb="FF808080"/>
      <name val="Arial"/>
      <family val="2"/>
    </font>
    <font>
      <b/>
      <sz val="11"/>
      <color rgb="FF000000"/>
      <name val="Arial"/>
      <family val="2"/>
    </font>
    <font>
      <b/>
      <sz val="11"/>
      <color rgb="FF333333"/>
      <name val="Arial"/>
      <family val="2"/>
    </font>
    <font>
      <sz val="8"/>
      <name val="Calibri"/>
      <family val="2"/>
      <scheme val="minor"/>
    </font>
    <font>
      <i/>
      <sz val="9"/>
      <color theme="1"/>
      <name val="Arial"/>
      <family val="2"/>
    </font>
  </fonts>
  <fills count="8">
    <fill>
      <patternFill patternType="none"/>
    </fill>
    <fill>
      <patternFill patternType="gray125"/>
    </fill>
    <fill>
      <patternFill patternType="solid">
        <fgColor rgb="FFDAEEF3"/>
        <bgColor rgb="FFDAEEF3"/>
      </patternFill>
    </fill>
    <fill>
      <patternFill patternType="solid">
        <fgColor rgb="FFEAF1DD"/>
        <bgColor rgb="FFEAF1DD"/>
      </patternFill>
    </fill>
    <fill>
      <patternFill patternType="solid">
        <fgColor theme="0"/>
        <bgColor theme="0"/>
      </patternFill>
    </fill>
    <fill>
      <patternFill patternType="solid">
        <fgColor rgb="FFF2F2F2"/>
        <bgColor rgb="FFF2F2F2"/>
      </patternFill>
    </fill>
    <fill>
      <patternFill patternType="solid">
        <fgColor theme="6" tint="0.59999389629810485"/>
        <bgColor indexed="64"/>
      </patternFill>
    </fill>
    <fill>
      <patternFill patternType="solid">
        <fgColor theme="9" tint="0.79998168889431442"/>
        <bgColor indexed="64"/>
      </patternFill>
    </fill>
  </fills>
  <borders count="38">
    <border>
      <left/>
      <right/>
      <top/>
      <bottom/>
      <diagonal/>
    </border>
    <border>
      <left style="thin">
        <color rgb="FFA5A5A5"/>
      </left>
      <right/>
      <top style="thin">
        <color rgb="FFA5A5A5"/>
      </top>
      <bottom/>
      <diagonal/>
    </border>
    <border>
      <left/>
      <right/>
      <top style="thin">
        <color rgb="FFA5A5A5"/>
      </top>
      <bottom/>
      <diagonal/>
    </border>
    <border>
      <left/>
      <right style="thin">
        <color rgb="FFA5A5A5"/>
      </right>
      <top style="thin">
        <color rgb="FFA5A5A5"/>
      </top>
      <bottom/>
      <diagonal/>
    </border>
    <border>
      <left style="thin">
        <color rgb="FFA5A5A5"/>
      </left>
      <right/>
      <top/>
      <bottom/>
      <diagonal/>
    </border>
    <border>
      <left style="thin">
        <color rgb="FF258AC7"/>
      </left>
      <right/>
      <top/>
      <bottom/>
      <diagonal/>
    </border>
    <border>
      <left/>
      <right style="thin">
        <color rgb="FFA5A5A5"/>
      </right>
      <top/>
      <bottom/>
      <diagonal/>
    </border>
    <border>
      <left/>
      <right/>
      <top/>
      <bottom/>
      <diagonal/>
    </border>
    <border>
      <left/>
      <right/>
      <top style="dotted">
        <color rgb="FFB7B7B7"/>
      </top>
      <bottom style="dotted">
        <color rgb="FFB7B7B7"/>
      </bottom>
      <diagonal/>
    </border>
    <border>
      <left/>
      <right/>
      <top style="dotted">
        <color rgb="FFA5A5A5"/>
      </top>
      <bottom style="dotted">
        <color rgb="FFA5A5A5"/>
      </bottom>
      <diagonal/>
    </border>
    <border>
      <left/>
      <right/>
      <top style="dotted">
        <color rgb="FFA5A5A5"/>
      </top>
      <bottom style="dotted">
        <color rgb="FFA5A5A5"/>
      </bottom>
      <diagonal/>
    </border>
    <border>
      <left/>
      <right/>
      <top/>
      <bottom style="dotted">
        <color rgb="FFA5A5A5"/>
      </bottom>
      <diagonal/>
    </border>
    <border>
      <left/>
      <right/>
      <top/>
      <bottom style="dotted">
        <color rgb="FFB7B7B7"/>
      </bottom>
      <diagonal/>
    </border>
    <border>
      <left style="thin">
        <color rgb="FFA5A5A5"/>
      </left>
      <right/>
      <top/>
      <bottom style="thin">
        <color rgb="FFA5A5A5"/>
      </bottom>
      <diagonal/>
    </border>
    <border>
      <left/>
      <right/>
      <top/>
      <bottom style="thin">
        <color rgb="FFA5A5A5"/>
      </bottom>
      <diagonal/>
    </border>
    <border>
      <left/>
      <right style="thin">
        <color rgb="FFA5A5A5"/>
      </right>
      <top/>
      <bottom style="thin">
        <color rgb="FFA5A5A5"/>
      </bottom>
      <diagonal/>
    </border>
    <border>
      <left/>
      <right/>
      <top/>
      <bottom/>
      <diagonal/>
    </border>
    <border>
      <left/>
      <right/>
      <top/>
      <bottom/>
      <diagonal/>
    </border>
    <border>
      <left/>
      <right/>
      <top/>
      <bottom/>
      <diagonal/>
    </border>
    <border>
      <left/>
      <right/>
      <top style="thin">
        <color rgb="FF000000"/>
      </top>
      <bottom style="thin">
        <color rgb="FF999999"/>
      </bottom>
      <diagonal/>
    </border>
    <border>
      <left/>
      <right/>
      <top style="thin">
        <color rgb="FF000000"/>
      </top>
      <bottom style="thin">
        <color rgb="FF999999"/>
      </bottom>
      <diagonal/>
    </border>
    <border>
      <left/>
      <right/>
      <top/>
      <bottom/>
      <diagonal/>
    </border>
    <border>
      <left/>
      <right/>
      <top style="thin">
        <color rgb="FF999999"/>
      </top>
      <bottom style="thin">
        <color rgb="FF999999"/>
      </bottom>
      <diagonal/>
    </border>
    <border>
      <left/>
      <right/>
      <top/>
      <bottom/>
      <diagonal/>
    </border>
    <border>
      <left/>
      <right/>
      <top style="thin">
        <color rgb="FF999999"/>
      </top>
      <bottom style="thin">
        <color rgb="FF000000"/>
      </bottom>
      <diagonal/>
    </border>
    <border>
      <left/>
      <right/>
      <top/>
      <bottom style="thin">
        <color rgb="FF000000"/>
      </bottom>
      <diagonal/>
    </border>
    <border>
      <left/>
      <right/>
      <top style="thin">
        <color rgb="FF000000"/>
      </top>
      <bottom style="thin">
        <color rgb="FF000000"/>
      </bottom>
      <diagonal/>
    </border>
    <border>
      <left/>
      <right/>
      <top style="medium">
        <color rgb="FF000000"/>
      </top>
      <bottom style="medium">
        <color rgb="FF000000"/>
      </bottom>
      <diagonal/>
    </border>
    <border>
      <left/>
      <right/>
      <top style="medium">
        <color rgb="FF000000"/>
      </top>
      <bottom style="medium">
        <color rgb="FF000000"/>
      </bottom>
      <diagonal/>
    </border>
    <border>
      <left/>
      <right/>
      <top style="medium">
        <color rgb="FF000000"/>
      </top>
      <bottom style="thin">
        <color rgb="FF000000"/>
      </bottom>
      <diagonal/>
    </border>
    <border>
      <left/>
      <right/>
      <top style="thin">
        <color rgb="FF000000"/>
      </top>
      <bottom style="medium">
        <color rgb="FF000000"/>
      </bottom>
      <diagonal/>
    </border>
    <border>
      <left/>
      <right/>
      <top/>
      <bottom style="medium">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999999"/>
      </top>
      <bottom style="thin">
        <color rgb="FF000000"/>
      </bottom>
      <diagonal/>
    </border>
    <border>
      <left/>
      <right/>
      <top style="thin">
        <color rgb="FF999999"/>
      </top>
      <bottom style="thin">
        <color rgb="FF000000"/>
      </bottom>
      <diagonal/>
    </border>
    <border>
      <left/>
      <right/>
      <top style="thin">
        <color rgb="FF999999"/>
      </top>
      <bottom style="thin">
        <color rgb="FF999999"/>
      </bottom>
      <diagonal/>
    </border>
    <border>
      <left/>
      <right/>
      <top style="thin">
        <color rgb="FF999999"/>
      </top>
      <bottom style="thin">
        <color rgb="FF999999"/>
      </bottom>
      <diagonal/>
    </border>
  </borders>
  <cellStyleXfs count="1">
    <xf numFmtId="0" fontId="0" fillId="0" borderId="0"/>
  </cellStyleXfs>
  <cellXfs count="156">
    <xf numFmtId="0" fontId="0" fillId="0" borderId="0" xfId="0"/>
    <xf numFmtId="0" fontId="1"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2" fillId="0" borderId="0" xfId="0" applyFont="1" applyAlignment="1">
      <alignment vertical="center" wrapText="1"/>
    </xf>
    <xf numFmtId="0" fontId="4" fillId="0" borderId="0" xfId="0" applyFont="1" applyAlignment="1">
      <alignment horizontal="left" vertical="center" wrapText="1"/>
    </xf>
    <xf numFmtId="0" fontId="1" fillId="0" borderId="6" xfId="0" applyFont="1" applyBorder="1"/>
    <xf numFmtId="0" fontId="2" fillId="0" borderId="0" xfId="0" applyFont="1" applyAlignment="1">
      <alignment horizontal="left" vertical="center" wrapText="1"/>
    </xf>
    <xf numFmtId="0" fontId="6" fillId="0" borderId="0" xfId="0" applyFont="1" applyAlignment="1">
      <alignment horizontal="left" vertical="center" wrapText="1"/>
    </xf>
    <xf numFmtId="0" fontId="7" fillId="0" borderId="0" xfId="0" applyFont="1" applyAlignment="1">
      <alignment horizontal="left" vertical="center"/>
    </xf>
    <xf numFmtId="0" fontId="7" fillId="0" borderId="0" xfId="0" applyFont="1" applyAlignment="1">
      <alignment horizontal="left"/>
    </xf>
    <xf numFmtId="0" fontId="6" fillId="0" borderId="6" xfId="0" applyFont="1" applyBorder="1" applyAlignment="1">
      <alignment vertical="center" wrapText="1"/>
    </xf>
    <xf numFmtId="49" fontId="8" fillId="0" borderId="0" xfId="0" applyNumberFormat="1" applyFont="1" applyAlignment="1">
      <alignment horizontal="center" vertical="center"/>
    </xf>
    <xf numFmtId="0" fontId="6" fillId="0" borderId="0" xfId="0" applyFont="1" applyAlignment="1">
      <alignment horizontal="left" vertical="center"/>
    </xf>
    <xf numFmtId="49" fontId="9" fillId="0" borderId="0" xfId="0" applyNumberFormat="1" applyFont="1" applyAlignment="1">
      <alignment horizontal="center" vertical="center"/>
    </xf>
    <xf numFmtId="49" fontId="10" fillId="0" borderId="0" xfId="0" applyNumberFormat="1" applyFont="1" applyAlignment="1">
      <alignment horizontal="center" vertical="center"/>
    </xf>
    <xf numFmtId="49" fontId="11" fillId="0" borderId="0" xfId="0" applyNumberFormat="1" applyFont="1" applyAlignment="1">
      <alignment horizontal="center" vertical="center"/>
    </xf>
    <xf numFmtId="0" fontId="12" fillId="2" borderId="7" xfId="0" applyFont="1" applyFill="1" applyBorder="1" applyAlignment="1">
      <alignment horizontal="center" vertical="top"/>
    </xf>
    <xf numFmtId="0" fontId="6" fillId="0" borderId="0" xfId="0" applyFont="1" applyAlignment="1">
      <alignment vertical="center"/>
    </xf>
    <xf numFmtId="0" fontId="11" fillId="0" borderId="0" xfId="0" applyFont="1" applyAlignment="1">
      <alignment horizontal="left" vertical="center"/>
    </xf>
    <xf numFmtId="0" fontId="13" fillId="0" borderId="0" xfId="0" applyFont="1" applyAlignment="1">
      <alignment horizontal="center" vertical="top"/>
    </xf>
    <xf numFmtId="0" fontId="6" fillId="0" borderId="0" xfId="0" applyFont="1" applyAlignment="1">
      <alignment vertical="center" wrapText="1"/>
    </xf>
    <xf numFmtId="0" fontId="13" fillId="0" borderId="0" xfId="0" applyFont="1" applyAlignment="1">
      <alignment horizontal="left" vertical="center"/>
    </xf>
    <xf numFmtId="0" fontId="14" fillId="3" borderId="7" xfId="0" applyFont="1" applyFill="1" applyBorder="1" applyAlignment="1">
      <alignment horizontal="center" vertical="top"/>
    </xf>
    <xf numFmtId="0" fontId="15" fillId="0" borderId="0" xfId="0" applyFont="1" applyAlignment="1">
      <alignment horizontal="left" vertical="center"/>
    </xf>
    <xf numFmtId="0" fontId="7" fillId="0" borderId="0" xfId="0" applyFont="1" applyAlignment="1">
      <alignment vertical="center"/>
    </xf>
    <xf numFmtId="0" fontId="1" fillId="0" borderId="4" xfId="0" applyFont="1" applyBorder="1" applyAlignment="1">
      <alignment horizontal="center"/>
    </xf>
    <xf numFmtId="0" fontId="18" fillId="0" borderId="0" xfId="0" applyFont="1" applyAlignment="1">
      <alignment horizontal="center" vertical="center"/>
    </xf>
    <xf numFmtId="0" fontId="16" fillId="0" borderId="8" xfId="0" applyFont="1" applyBorder="1" applyAlignment="1">
      <alignment horizontal="center" vertical="center"/>
    </xf>
    <xf numFmtId="0" fontId="16" fillId="0" borderId="9" xfId="0" applyFont="1" applyBorder="1" applyAlignment="1">
      <alignment horizontal="center" vertical="center" wrapText="1"/>
    </xf>
    <xf numFmtId="0" fontId="16" fillId="4" borderId="10" xfId="0" applyFont="1" applyFill="1" applyBorder="1" applyAlignment="1">
      <alignment horizontal="center" vertical="center" wrapText="1"/>
    </xf>
    <xf numFmtId="0" fontId="6" fillId="0" borderId="0" xfId="0" applyFont="1" applyAlignment="1">
      <alignment horizontal="center" vertical="center" wrapText="1"/>
    </xf>
    <xf numFmtId="0" fontId="20" fillId="0" borderId="8" xfId="0" applyFont="1" applyBorder="1" applyAlignment="1">
      <alignment horizontal="left" vertical="center"/>
    </xf>
    <xf numFmtId="0" fontId="6" fillId="0" borderId="8" xfId="0" applyFont="1" applyBorder="1" applyAlignment="1">
      <alignment horizontal="left" vertical="center"/>
    </xf>
    <xf numFmtId="0" fontId="6" fillId="0" borderId="9" xfId="0" applyFont="1" applyBorder="1" applyAlignment="1">
      <alignment horizontal="center" vertical="center"/>
    </xf>
    <xf numFmtId="0" fontId="6" fillId="0" borderId="0" xfId="0" applyFont="1" applyAlignment="1">
      <alignment horizontal="center" vertical="center"/>
    </xf>
    <xf numFmtId="0" fontId="6" fillId="0" borderId="11" xfId="0" applyFont="1" applyBorder="1" applyAlignment="1">
      <alignment horizontal="center" vertical="center"/>
    </xf>
    <xf numFmtId="0" fontId="21" fillId="4" borderId="7" xfId="0" applyFont="1" applyFill="1" applyBorder="1"/>
    <xf numFmtId="0" fontId="1" fillId="4" borderId="7" xfId="0" applyFont="1" applyFill="1" applyBorder="1"/>
    <xf numFmtId="0" fontId="20" fillId="0" borderId="12" xfId="0" applyFont="1" applyBorder="1" applyAlignment="1">
      <alignment horizontal="left" vertical="center"/>
    </xf>
    <xf numFmtId="0" fontId="22" fillId="0" borderId="0" xfId="0" applyFont="1" applyAlignment="1">
      <alignment horizontal="left" vertical="center" wrapText="1"/>
    </xf>
    <xf numFmtId="0" fontId="22" fillId="0" borderId="0" xfId="0" applyFont="1"/>
    <xf numFmtId="0" fontId="23" fillId="0" borderId="0" xfId="0" applyFont="1" applyAlignment="1">
      <alignment horizontal="left"/>
    </xf>
    <xf numFmtId="0" fontId="22" fillId="0" borderId="0" xfId="0" applyFont="1" applyAlignment="1">
      <alignment wrapText="1"/>
    </xf>
    <xf numFmtId="0" fontId="23" fillId="0" borderId="0" xfId="0" applyFont="1" applyAlignment="1">
      <alignment horizontal="left" wrapText="1"/>
    </xf>
    <xf numFmtId="0" fontId="24" fillId="0" borderId="0" xfId="0" applyFont="1" applyAlignment="1">
      <alignment horizontal="left" vertical="center" wrapText="1"/>
    </xf>
    <xf numFmtId="0" fontId="22" fillId="0" borderId="0" xfId="0" applyFont="1" applyAlignment="1">
      <alignment vertical="center" wrapText="1"/>
    </xf>
    <xf numFmtId="0" fontId="23" fillId="0" borderId="0" xfId="0" applyFont="1" applyAlignment="1">
      <alignment horizontal="left" vertical="center" wrapText="1"/>
    </xf>
    <xf numFmtId="0" fontId="1" fillId="0" borderId="13" xfId="0" applyFont="1" applyBorder="1"/>
    <xf numFmtId="0" fontId="1" fillId="0" borderId="14" xfId="0" applyFont="1" applyBorder="1"/>
    <xf numFmtId="0" fontId="1" fillId="0" borderId="15" xfId="0" applyFont="1" applyBorder="1"/>
    <xf numFmtId="49" fontId="25" fillId="0" borderId="0" xfId="0" applyNumberFormat="1" applyFont="1" applyAlignment="1">
      <alignment horizontal="center" vertical="center"/>
    </xf>
    <xf numFmtId="49" fontId="26" fillId="0" borderId="0" xfId="0" applyNumberFormat="1" applyFont="1" applyAlignment="1">
      <alignment horizontal="center" vertical="center"/>
    </xf>
    <xf numFmtId="49" fontId="27" fillId="0" borderId="0" xfId="0" applyNumberFormat="1" applyFont="1" applyAlignment="1">
      <alignment horizontal="center" vertical="center"/>
    </xf>
    <xf numFmtId="49" fontId="28" fillId="0" borderId="0" xfId="0" applyNumberFormat="1" applyFont="1" applyAlignment="1">
      <alignment horizontal="center" vertical="center"/>
    </xf>
    <xf numFmtId="49" fontId="29" fillId="0" borderId="0" xfId="0" applyNumberFormat="1" applyFont="1" applyAlignment="1">
      <alignment horizontal="center" vertical="center"/>
    </xf>
    <xf numFmtId="0" fontId="15" fillId="0" borderId="0" xfId="0" applyFont="1" applyAlignment="1">
      <alignment horizontal="center" vertical="center"/>
    </xf>
    <xf numFmtId="0" fontId="30" fillId="2" borderId="7" xfId="0" applyFont="1" applyFill="1" applyBorder="1" applyAlignment="1">
      <alignment horizontal="center" vertical="center"/>
    </xf>
    <xf numFmtId="0" fontId="31" fillId="0" borderId="0" xfId="0" applyFont="1" applyAlignment="1">
      <alignment horizontal="center" vertical="center" textRotation="90"/>
    </xf>
    <xf numFmtId="0" fontId="32" fillId="5" borderId="7" xfId="0" applyFont="1" applyFill="1" applyBorder="1" applyAlignment="1">
      <alignment vertical="center"/>
    </xf>
    <xf numFmtId="0" fontId="33" fillId="5" borderId="7" xfId="0" applyFont="1" applyFill="1" applyBorder="1" applyAlignment="1">
      <alignment vertical="center"/>
    </xf>
    <xf numFmtId="0" fontId="1" fillId="0" borderId="0" xfId="0" applyFont="1" applyAlignment="1">
      <alignment vertical="center"/>
    </xf>
    <xf numFmtId="0" fontId="33" fillId="3" borderId="7" xfId="0" applyFont="1" applyFill="1" applyBorder="1" applyAlignment="1">
      <alignment vertical="center"/>
    </xf>
    <xf numFmtId="0" fontId="34" fillId="2" borderId="7" xfId="0" applyFont="1" applyFill="1" applyBorder="1" applyAlignment="1">
      <alignment horizontal="center" vertical="center" wrapText="1"/>
    </xf>
    <xf numFmtId="0" fontId="35" fillId="0" borderId="0" xfId="0" applyFont="1" applyAlignment="1">
      <alignment horizontal="center" vertical="center" textRotation="90"/>
    </xf>
    <xf numFmtId="0" fontId="37" fillId="3" borderId="7" xfId="0" applyFont="1" applyFill="1" applyBorder="1" applyAlignment="1">
      <alignment horizontal="center" vertical="center" wrapText="1"/>
    </xf>
    <xf numFmtId="0" fontId="30" fillId="0" borderId="0" xfId="0" applyFont="1" applyAlignment="1">
      <alignment horizontal="center" vertical="center"/>
    </xf>
    <xf numFmtId="0" fontId="32" fillId="0" borderId="0" xfId="0" applyFont="1" applyAlignment="1">
      <alignment vertical="center"/>
    </xf>
    <xf numFmtId="0" fontId="33" fillId="0" borderId="0" xfId="0" applyFont="1" applyAlignment="1">
      <alignment vertical="center"/>
    </xf>
    <xf numFmtId="0" fontId="40" fillId="0" borderId="0" xfId="0" applyFont="1" applyAlignment="1">
      <alignment horizontal="center" vertical="center"/>
    </xf>
    <xf numFmtId="0" fontId="32" fillId="5" borderId="22" xfId="0" applyFont="1" applyFill="1" applyBorder="1" applyAlignment="1">
      <alignment horizontal="left" vertical="center" wrapText="1"/>
    </xf>
    <xf numFmtId="0" fontId="33" fillId="5" borderId="22" xfId="0" applyFont="1" applyFill="1" applyBorder="1" applyAlignment="1">
      <alignment horizontal="left" vertical="center" wrapText="1"/>
    </xf>
    <xf numFmtId="0" fontId="32" fillId="5" borderId="24" xfId="0" applyFont="1" applyFill="1" applyBorder="1" applyAlignment="1">
      <alignment horizontal="left" vertical="center" wrapText="1"/>
    </xf>
    <xf numFmtId="0" fontId="33" fillId="5" borderId="24" xfId="0" applyFont="1" applyFill="1" applyBorder="1" applyAlignment="1">
      <alignment horizontal="left" vertical="center" wrapText="1"/>
    </xf>
    <xf numFmtId="0" fontId="32" fillId="0" borderId="0" xfId="0" applyFont="1" applyAlignment="1">
      <alignment horizontal="center" vertical="center"/>
    </xf>
    <xf numFmtId="0" fontId="15" fillId="0" borderId="0" xfId="0" applyFont="1" applyAlignment="1">
      <alignment vertical="center"/>
    </xf>
    <xf numFmtId="0" fontId="44" fillId="5" borderId="22" xfId="0" applyFont="1" applyFill="1" applyBorder="1" applyAlignment="1">
      <alignment horizontal="left" vertical="center" wrapText="1"/>
    </xf>
    <xf numFmtId="0" fontId="44" fillId="5" borderId="24" xfId="0" applyFont="1" applyFill="1" applyBorder="1" applyAlignment="1">
      <alignment horizontal="left" vertical="center" wrapText="1"/>
    </xf>
    <xf numFmtId="0" fontId="45" fillId="0" borderId="0" xfId="0" applyFont="1" applyAlignment="1">
      <alignment vertical="center"/>
    </xf>
    <xf numFmtId="0" fontId="45" fillId="0" borderId="0" xfId="0" applyFont="1" applyAlignment="1">
      <alignment horizontal="center" vertical="center"/>
    </xf>
    <xf numFmtId="0" fontId="32" fillId="5" borderId="26" xfId="0" applyFont="1" applyFill="1" applyBorder="1" applyAlignment="1">
      <alignment horizontal="left" vertical="center" wrapText="1"/>
    </xf>
    <xf numFmtId="0" fontId="44" fillId="5" borderId="26" xfId="0" applyFont="1" applyFill="1" applyBorder="1" applyAlignment="1">
      <alignment horizontal="left" vertical="center" wrapText="1"/>
    </xf>
    <xf numFmtId="0" fontId="47" fillId="0" borderId="0" xfId="0" applyFont="1" applyAlignment="1">
      <alignment vertical="center"/>
    </xf>
    <xf numFmtId="0" fontId="31" fillId="0" borderId="0" xfId="0" applyFont="1" applyAlignment="1">
      <alignment vertical="center"/>
    </xf>
    <xf numFmtId="0" fontId="32" fillId="5" borderId="29" xfId="0" applyFont="1" applyFill="1" applyBorder="1" applyAlignment="1">
      <alignment horizontal="left" vertical="center" wrapText="1"/>
    </xf>
    <xf numFmtId="0" fontId="44" fillId="5" borderId="29" xfId="0" applyFont="1" applyFill="1" applyBorder="1" applyAlignment="1">
      <alignment horizontal="left" vertical="center" wrapText="1"/>
    </xf>
    <xf numFmtId="0" fontId="32" fillId="5" borderId="30" xfId="0" applyFont="1" applyFill="1" applyBorder="1" applyAlignment="1">
      <alignment horizontal="left" vertical="center" wrapText="1"/>
    </xf>
    <xf numFmtId="49" fontId="44" fillId="5" borderId="31" xfId="0" applyNumberFormat="1" applyFont="1" applyFill="1" applyBorder="1" applyAlignment="1">
      <alignment horizontal="left" vertical="center" wrapText="1"/>
    </xf>
    <xf numFmtId="49" fontId="44" fillId="5" borderId="26" xfId="0" applyNumberFormat="1" applyFont="1" applyFill="1" applyBorder="1" applyAlignment="1">
      <alignment horizontal="left" vertical="center" wrapText="1"/>
    </xf>
    <xf numFmtId="0" fontId="37" fillId="2" borderId="7" xfId="0" applyFont="1" applyFill="1" applyBorder="1" applyAlignment="1">
      <alignment horizontal="center" vertical="center" wrapText="1"/>
    </xf>
    <xf numFmtId="0" fontId="37" fillId="0" borderId="0" xfId="0" applyFont="1" applyAlignment="1">
      <alignment horizontal="center" vertical="center" wrapText="1"/>
    </xf>
    <xf numFmtId="0" fontId="48" fillId="5" borderId="7" xfId="0" applyFont="1" applyFill="1" applyBorder="1" applyAlignment="1">
      <alignment vertical="top"/>
    </xf>
    <xf numFmtId="0" fontId="49" fillId="5" borderId="7" xfId="0" applyFont="1" applyFill="1" applyBorder="1" applyAlignment="1">
      <alignment vertical="top"/>
    </xf>
    <xf numFmtId="0" fontId="32" fillId="0" borderId="0" xfId="0" applyFont="1" applyAlignment="1">
      <alignment horizontal="center" vertical="center" wrapText="1"/>
    </xf>
    <xf numFmtId="0" fontId="15" fillId="0" borderId="0" xfId="0" applyFont="1"/>
    <xf numFmtId="0" fontId="15" fillId="6" borderId="0" xfId="0" applyFont="1" applyFill="1"/>
    <xf numFmtId="0" fontId="15" fillId="0" borderId="0" xfId="0" applyFont="1" applyAlignment="1">
      <alignment horizontal="left"/>
    </xf>
    <xf numFmtId="49" fontId="15" fillId="0" borderId="0" xfId="0" applyNumberFormat="1" applyFont="1"/>
    <xf numFmtId="0" fontId="0" fillId="0" borderId="0" xfId="0"/>
    <xf numFmtId="49" fontId="15" fillId="0" borderId="0" xfId="0" applyNumberFormat="1" applyFont="1" applyAlignment="1">
      <alignment horizontal="center" vertical="center"/>
    </xf>
    <xf numFmtId="49" fontId="28" fillId="6" borderId="0" xfId="0" applyNumberFormat="1" applyFont="1" applyFill="1" applyAlignment="1">
      <alignment horizontal="center" vertical="center"/>
    </xf>
    <xf numFmtId="0" fontId="15" fillId="6" borderId="0" xfId="0" applyFont="1" applyFill="1" applyAlignment="1">
      <alignment horizontal="center" vertical="center"/>
    </xf>
    <xf numFmtId="0" fontId="1" fillId="0" borderId="4" xfId="0" applyFont="1" applyBorder="1" applyAlignment="1">
      <alignment horizontal="center"/>
    </xf>
    <xf numFmtId="0" fontId="19" fillId="0" borderId="4" xfId="0" applyFont="1" applyBorder="1"/>
    <xf numFmtId="0" fontId="16" fillId="0" borderId="0" xfId="0" applyFont="1" applyAlignment="1">
      <alignment horizontal="center" vertical="center"/>
    </xf>
    <xf numFmtId="0" fontId="0" fillId="0" borderId="0" xfId="0"/>
    <xf numFmtId="0" fontId="17" fillId="0" borderId="0" xfId="0" applyFont="1" applyAlignment="1">
      <alignment horizontal="center" vertical="center"/>
    </xf>
    <xf numFmtId="0" fontId="22" fillId="0" borderId="0" xfId="0" applyFont="1" applyAlignment="1">
      <alignment horizontal="left" vertical="center" wrapText="1"/>
    </xf>
    <xf numFmtId="0" fontId="20" fillId="0" borderId="12" xfId="0" applyFont="1" applyBorder="1" applyAlignment="1">
      <alignment horizontal="center" vertical="center"/>
    </xf>
    <xf numFmtId="0" fontId="19" fillId="0" borderId="12" xfId="0" applyFont="1" applyBorder="1"/>
    <xf numFmtId="0" fontId="6" fillId="0" borderId="0" xfId="0" applyFont="1" applyAlignment="1">
      <alignment horizontal="left" vertical="center"/>
    </xf>
    <xf numFmtId="0" fontId="7" fillId="0" borderId="0" xfId="0" applyFont="1" applyAlignment="1">
      <alignment vertical="center"/>
    </xf>
    <xf numFmtId="0" fontId="7" fillId="0" borderId="0" xfId="0" applyFont="1" applyAlignment="1">
      <alignment horizontal="left"/>
    </xf>
    <xf numFmtId="0" fontId="3" fillId="0" borderId="5" xfId="0" applyFont="1" applyBorder="1" applyAlignment="1">
      <alignment horizontal="left" vertical="center" wrapText="1"/>
    </xf>
    <xf numFmtId="0" fontId="5" fillId="0" borderId="0" xfId="0" applyFont="1" applyAlignment="1">
      <alignment horizontal="left" vertical="center" wrapText="1"/>
    </xf>
    <xf numFmtId="0" fontId="7" fillId="0" borderId="0" xfId="0" applyFont="1" applyAlignment="1">
      <alignment horizontal="left" vertical="center"/>
    </xf>
    <xf numFmtId="0" fontId="6" fillId="0" borderId="0" xfId="0" applyFont="1" applyAlignment="1">
      <alignment horizontal="left" vertical="center" wrapText="1"/>
    </xf>
    <xf numFmtId="0" fontId="31" fillId="0" borderId="0" xfId="0" applyFont="1" applyAlignment="1">
      <alignment horizontal="center" vertical="center" textRotation="90"/>
    </xf>
    <xf numFmtId="0" fontId="46" fillId="5" borderId="19" xfId="0" applyFont="1" applyFill="1" applyBorder="1" applyAlignment="1">
      <alignment horizontal="left" vertical="center" wrapText="1"/>
    </xf>
    <xf numFmtId="0" fontId="19" fillId="0" borderId="20" xfId="0" applyFont="1" applyBorder="1"/>
    <xf numFmtId="0" fontId="38" fillId="2" borderId="18" xfId="0" applyFont="1" applyFill="1" applyBorder="1" applyAlignment="1">
      <alignment horizontal="center" vertical="center"/>
    </xf>
    <xf numFmtId="0" fontId="19" fillId="0" borderId="21" xfId="0" applyFont="1" applyBorder="1"/>
    <xf numFmtId="0" fontId="19" fillId="0" borderId="23" xfId="0" applyFont="1" applyBorder="1"/>
    <xf numFmtId="0" fontId="43" fillId="5" borderId="19" xfId="0" applyFont="1" applyFill="1" applyBorder="1" applyAlignment="1">
      <alignment horizontal="left" vertical="center" wrapText="1"/>
    </xf>
    <xf numFmtId="0" fontId="21" fillId="5" borderId="19" xfId="0" applyFont="1" applyFill="1" applyBorder="1" applyAlignment="1">
      <alignment horizontal="left" vertical="center" wrapText="1"/>
    </xf>
    <xf numFmtId="0" fontId="39" fillId="5" borderId="32" xfId="0" applyFont="1" applyFill="1" applyBorder="1" applyAlignment="1">
      <alignment horizontal="left" vertical="center" wrapText="1"/>
    </xf>
    <xf numFmtId="0" fontId="19" fillId="0" borderId="33" xfId="0" applyFont="1" applyBorder="1"/>
    <xf numFmtId="0" fontId="31" fillId="0" borderId="0" xfId="0" applyFont="1" applyAlignment="1">
      <alignment horizontal="center" vertical="center" textRotation="90" wrapText="1"/>
    </xf>
    <xf numFmtId="0" fontId="21" fillId="5" borderId="27" xfId="0" applyFont="1" applyFill="1" applyBorder="1" applyAlignment="1">
      <alignment horizontal="left" vertical="center" wrapText="1"/>
    </xf>
    <xf numFmtId="0" fontId="19" fillId="0" borderId="28" xfId="0" applyFont="1" applyBorder="1"/>
    <xf numFmtId="0" fontId="39" fillId="5" borderId="19" xfId="0" applyFont="1" applyFill="1" applyBorder="1" applyAlignment="1">
      <alignment horizontal="left" vertical="center" wrapText="1"/>
    </xf>
    <xf numFmtId="0" fontId="41" fillId="3" borderId="18" xfId="0" applyFont="1" applyFill="1" applyBorder="1" applyAlignment="1">
      <alignment horizontal="center" vertical="center"/>
    </xf>
    <xf numFmtId="0" fontId="32" fillId="5" borderId="18" xfId="0" applyFont="1" applyFill="1" applyBorder="1" applyAlignment="1">
      <alignment horizontal="center" vertical="center" wrapText="1"/>
    </xf>
    <xf numFmtId="0" fontId="19" fillId="0" borderId="25" xfId="0" applyFont="1" applyBorder="1"/>
    <xf numFmtId="0" fontId="44" fillId="5" borderId="18" xfId="0" applyFont="1" applyFill="1" applyBorder="1" applyAlignment="1">
      <alignment horizontal="left" vertical="center" wrapText="1"/>
    </xf>
    <xf numFmtId="0" fontId="42" fillId="3" borderId="18" xfId="0" applyFont="1" applyFill="1" applyBorder="1" applyAlignment="1">
      <alignment horizontal="center" vertical="center"/>
    </xf>
    <xf numFmtId="0" fontId="36" fillId="5" borderId="16" xfId="0" applyFont="1" applyFill="1" applyBorder="1" applyAlignment="1">
      <alignment horizontal="left" vertical="center"/>
    </xf>
    <xf numFmtId="0" fontId="19" fillId="0" borderId="17" xfId="0" applyFont="1" applyBorder="1"/>
    <xf numFmtId="0" fontId="33" fillId="5" borderId="34" xfId="0" applyFont="1" applyFill="1" applyBorder="1" applyAlignment="1">
      <alignment horizontal="left" vertical="center" wrapText="1"/>
    </xf>
    <xf numFmtId="0" fontId="19" fillId="0" borderId="35" xfId="0" applyFont="1" applyBorder="1"/>
    <xf numFmtId="0" fontId="33" fillId="5" borderId="36" xfId="0" applyFont="1" applyFill="1" applyBorder="1" applyAlignment="1">
      <alignment horizontal="left" vertical="center" wrapText="1"/>
    </xf>
    <xf numFmtId="0" fontId="19" fillId="0" borderId="37" xfId="0" applyFont="1" applyBorder="1"/>
    <xf numFmtId="49" fontId="0" fillId="0" borderId="0" xfId="0" applyNumberFormat="1"/>
    <xf numFmtId="0" fontId="0" fillId="0" borderId="0" xfId="0" applyAlignment="1">
      <alignment horizontal="center"/>
    </xf>
    <xf numFmtId="0" fontId="15" fillId="0" borderId="0" xfId="0" applyFont="1" applyAlignment="1">
      <alignment horizontal="center"/>
    </xf>
    <xf numFmtId="3" fontId="15" fillId="0" borderId="0" xfId="0" applyNumberFormat="1" applyFont="1" applyAlignment="1">
      <alignment horizontal="center"/>
    </xf>
    <xf numFmtId="0" fontId="59" fillId="0" borderId="0" xfId="0" applyFont="1"/>
    <xf numFmtId="0" fontId="15" fillId="7" borderId="0" xfId="0" applyFont="1" applyFill="1" applyAlignment="1">
      <alignment horizontal="center"/>
    </xf>
    <xf numFmtId="49" fontId="15" fillId="0" borderId="0" xfId="0" applyNumberFormat="1" applyFont="1" applyAlignment="1">
      <alignment horizontal="center"/>
    </xf>
    <xf numFmtId="0" fontId="15" fillId="7" borderId="0" xfId="0" applyFont="1" applyFill="1"/>
    <xf numFmtId="3" fontId="15" fillId="7" borderId="0" xfId="0" applyNumberFormat="1" applyFont="1" applyFill="1" applyAlignment="1">
      <alignment horizontal="center"/>
    </xf>
    <xf numFmtId="0" fontId="59" fillId="7" borderId="0" xfId="0" applyFont="1" applyFill="1"/>
    <xf numFmtId="49" fontId="15" fillId="0" borderId="0" xfId="0" applyNumberFormat="1" applyFont="1" applyAlignment="1">
      <alignment horizontal="right"/>
    </xf>
    <xf numFmtId="49" fontId="15" fillId="7"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Instrucciones%203.4'!B21"/><Relationship Id="rId1" Type="http://schemas.openxmlformats.org/officeDocument/2006/relationships/hyperlink" Target="http://www.youtube.com/watch?v=OB8ofSrL9mM" TargetMode="External"/><Relationship Id="rId5" Type="http://schemas.openxmlformats.org/officeDocument/2006/relationships/image" Target="../media/image3.png"/><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4</xdr:col>
      <xdr:colOff>390525</xdr:colOff>
      <xdr:row>6</xdr:row>
      <xdr:rowOff>19050</xdr:rowOff>
    </xdr:from>
    <xdr:ext cx="371475" cy="209550"/>
    <xdr:sp macro="" textlink="">
      <xdr:nvSpPr>
        <xdr:cNvPr id="3" name="Shape 3">
          <a:hlinkClick xmlns:r="http://schemas.openxmlformats.org/officeDocument/2006/relationships" r:id="rId1"/>
          <a:extLst>
            <a:ext uri="{FF2B5EF4-FFF2-40B4-BE49-F238E27FC236}">
              <a16:creationId xmlns:a16="http://schemas.microsoft.com/office/drawing/2014/main" id="{00000000-0008-0000-0000-000003000000}"/>
            </a:ext>
          </a:extLst>
        </xdr:cNvPr>
        <xdr:cNvSpPr/>
      </xdr:nvSpPr>
      <xdr:spPr>
        <a:xfrm rot="10800000" flipH="1">
          <a:off x="5165025" y="3679988"/>
          <a:ext cx="361950" cy="20002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4</xdr:col>
      <xdr:colOff>628650</xdr:colOff>
      <xdr:row>12</xdr:row>
      <xdr:rowOff>47625</xdr:rowOff>
    </xdr:from>
    <xdr:ext cx="1981200" cy="123825"/>
    <xdr:sp macro="" textlink="">
      <xdr:nvSpPr>
        <xdr:cNvPr id="4" name="Shape 4">
          <a:hlinkClick xmlns:r="http://schemas.openxmlformats.org/officeDocument/2006/relationships" r:id="rId2"/>
          <a:extLst>
            <a:ext uri="{FF2B5EF4-FFF2-40B4-BE49-F238E27FC236}">
              <a16:creationId xmlns:a16="http://schemas.microsoft.com/office/drawing/2014/main" id="{00000000-0008-0000-0000-000004000000}"/>
            </a:ext>
          </a:extLst>
        </xdr:cNvPr>
        <xdr:cNvSpPr/>
      </xdr:nvSpPr>
      <xdr:spPr>
        <a:xfrm>
          <a:off x="4360163" y="3722850"/>
          <a:ext cx="1971675" cy="1143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2</xdr:col>
      <xdr:colOff>676275</xdr:colOff>
      <xdr:row>1</xdr:row>
      <xdr:rowOff>9525</xdr:rowOff>
    </xdr:from>
    <xdr:ext cx="1409700" cy="9429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7</xdr:col>
      <xdr:colOff>514350</xdr:colOff>
      <xdr:row>56</xdr:row>
      <xdr:rowOff>219075</xdr:rowOff>
    </xdr:from>
    <xdr:ext cx="2505075" cy="733425"/>
    <xdr:pic>
      <xdr:nvPicPr>
        <xdr:cNvPr id="5" name="image3.png" title="Imagen">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2</xdr:col>
      <xdr:colOff>28575</xdr:colOff>
      <xdr:row>56</xdr:row>
      <xdr:rowOff>219075</xdr:rowOff>
    </xdr:from>
    <xdr:ext cx="619125" cy="209550"/>
    <xdr:pic>
      <xdr:nvPicPr>
        <xdr:cNvPr id="6" name="image2.png" descr="https://lh4.googleusercontent.com/gWbjb1WNFpMrVdnQ-BkLdsTR9tcjnRsyljjVRmGcM3RLCzVK3k1Obecv3Ww73gNKPqNIBaxrpjWXT4xAIOP-Ic_zOP1XlKy8RMezBX901d7cVLddEdDb-xVWzc-hEVWqdEBK1FrU">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biodiversidad.co/recursos/plantillas-dwc" TargetMode="External"/><Relationship Id="rId1" Type="http://schemas.openxmlformats.org/officeDocument/2006/relationships/hyperlink" Target="https://dwc.tdwg.org/term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258AC7"/>
  </sheetPr>
  <dimension ref="A1:N62"/>
  <sheetViews>
    <sheetView showGridLines="0" topLeftCell="A6" workbookViewId="0">
      <selection activeCell="A17" sqref="A17"/>
    </sheetView>
  </sheetViews>
  <sheetFormatPr baseColWidth="10" defaultColWidth="14.44140625" defaultRowHeight="15" customHeight="1" x14ac:dyDescent="0.3"/>
  <cols>
    <col min="1" max="1" width="3" customWidth="1"/>
    <col min="2" max="2" width="4.109375" customWidth="1"/>
    <col min="3" max="3" width="31.33203125" customWidth="1"/>
    <col min="4" max="4" width="26.44140625" customWidth="1"/>
    <col min="5" max="5" width="24.109375" customWidth="1"/>
    <col min="6" max="6" width="26" customWidth="1"/>
    <col min="7" max="7" width="18.77734375" customWidth="1"/>
    <col min="8" max="8" width="16.109375" customWidth="1"/>
    <col min="9" max="9" width="12.6640625" customWidth="1"/>
    <col min="10" max="11" width="4.44140625" customWidth="1"/>
    <col min="12" max="12" width="7" customWidth="1"/>
    <col min="13" max="13" width="4.109375" customWidth="1"/>
    <col min="14" max="14" width="5.44140625" customWidth="1"/>
  </cols>
  <sheetData>
    <row r="1" spans="1:14" ht="11.25" customHeight="1" x14ac:dyDescent="0.3">
      <c r="A1" s="1"/>
      <c r="B1" s="1"/>
      <c r="C1" s="1"/>
      <c r="D1" s="1"/>
      <c r="E1" s="1"/>
      <c r="F1" s="1"/>
      <c r="G1" s="1"/>
      <c r="H1" s="1"/>
      <c r="I1" s="1"/>
      <c r="J1" s="1"/>
      <c r="K1" s="1"/>
      <c r="L1" s="1"/>
      <c r="M1" s="1"/>
      <c r="N1" s="1"/>
    </row>
    <row r="2" spans="1:14" ht="12" customHeight="1" x14ac:dyDescent="0.3">
      <c r="A2" s="1"/>
      <c r="B2" s="2"/>
      <c r="C2" s="3"/>
      <c r="D2" s="3"/>
      <c r="E2" s="3"/>
      <c r="F2" s="3"/>
      <c r="G2" s="3"/>
      <c r="H2" s="3"/>
      <c r="I2" s="3"/>
      <c r="J2" s="3"/>
      <c r="K2" s="3"/>
      <c r="L2" s="3"/>
      <c r="M2" s="4"/>
      <c r="N2" s="1"/>
    </row>
    <row r="3" spans="1:14" ht="48.75" customHeight="1" x14ac:dyDescent="0.3">
      <c r="A3" s="1"/>
      <c r="B3" s="5"/>
      <c r="C3" s="6"/>
      <c r="D3" s="115" t="s">
        <v>0</v>
      </c>
      <c r="E3" s="107"/>
      <c r="F3" s="107"/>
      <c r="G3" s="107"/>
      <c r="H3" s="107"/>
      <c r="I3" s="107"/>
      <c r="J3" s="107"/>
      <c r="K3" s="6"/>
      <c r="L3" s="7"/>
      <c r="M3" s="8"/>
      <c r="N3" s="1"/>
    </row>
    <row r="4" spans="1:14" ht="12" customHeight="1" x14ac:dyDescent="0.3">
      <c r="A4" s="1"/>
      <c r="B4" s="5"/>
      <c r="C4" s="6"/>
      <c r="D4" s="9"/>
      <c r="E4" s="9"/>
      <c r="F4" s="9"/>
      <c r="G4" s="9"/>
      <c r="H4" s="9"/>
      <c r="I4" s="9"/>
      <c r="J4" s="9"/>
      <c r="K4" s="6"/>
      <c r="L4" s="7"/>
      <c r="M4" s="8"/>
      <c r="N4" s="1"/>
    </row>
    <row r="5" spans="1:14" ht="44.25" customHeight="1" x14ac:dyDescent="0.3">
      <c r="A5" s="1"/>
      <c r="B5" s="5"/>
      <c r="C5" s="116" t="s">
        <v>1</v>
      </c>
      <c r="D5" s="107"/>
      <c r="E5" s="107"/>
      <c r="F5" s="107"/>
      <c r="G5" s="107"/>
      <c r="H5" s="107"/>
      <c r="I5" s="107"/>
      <c r="J5" s="107"/>
      <c r="K5" s="10"/>
      <c r="L5" s="10"/>
      <c r="M5" s="8"/>
      <c r="N5" s="1"/>
    </row>
    <row r="6" spans="1:14" ht="24.75" customHeight="1" x14ac:dyDescent="0.3">
      <c r="A6" s="1"/>
      <c r="B6" s="5"/>
      <c r="C6" s="117" t="s">
        <v>2</v>
      </c>
      <c r="D6" s="107"/>
      <c r="E6" s="107"/>
      <c r="F6" s="107"/>
      <c r="G6" s="107"/>
      <c r="H6" s="107"/>
      <c r="I6" s="107"/>
      <c r="J6" s="12"/>
      <c r="K6" s="12"/>
      <c r="L6" s="12"/>
      <c r="M6" s="8"/>
      <c r="N6" s="1"/>
    </row>
    <row r="7" spans="1:14" ht="204.75" customHeight="1" x14ac:dyDescent="0.3">
      <c r="A7" s="1"/>
      <c r="B7" s="5"/>
      <c r="C7" s="116" t="s">
        <v>3</v>
      </c>
      <c r="D7" s="107"/>
      <c r="E7" s="107"/>
      <c r="F7" s="107"/>
      <c r="G7" s="107"/>
      <c r="H7" s="107"/>
      <c r="I7" s="107"/>
      <c r="J7" s="107"/>
      <c r="K7" s="118"/>
      <c r="L7" s="107"/>
      <c r="M7" s="13"/>
      <c r="N7" s="1"/>
    </row>
    <row r="8" spans="1:14" ht="17.25" customHeight="1" x14ac:dyDescent="0.3">
      <c r="A8" s="1"/>
      <c r="B8" s="5"/>
      <c r="C8" s="11"/>
      <c r="D8" s="11"/>
      <c r="E8" s="11"/>
      <c r="F8" s="11"/>
      <c r="G8" s="11"/>
      <c r="H8" s="11"/>
      <c r="I8" s="11"/>
      <c r="J8" s="12"/>
      <c r="K8" s="12"/>
      <c r="L8" s="12"/>
      <c r="M8" s="8"/>
      <c r="N8" s="1"/>
    </row>
    <row r="9" spans="1:14" ht="13.5" customHeight="1" x14ac:dyDescent="0.3">
      <c r="A9" s="1"/>
      <c r="B9" s="5"/>
      <c r="C9" s="12"/>
      <c r="D9" s="12"/>
      <c r="E9" s="12"/>
      <c r="F9" s="12"/>
      <c r="G9" s="12"/>
      <c r="H9" s="12"/>
      <c r="I9" s="12"/>
      <c r="J9" s="12"/>
      <c r="K9" s="12"/>
      <c r="L9" s="12"/>
      <c r="M9" s="8"/>
      <c r="N9" s="1"/>
    </row>
    <row r="10" spans="1:14" ht="17.25" customHeight="1" x14ac:dyDescent="0.3">
      <c r="A10" s="1"/>
      <c r="B10" s="5"/>
      <c r="C10" s="114" t="s">
        <v>4</v>
      </c>
      <c r="D10" s="107"/>
      <c r="E10" s="107"/>
      <c r="F10" s="107"/>
      <c r="G10" s="107"/>
      <c r="H10" s="107"/>
      <c r="I10" s="107"/>
      <c r="J10" s="12"/>
      <c r="K10" s="12"/>
      <c r="L10" s="12"/>
      <c r="M10" s="8"/>
      <c r="N10" s="1"/>
    </row>
    <row r="11" spans="1:14" ht="3.75" customHeight="1" x14ac:dyDescent="0.3">
      <c r="A11" s="1"/>
      <c r="B11" s="5"/>
      <c r="C11" s="12"/>
      <c r="D11" s="12"/>
      <c r="E11" s="12"/>
      <c r="F11" s="12"/>
      <c r="G11" s="12"/>
      <c r="H11" s="12"/>
      <c r="I11" s="12"/>
      <c r="J11" s="12"/>
      <c r="K11" s="12"/>
      <c r="L11" s="12"/>
      <c r="M11" s="8"/>
      <c r="N11" s="1"/>
    </row>
    <row r="12" spans="1:14" ht="18" customHeight="1" x14ac:dyDescent="0.3">
      <c r="A12" s="1"/>
      <c r="B12" s="5"/>
      <c r="C12" s="14" t="s">
        <v>5</v>
      </c>
      <c r="D12" s="112" t="s">
        <v>6</v>
      </c>
      <c r="E12" s="107"/>
      <c r="F12" s="107"/>
      <c r="G12" s="107"/>
      <c r="H12" s="107"/>
      <c r="I12" s="14"/>
      <c r="J12" s="14"/>
      <c r="K12" s="14"/>
      <c r="L12" s="14"/>
      <c r="M12" s="8"/>
      <c r="N12" s="1"/>
    </row>
    <row r="13" spans="1:14" ht="14.4" x14ac:dyDescent="0.3">
      <c r="A13" s="1"/>
      <c r="B13" s="5"/>
      <c r="C13" s="16" t="s">
        <v>5</v>
      </c>
      <c r="D13" s="112" t="s">
        <v>7</v>
      </c>
      <c r="E13" s="107"/>
      <c r="F13" s="107"/>
      <c r="G13" s="107"/>
      <c r="H13" s="107"/>
      <c r="I13" s="14"/>
      <c r="J13" s="14"/>
      <c r="K13" s="14"/>
      <c r="L13" s="14"/>
      <c r="M13" s="8"/>
      <c r="N13" s="1"/>
    </row>
    <row r="14" spans="1:14" ht="18" customHeight="1" x14ac:dyDescent="0.3">
      <c r="A14" s="1"/>
      <c r="B14" s="5"/>
      <c r="C14" s="17" t="s">
        <v>5</v>
      </c>
      <c r="D14" s="112" t="s">
        <v>8</v>
      </c>
      <c r="E14" s="107"/>
      <c r="F14" s="107"/>
      <c r="G14" s="107"/>
      <c r="H14" s="107"/>
      <c r="I14" s="17"/>
      <c r="J14" s="17"/>
      <c r="K14" s="17"/>
      <c r="L14" s="17"/>
      <c r="M14" s="8"/>
      <c r="N14" s="1"/>
    </row>
    <row r="15" spans="1:14" ht="18" customHeight="1" x14ac:dyDescent="0.3">
      <c r="A15" s="1"/>
      <c r="B15" s="5"/>
      <c r="C15" s="18" t="s">
        <v>5</v>
      </c>
      <c r="D15" s="112" t="s">
        <v>9</v>
      </c>
      <c r="E15" s="107"/>
      <c r="F15" s="107"/>
      <c r="G15" s="107"/>
      <c r="H15" s="107"/>
      <c r="I15" s="18"/>
      <c r="J15" s="18"/>
      <c r="K15" s="18"/>
      <c r="L15" s="18"/>
      <c r="M15" s="8"/>
      <c r="N15" s="1"/>
    </row>
    <row r="16" spans="1:14" ht="24.75" customHeight="1" x14ac:dyDescent="0.3">
      <c r="A16" s="1"/>
      <c r="B16" s="5"/>
      <c r="C16" s="19" t="s">
        <v>10</v>
      </c>
      <c r="D16" s="20" t="s">
        <v>11</v>
      </c>
      <c r="E16" s="10"/>
      <c r="F16" s="1"/>
      <c r="G16" s="21"/>
      <c r="H16" s="21"/>
      <c r="I16" s="21"/>
      <c r="J16" s="21"/>
      <c r="K16" s="21"/>
      <c r="L16" s="21"/>
      <c r="M16" s="8"/>
      <c r="N16" s="1"/>
    </row>
    <row r="17" spans="1:14" ht="5.25" customHeight="1" x14ac:dyDescent="0.3">
      <c r="A17" s="1"/>
      <c r="B17" s="5"/>
      <c r="C17" s="22"/>
      <c r="D17" s="23"/>
      <c r="E17" s="10"/>
      <c r="F17" s="1"/>
      <c r="G17" s="24"/>
      <c r="H17" s="24"/>
      <c r="I17" s="24"/>
      <c r="J17" s="24"/>
      <c r="K17" s="24"/>
      <c r="L17" s="24"/>
      <c r="M17" s="8"/>
      <c r="N17" s="1"/>
    </row>
    <row r="18" spans="1:14" ht="18" customHeight="1" x14ac:dyDescent="0.3">
      <c r="A18" s="1"/>
      <c r="B18" s="5"/>
      <c r="C18" s="25" t="s">
        <v>12</v>
      </c>
      <c r="D18" s="20" t="s">
        <v>13</v>
      </c>
      <c r="E18" s="15"/>
      <c r="F18" s="1"/>
      <c r="G18" s="26"/>
      <c r="H18" s="26"/>
      <c r="I18" s="26"/>
      <c r="J18" s="26"/>
      <c r="K18" s="26"/>
      <c r="L18" s="26"/>
      <c r="M18" s="8"/>
      <c r="N18" s="1"/>
    </row>
    <row r="19" spans="1:14" ht="16.5" customHeight="1" x14ac:dyDescent="0.3">
      <c r="A19" s="1"/>
      <c r="B19" s="5"/>
      <c r="C19" s="26"/>
      <c r="D19" s="26"/>
      <c r="E19" s="26"/>
      <c r="F19" s="26"/>
      <c r="G19" s="26"/>
      <c r="H19" s="26"/>
      <c r="I19" s="26"/>
      <c r="J19" s="26"/>
      <c r="K19" s="26"/>
      <c r="L19" s="26"/>
      <c r="M19" s="8"/>
      <c r="N19" s="1"/>
    </row>
    <row r="20" spans="1:14" ht="15.6" x14ac:dyDescent="0.3">
      <c r="A20" s="1"/>
      <c r="B20" s="5"/>
      <c r="C20" s="113" t="s">
        <v>14</v>
      </c>
      <c r="D20" s="107"/>
      <c r="E20" s="107"/>
      <c r="F20" s="107"/>
      <c r="G20" s="107"/>
      <c r="H20" s="107"/>
      <c r="I20" s="107"/>
      <c r="J20" s="12"/>
      <c r="K20" s="12"/>
      <c r="L20" s="12"/>
      <c r="M20" s="8"/>
      <c r="N20" s="1"/>
    </row>
    <row r="21" spans="1:14" ht="15.6" x14ac:dyDescent="0.3">
      <c r="A21" s="1"/>
      <c r="B21" s="5"/>
      <c r="C21" s="20" t="s">
        <v>15</v>
      </c>
      <c r="D21" s="27"/>
      <c r="E21" s="27"/>
      <c r="F21" s="27"/>
      <c r="G21" s="27"/>
      <c r="H21" s="27"/>
      <c r="I21" s="27"/>
      <c r="J21" s="12"/>
      <c r="K21" s="12"/>
      <c r="L21" s="12"/>
      <c r="M21" s="8"/>
      <c r="N21" s="1"/>
    </row>
    <row r="22" spans="1:14" ht="7.5" customHeight="1" x14ac:dyDescent="0.3">
      <c r="A22" s="1"/>
      <c r="B22" s="5"/>
      <c r="C22" s="20"/>
      <c r="D22" s="26"/>
      <c r="E22" s="26"/>
      <c r="F22" s="26"/>
      <c r="G22" s="26"/>
      <c r="H22" s="26"/>
      <c r="I22" s="26"/>
      <c r="J22" s="26"/>
      <c r="K22" s="26"/>
      <c r="L22" s="26"/>
      <c r="M22" s="8"/>
      <c r="N22" s="1"/>
    </row>
    <row r="23" spans="1:14" ht="23.25" customHeight="1" x14ac:dyDescent="0.3">
      <c r="A23" s="1"/>
      <c r="B23" s="104"/>
      <c r="C23" s="106"/>
      <c r="D23" s="107"/>
      <c r="E23" s="108" t="s">
        <v>16</v>
      </c>
      <c r="F23" s="107"/>
      <c r="G23" s="107"/>
      <c r="H23" s="107"/>
      <c r="I23" s="107"/>
      <c r="J23" s="29"/>
      <c r="K23" s="29"/>
      <c r="L23" s="29"/>
      <c r="M23" s="8"/>
      <c r="N23" s="1"/>
    </row>
    <row r="24" spans="1:14" ht="30.75" customHeight="1" x14ac:dyDescent="0.3">
      <c r="A24" s="1"/>
      <c r="B24" s="105"/>
      <c r="C24" s="30" t="s">
        <v>17</v>
      </c>
      <c r="D24" s="30" t="s">
        <v>18</v>
      </c>
      <c r="E24" s="31" t="s">
        <v>19</v>
      </c>
      <c r="F24" s="32" t="s">
        <v>20</v>
      </c>
      <c r="G24" s="31" t="s">
        <v>21</v>
      </c>
      <c r="H24" s="31" t="s">
        <v>22</v>
      </c>
      <c r="I24" s="31" t="s">
        <v>23</v>
      </c>
      <c r="J24" s="1"/>
      <c r="K24" s="33"/>
      <c r="L24" s="33"/>
      <c r="M24" s="8"/>
      <c r="N24" s="1"/>
    </row>
    <row r="25" spans="1:14" ht="13.5" customHeight="1" x14ac:dyDescent="0.3">
      <c r="A25" s="1"/>
      <c r="B25" s="105"/>
      <c r="C25" s="34" t="s">
        <v>24</v>
      </c>
      <c r="D25" s="35" t="s">
        <v>25</v>
      </c>
      <c r="E25" s="36" t="s">
        <v>26</v>
      </c>
      <c r="F25" s="36" t="s">
        <v>26</v>
      </c>
      <c r="G25" s="36" t="s">
        <v>26</v>
      </c>
      <c r="H25" s="36" t="s">
        <v>26</v>
      </c>
      <c r="I25" s="36" t="s">
        <v>26</v>
      </c>
      <c r="J25" s="1"/>
      <c r="K25" s="37"/>
      <c r="L25" s="37"/>
      <c r="M25" s="8"/>
      <c r="N25" s="1"/>
    </row>
    <row r="26" spans="1:14" ht="13.5" customHeight="1" x14ac:dyDescent="0.3">
      <c r="A26" s="1"/>
      <c r="B26" s="105"/>
      <c r="C26" s="34" t="s">
        <v>27</v>
      </c>
      <c r="D26" s="35" t="s">
        <v>28</v>
      </c>
      <c r="E26" s="38" t="s">
        <v>26</v>
      </c>
      <c r="F26" s="38" t="s">
        <v>26</v>
      </c>
      <c r="G26" s="38" t="s">
        <v>26</v>
      </c>
      <c r="H26" s="38" t="s">
        <v>26</v>
      </c>
      <c r="I26" s="38" t="s">
        <v>26</v>
      </c>
      <c r="J26" s="1"/>
      <c r="K26" s="37"/>
      <c r="L26" s="37"/>
      <c r="M26" s="8"/>
      <c r="N26" s="1"/>
    </row>
    <row r="27" spans="1:14" ht="13.5" customHeight="1" x14ac:dyDescent="0.3">
      <c r="A27" s="1"/>
      <c r="B27" s="105"/>
      <c r="C27" s="34" t="s">
        <v>29</v>
      </c>
      <c r="D27" s="35" t="s">
        <v>30</v>
      </c>
      <c r="E27" s="36" t="s">
        <v>26</v>
      </c>
      <c r="F27" s="36" t="s">
        <v>26</v>
      </c>
      <c r="G27" s="36" t="s">
        <v>26</v>
      </c>
      <c r="H27" s="36" t="s">
        <v>26</v>
      </c>
      <c r="I27" s="36" t="s">
        <v>26</v>
      </c>
      <c r="J27" s="1"/>
      <c r="K27" s="37"/>
      <c r="L27" s="37"/>
      <c r="M27" s="8"/>
      <c r="N27" s="1"/>
    </row>
    <row r="28" spans="1:14" ht="13.5" customHeight="1" x14ac:dyDescent="0.3">
      <c r="A28" s="1"/>
      <c r="B28" s="105"/>
      <c r="C28" s="34" t="s">
        <v>31</v>
      </c>
      <c r="D28" s="35" t="s">
        <v>32</v>
      </c>
      <c r="E28" s="36"/>
      <c r="F28" s="36" t="s">
        <v>26</v>
      </c>
      <c r="G28" s="36"/>
      <c r="H28" s="36"/>
      <c r="I28" s="36"/>
      <c r="J28" s="1"/>
      <c r="K28" s="37"/>
      <c r="L28" s="37"/>
      <c r="M28" s="8"/>
      <c r="N28" s="1"/>
    </row>
    <row r="29" spans="1:14" ht="13.5" customHeight="1" x14ac:dyDescent="0.3">
      <c r="A29" s="1"/>
      <c r="B29" s="105"/>
      <c r="C29" s="34" t="s">
        <v>33</v>
      </c>
      <c r="D29" s="35" t="s">
        <v>34</v>
      </c>
      <c r="E29" s="36" t="s">
        <v>26</v>
      </c>
      <c r="F29" s="36" t="s">
        <v>26</v>
      </c>
      <c r="G29" s="36" t="s">
        <v>26</v>
      </c>
      <c r="H29" s="36" t="s">
        <v>26</v>
      </c>
      <c r="I29" s="36" t="s">
        <v>26</v>
      </c>
      <c r="J29" s="1"/>
      <c r="K29" s="37"/>
      <c r="L29" s="37"/>
      <c r="M29" s="8"/>
      <c r="N29" s="1"/>
    </row>
    <row r="30" spans="1:14" ht="13.5" customHeight="1" x14ac:dyDescent="0.3">
      <c r="A30" s="1"/>
      <c r="B30" s="105"/>
      <c r="C30" s="34" t="s">
        <v>35</v>
      </c>
      <c r="D30" s="35" t="s">
        <v>36</v>
      </c>
      <c r="E30" s="36"/>
      <c r="F30" s="36" t="s">
        <v>26</v>
      </c>
      <c r="G30" s="36"/>
      <c r="H30" s="36"/>
      <c r="I30" s="36"/>
      <c r="J30" s="1"/>
      <c r="K30" s="37"/>
      <c r="L30" s="37"/>
      <c r="M30" s="8"/>
      <c r="N30" s="1"/>
    </row>
    <row r="31" spans="1:14" ht="13.5" customHeight="1" x14ac:dyDescent="0.3">
      <c r="A31" s="1"/>
      <c r="B31" s="105"/>
      <c r="C31" s="34" t="s">
        <v>37</v>
      </c>
      <c r="D31" s="35" t="s">
        <v>38</v>
      </c>
      <c r="E31" s="36" t="s">
        <v>26</v>
      </c>
      <c r="F31" s="36"/>
      <c r="G31" s="36"/>
      <c r="H31" s="36"/>
      <c r="I31" s="36"/>
      <c r="J31" s="1"/>
      <c r="K31" s="37"/>
      <c r="L31" s="37"/>
      <c r="M31" s="8"/>
      <c r="N31" s="1"/>
    </row>
    <row r="32" spans="1:14" ht="13.5" customHeight="1" x14ac:dyDescent="0.3">
      <c r="A32" s="1"/>
      <c r="B32" s="105"/>
      <c r="C32" s="34" t="s">
        <v>39</v>
      </c>
      <c r="D32" s="35" t="s">
        <v>40</v>
      </c>
      <c r="E32" s="36"/>
      <c r="F32" s="36" t="s">
        <v>26</v>
      </c>
      <c r="G32" s="36"/>
      <c r="H32" s="36"/>
      <c r="I32" s="36"/>
      <c r="J32" s="1"/>
      <c r="K32" s="37"/>
      <c r="L32" s="37"/>
      <c r="M32" s="8"/>
      <c r="N32" s="1"/>
    </row>
    <row r="33" spans="1:14" ht="13.5" customHeight="1" x14ac:dyDescent="0.3">
      <c r="A33" s="1"/>
      <c r="B33" s="105"/>
      <c r="C33" s="34" t="s">
        <v>41</v>
      </c>
      <c r="D33" s="35" t="s">
        <v>42</v>
      </c>
      <c r="E33" s="36" t="s">
        <v>26</v>
      </c>
      <c r="F33" s="36"/>
      <c r="G33" s="36"/>
      <c r="H33" s="36"/>
      <c r="I33" s="36"/>
      <c r="J33" s="1"/>
      <c r="K33" s="37"/>
      <c r="L33" s="37"/>
      <c r="M33" s="8"/>
      <c r="N33" s="39"/>
    </row>
    <row r="34" spans="1:14" ht="13.5" customHeight="1" x14ac:dyDescent="0.3">
      <c r="A34" s="1"/>
      <c r="B34" s="105"/>
      <c r="C34" s="34" t="s">
        <v>43</v>
      </c>
      <c r="D34" s="35" t="s">
        <v>44</v>
      </c>
      <c r="E34" s="36" t="s">
        <v>26</v>
      </c>
      <c r="F34" s="36"/>
      <c r="G34" s="36"/>
      <c r="H34" s="36"/>
      <c r="I34" s="36"/>
      <c r="J34" s="1"/>
      <c r="K34" s="37"/>
      <c r="L34" s="37"/>
      <c r="M34" s="8"/>
      <c r="N34" s="39"/>
    </row>
    <row r="35" spans="1:14" ht="13.5" customHeight="1" x14ac:dyDescent="0.3">
      <c r="A35" s="1"/>
      <c r="B35" s="105"/>
      <c r="C35" s="34" t="s">
        <v>45</v>
      </c>
      <c r="D35" s="35" t="s">
        <v>46</v>
      </c>
      <c r="E35" s="36" t="s">
        <v>26</v>
      </c>
      <c r="F35" s="36"/>
      <c r="G35" s="36"/>
      <c r="H35" s="36"/>
      <c r="I35" s="36"/>
      <c r="J35" s="1"/>
      <c r="K35" s="37"/>
      <c r="L35" s="37"/>
      <c r="M35" s="8"/>
      <c r="N35" s="39"/>
    </row>
    <row r="36" spans="1:14" ht="13.5" customHeight="1" x14ac:dyDescent="0.3">
      <c r="A36" s="1"/>
      <c r="B36" s="105"/>
      <c r="C36" s="34" t="s">
        <v>47</v>
      </c>
      <c r="D36" s="35" t="s">
        <v>48</v>
      </c>
      <c r="E36" s="36" t="s">
        <v>26</v>
      </c>
      <c r="F36" s="36"/>
      <c r="G36" s="36"/>
      <c r="H36" s="36"/>
      <c r="I36" s="36"/>
      <c r="J36" s="1"/>
      <c r="K36" s="37"/>
      <c r="L36" s="37"/>
      <c r="M36" s="8"/>
      <c r="N36" s="40"/>
    </row>
    <row r="37" spans="1:14" ht="13.5" customHeight="1" x14ac:dyDescent="0.3">
      <c r="A37" s="1"/>
      <c r="B37" s="105"/>
      <c r="C37" s="34" t="s">
        <v>49</v>
      </c>
      <c r="D37" s="35" t="s">
        <v>50</v>
      </c>
      <c r="E37" s="36"/>
      <c r="F37" s="36"/>
      <c r="G37" s="36"/>
      <c r="H37" s="36" t="s">
        <v>26</v>
      </c>
      <c r="I37" s="36"/>
      <c r="J37" s="1"/>
      <c r="K37" s="37"/>
      <c r="L37" s="37"/>
      <c r="M37" s="8"/>
      <c r="N37" s="40"/>
    </row>
    <row r="38" spans="1:14" ht="13.5" customHeight="1" x14ac:dyDescent="0.3">
      <c r="A38" s="1"/>
      <c r="B38" s="105"/>
      <c r="C38" s="34" t="s">
        <v>51</v>
      </c>
      <c r="D38" s="35" t="s">
        <v>52</v>
      </c>
      <c r="E38" s="36" t="s">
        <v>26</v>
      </c>
      <c r="F38" s="36"/>
      <c r="G38" s="36"/>
      <c r="H38" s="36"/>
      <c r="I38" s="36"/>
      <c r="J38" s="1"/>
      <c r="K38" s="37"/>
      <c r="L38" s="37"/>
      <c r="M38" s="8"/>
      <c r="N38" s="40"/>
    </row>
    <row r="39" spans="1:14" ht="13.5" customHeight="1" x14ac:dyDescent="0.3">
      <c r="A39" s="1"/>
      <c r="B39" s="105"/>
      <c r="C39" s="34" t="s">
        <v>53</v>
      </c>
      <c r="D39" s="35" t="s">
        <v>54</v>
      </c>
      <c r="E39" s="36" t="s">
        <v>26</v>
      </c>
      <c r="F39" s="36" t="s">
        <v>26</v>
      </c>
      <c r="G39" s="36"/>
      <c r="H39" s="36"/>
      <c r="I39" s="36"/>
      <c r="J39" s="1"/>
      <c r="K39" s="37"/>
      <c r="L39" s="37"/>
      <c r="M39" s="8"/>
      <c r="N39" s="40"/>
    </row>
    <row r="40" spans="1:14" ht="13.5" customHeight="1" x14ac:dyDescent="0.3">
      <c r="A40" s="1"/>
      <c r="B40" s="105"/>
      <c r="C40" s="34" t="s">
        <v>55</v>
      </c>
      <c r="D40" s="35" t="s">
        <v>56</v>
      </c>
      <c r="E40" s="36"/>
      <c r="F40" s="36"/>
      <c r="G40" s="36" t="s">
        <v>26</v>
      </c>
      <c r="H40" s="36" t="s">
        <v>26</v>
      </c>
      <c r="I40" s="36"/>
      <c r="J40" s="1"/>
      <c r="K40" s="37"/>
      <c r="L40" s="37"/>
      <c r="M40" s="8"/>
      <c r="N40" s="40"/>
    </row>
    <row r="41" spans="1:14" ht="13.5" customHeight="1" x14ac:dyDescent="0.3">
      <c r="A41" s="1"/>
      <c r="B41" s="105"/>
      <c r="C41" s="34" t="s">
        <v>57</v>
      </c>
      <c r="D41" s="35" t="s">
        <v>58</v>
      </c>
      <c r="E41" s="36" t="s">
        <v>26</v>
      </c>
      <c r="F41" s="36"/>
      <c r="G41" s="36" t="s">
        <v>26</v>
      </c>
      <c r="H41" s="36" t="s">
        <v>26</v>
      </c>
      <c r="I41" s="36"/>
      <c r="J41" s="1"/>
      <c r="K41" s="37"/>
      <c r="L41" s="37"/>
      <c r="M41" s="8"/>
      <c r="N41" s="40"/>
    </row>
    <row r="42" spans="1:14" ht="13.5" customHeight="1" x14ac:dyDescent="0.3">
      <c r="A42" s="1"/>
      <c r="B42" s="105"/>
      <c r="C42" s="34" t="s">
        <v>59</v>
      </c>
      <c r="D42" s="35" t="s">
        <v>60</v>
      </c>
      <c r="E42" s="36" t="s">
        <v>26</v>
      </c>
      <c r="F42" s="36" t="s">
        <v>26</v>
      </c>
      <c r="G42" s="36" t="s">
        <v>26</v>
      </c>
      <c r="H42" s="36" t="s">
        <v>26</v>
      </c>
      <c r="I42" s="36" t="s">
        <v>26</v>
      </c>
      <c r="J42" s="1"/>
      <c r="K42" s="37"/>
      <c r="L42" s="37"/>
      <c r="M42" s="8"/>
      <c r="N42" s="1"/>
    </row>
    <row r="43" spans="1:14" ht="13.5" customHeight="1" x14ac:dyDescent="0.3">
      <c r="A43" s="1"/>
      <c r="B43" s="105"/>
      <c r="C43" s="34" t="s">
        <v>61</v>
      </c>
      <c r="D43" s="35" t="s">
        <v>62</v>
      </c>
      <c r="E43" s="36" t="s">
        <v>26</v>
      </c>
      <c r="F43" s="36"/>
      <c r="G43" s="36"/>
      <c r="H43" s="36"/>
      <c r="I43" s="36"/>
      <c r="J43" s="1"/>
      <c r="K43" s="37"/>
      <c r="L43" s="37"/>
      <c r="M43" s="8"/>
      <c r="N43" s="1"/>
    </row>
    <row r="44" spans="1:14" ht="13.5" customHeight="1" x14ac:dyDescent="0.3">
      <c r="A44" s="1"/>
      <c r="B44" s="105"/>
      <c r="C44" s="34" t="s">
        <v>63</v>
      </c>
      <c r="D44" s="35" t="s">
        <v>64</v>
      </c>
      <c r="E44" s="36" t="s">
        <v>26</v>
      </c>
      <c r="F44" s="36"/>
      <c r="G44" s="36"/>
      <c r="H44" s="36"/>
      <c r="I44" s="36"/>
      <c r="J44" s="1"/>
      <c r="K44" s="37"/>
      <c r="L44" s="37"/>
      <c r="M44" s="8"/>
      <c r="N44" s="1"/>
    </row>
    <row r="45" spans="1:14" ht="13.5" customHeight="1" x14ac:dyDescent="0.3">
      <c r="A45" s="1"/>
      <c r="B45" s="105"/>
      <c r="C45" s="34" t="s">
        <v>65</v>
      </c>
      <c r="D45" s="35" t="s">
        <v>66</v>
      </c>
      <c r="E45" s="36" t="s">
        <v>26</v>
      </c>
      <c r="F45" s="36"/>
      <c r="G45" s="36"/>
      <c r="H45" s="36"/>
      <c r="I45" s="36"/>
      <c r="J45" s="1"/>
      <c r="K45" s="37"/>
      <c r="L45" s="37"/>
      <c r="M45" s="8"/>
      <c r="N45" s="1"/>
    </row>
    <row r="46" spans="1:14" ht="13.5" customHeight="1" x14ac:dyDescent="0.3">
      <c r="A46" s="1"/>
      <c r="B46" s="105"/>
      <c r="C46" s="34" t="s">
        <v>67</v>
      </c>
      <c r="D46" s="35" t="s">
        <v>68</v>
      </c>
      <c r="E46" s="36" t="s">
        <v>26</v>
      </c>
      <c r="F46" s="36"/>
      <c r="G46" s="36"/>
      <c r="H46" s="36"/>
      <c r="I46" s="36"/>
      <c r="J46" s="1"/>
      <c r="K46" s="37"/>
      <c r="L46" s="37"/>
      <c r="M46" s="8"/>
      <c r="N46" s="1"/>
    </row>
    <row r="47" spans="1:14" ht="13.5" customHeight="1" x14ac:dyDescent="0.3">
      <c r="A47" s="1"/>
      <c r="B47" s="105"/>
      <c r="C47" s="34" t="s">
        <v>69</v>
      </c>
      <c r="D47" s="35" t="s">
        <v>70</v>
      </c>
      <c r="E47" s="36" t="s">
        <v>26</v>
      </c>
      <c r="F47" s="36"/>
      <c r="G47" s="36"/>
      <c r="H47" s="36"/>
      <c r="I47" s="36"/>
      <c r="J47" s="1"/>
      <c r="K47" s="37"/>
      <c r="L47" s="37"/>
      <c r="M47" s="8"/>
      <c r="N47" s="1"/>
    </row>
    <row r="48" spans="1:14" ht="13.5" customHeight="1" x14ac:dyDescent="0.3">
      <c r="A48" s="1"/>
      <c r="B48" s="105"/>
      <c r="C48" s="34" t="s">
        <v>71</v>
      </c>
      <c r="D48" s="35" t="s">
        <v>72</v>
      </c>
      <c r="E48" s="36" t="s">
        <v>26</v>
      </c>
      <c r="F48" s="36"/>
      <c r="G48" s="36"/>
      <c r="H48" s="36"/>
      <c r="I48" s="36"/>
      <c r="J48" s="1"/>
      <c r="K48" s="37"/>
      <c r="L48" s="37"/>
      <c r="M48" s="8"/>
      <c r="N48" s="1"/>
    </row>
    <row r="49" spans="1:14" ht="13.5" customHeight="1" x14ac:dyDescent="0.3">
      <c r="A49" s="1"/>
      <c r="B49" s="105"/>
      <c r="C49" s="34" t="s">
        <v>73</v>
      </c>
      <c r="D49" s="35" t="s">
        <v>74</v>
      </c>
      <c r="E49" s="36" t="s">
        <v>26</v>
      </c>
      <c r="F49" s="36"/>
      <c r="G49" s="36"/>
      <c r="H49" s="36"/>
      <c r="I49" s="36"/>
      <c r="J49" s="1"/>
      <c r="K49" s="37"/>
      <c r="L49" s="37"/>
      <c r="M49" s="8"/>
      <c r="N49" s="1"/>
    </row>
    <row r="50" spans="1:14" ht="13.5" customHeight="1" x14ac:dyDescent="0.3">
      <c r="A50" s="1"/>
      <c r="B50" s="105"/>
      <c r="C50" s="34" t="s">
        <v>75</v>
      </c>
      <c r="D50" s="35" t="s">
        <v>76</v>
      </c>
      <c r="E50" s="36"/>
      <c r="F50" s="36"/>
      <c r="G50" s="36"/>
      <c r="H50" s="36" t="s">
        <v>26</v>
      </c>
      <c r="I50" s="36"/>
      <c r="J50" s="1"/>
      <c r="K50" s="37"/>
      <c r="L50" s="37"/>
      <c r="M50" s="8"/>
      <c r="N50" s="1"/>
    </row>
    <row r="51" spans="1:14" ht="13.5" customHeight="1" x14ac:dyDescent="0.3">
      <c r="A51" s="1"/>
      <c r="B51" s="105"/>
      <c r="C51" s="34" t="s">
        <v>77</v>
      </c>
      <c r="D51" s="35" t="s">
        <v>78</v>
      </c>
      <c r="E51" s="36" t="s">
        <v>26</v>
      </c>
      <c r="F51" s="36" t="s">
        <v>26</v>
      </c>
      <c r="G51" s="36" t="s">
        <v>26</v>
      </c>
      <c r="H51" s="36" t="s">
        <v>26</v>
      </c>
      <c r="I51" s="36" t="s">
        <v>26</v>
      </c>
      <c r="J51" s="1"/>
      <c r="K51" s="37"/>
      <c r="L51" s="37"/>
      <c r="M51" s="8"/>
      <c r="N51" s="1"/>
    </row>
    <row r="52" spans="1:14" ht="13.5" customHeight="1" x14ac:dyDescent="0.3">
      <c r="A52" s="1"/>
      <c r="B52" s="105"/>
      <c r="C52" s="34" t="s">
        <v>79</v>
      </c>
      <c r="D52" s="35" t="s">
        <v>80</v>
      </c>
      <c r="E52" s="36" t="s">
        <v>26</v>
      </c>
      <c r="F52" s="36" t="s">
        <v>26</v>
      </c>
      <c r="G52" s="36" t="s">
        <v>26</v>
      </c>
      <c r="H52" s="36" t="s">
        <v>26</v>
      </c>
      <c r="I52" s="36" t="s">
        <v>26</v>
      </c>
      <c r="J52" s="1"/>
      <c r="K52" s="37"/>
      <c r="L52" s="37"/>
      <c r="M52" s="8"/>
      <c r="N52" s="1"/>
    </row>
    <row r="53" spans="1:14" ht="13.5" customHeight="1" x14ac:dyDescent="0.3">
      <c r="A53" s="1"/>
      <c r="B53" s="28"/>
      <c r="C53" s="110" t="s">
        <v>81</v>
      </c>
      <c r="D53" s="111"/>
      <c r="E53" s="36" t="s">
        <v>26</v>
      </c>
      <c r="F53" s="41"/>
      <c r="G53" s="41"/>
      <c r="H53" s="41"/>
      <c r="I53" s="41"/>
      <c r="J53" s="1"/>
      <c r="K53" s="37"/>
      <c r="L53" s="37"/>
      <c r="M53" s="8"/>
      <c r="N53" s="1"/>
    </row>
    <row r="54" spans="1:14" ht="15.75" customHeight="1" x14ac:dyDescent="0.3">
      <c r="A54" s="1"/>
      <c r="B54" s="5"/>
      <c r="C54" s="109" t="s">
        <v>82</v>
      </c>
      <c r="D54" s="107"/>
      <c r="E54" s="107"/>
      <c r="F54" s="107"/>
      <c r="G54" s="107"/>
      <c r="H54" s="26"/>
      <c r="I54" s="26"/>
      <c r="J54" s="37"/>
      <c r="K54" s="37"/>
      <c r="L54" s="37"/>
      <c r="M54" s="8"/>
      <c r="N54" s="1"/>
    </row>
    <row r="55" spans="1:14" ht="13.5" customHeight="1" x14ac:dyDescent="0.3">
      <c r="A55" s="1"/>
      <c r="B55" s="5"/>
      <c r="C55" s="109" t="s">
        <v>83</v>
      </c>
      <c r="D55" s="107"/>
      <c r="E55" s="107"/>
      <c r="F55" s="107"/>
      <c r="G55" s="107"/>
      <c r="H55" s="26"/>
      <c r="I55" s="26"/>
      <c r="J55" s="37"/>
      <c r="K55" s="37"/>
      <c r="L55" s="37"/>
      <c r="M55" s="8"/>
      <c r="N55" s="1"/>
    </row>
    <row r="56" spans="1:14" ht="13.5" customHeight="1" x14ac:dyDescent="0.3">
      <c r="A56" s="1"/>
      <c r="B56" s="5"/>
      <c r="C56" s="42"/>
      <c r="D56" s="42"/>
      <c r="E56" s="42"/>
      <c r="F56" s="42"/>
      <c r="G56" s="42"/>
      <c r="H56" s="26"/>
      <c r="I56" s="26"/>
      <c r="J56" s="37"/>
      <c r="K56" s="37"/>
      <c r="L56" s="37"/>
      <c r="M56" s="8"/>
      <c r="N56" s="1"/>
    </row>
    <row r="57" spans="1:14" ht="64.5" customHeight="1" x14ac:dyDescent="0.3">
      <c r="A57" s="1"/>
      <c r="B57" s="5"/>
      <c r="C57" s="109" t="s">
        <v>84</v>
      </c>
      <c r="D57" s="107"/>
      <c r="E57" s="107"/>
      <c r="F57" s="107"/>
      <c r="G57" s="107"/>
      <c r="H57" s="43"/>
      <c r="I57" s="43"/>
      <c r="J57" s="1"/>
      <c r="K57" s="44"/>
      <c r="L57" s="44"/>
      <c r="M57" s="8"/>
      <c r="N57" s="1"/>
    </row>
    <row r="58" spans="1:14" ht="19.5" customHeight="1" x14ac:dyDescent="0.3">
      <c r="A58" s="1"/>
      <c r="B58" s="5"/>
      <c r="C58" s="109" t="s">
        <v>85</v>
      </c>
      <c r="D58" s="107"/>
      <c r="E58" s="107"/>
      <c r="F58" s="107"/>
      <c r="G58" s="107"/>
      <c r="H58" s="45"/>
      <c r="I58" s="45"/>
      <c r="J58" s="46"/>
      <c r="K58" s="46"/>
      <c r="L58" s="46"/>
      <c r="M58" s="8"/>
      <c r="N58" s="1"/>
    </row>
    <row r="59" spans="1:14" ht="12" customHeight="1" x14ac:dyDescent="0.3">
      <c r="A59" s="1"/>
      <c r="B59" s="5"/>
      <c r="C59" s="47"/>
      <c r="D59" s="48"/>
      <c r="E59" s="48"/>
      <c r="F59" s="48"/>
      <c r="G59" s="48"/>
      <c r="H59" s="48"/>
      <c r="I59" s="48"/>
      <c r="J59" s="49"/>
      <c r="K59" s="49"/>
      <c r="L59" s="49"/>
      <c r="M59" s="8"/>
      <c r="N59" s="1"/>
    </row>
    <row r="60" spans="1:14" ht="12" customHeight="1" x14ac:dyDescent="0.3">
      <c r="A60" s="1"/>
      <c r="B60" s="5"/>
      <c r="C60" s="47" t="s">
        <v>86</v>
      </c>
      <c r="D60" s="48"/>
      <c r="E60" s="48"/>
      <c r="F60" s="48"/>
      <c r="G60" s="48"/>
      <c r="H60" s="48"/>
      <c r="I60" s="48"/>
      <c r="J60" s="49"/>
      <c r="K60" s="49"/>
      <c r="L60" s="49"/>
      <c r="M60" s="8"/>
      <c r="N60" s="1"/>
    </row>
    <row r="61" spans="1:14" ht="21.75" customHeight="1" x14ac:dyDescent="0.3">
      <c r="A61" s="1"/>
      <c r="B61" s="50"/>
      <c r="C61" s="51"/>
      <c r="D61" s="51"/>
      <c r="E61" s="51"/>
      <c r="F61" s="51"/>
      <c r="G61" s="51"/>
      <c r="H61" s="51"/>
      <c r="I61" s="51"/>
      <c r="J61" s="51"/>
      <c r="K61" s="51"/>
      <c r="L61" s="51"/>
      <c r="M61" s="52"/>
      <c r="N61" s="1"/>
    </row>
    <row r="62" spans="1:14" ht="15.75" customHeight="1" x14ac:dyDescent="0.3">
      <c r="A62" s="1"/>
      <c r="B62" s="1"/>
      <c r="C62" s="1"/>
      <c r="D62" s="1"/>
      <c r="E62" s="1"/>
      <c r="F62" s="1"/>
      <c r="G62" s="1"/>
      <c r="H62" s="1"/>
      <c r="I62" s="1"/>
      <c r="J62" s="1"/>
      <c r="K62" s="1"/>
      <c r="L62" s="1"/>
      <c r="M62" s="1"/>
      <c r="N62" s="1"/>
    </row>
  </sheetData>
  <mergeCells count="19">
    <mergeCell ref="D3:J3"/>
    <mergeCell ref="C5:J5"/>
    <mergeCell ref="C6:I6"/>
    <mergeCell ref="C7:J7"/>
    <mergeCell ref="K7:L7"/>
    <mergeCell ref="D13:H13"/>
    <mergeCell ref="D14:H14"/>
    <mergeCell ref="D15:H15"/>
    <mergeCell ref="C20:I20"/>
    <mergeCell ref="C10:I10"/>
    <mergeCell ref="D12:H12"/>
    <mergeCell ref="B23:B52"/>
    <mergeCell ref="C23:D23"/>
    <mergeCell ref="E23:I23"/>
    <mergeCell ref="C57:G57"/>
    <mergeCell ref="C58:G58"/>
    <mergeCell ref="C53:D53"/>
    <mergeCell ref="C54:G54"/>
    <mergeCell ref="C55:G55"/>
  </mergeCells>
  <hyperlinks>
    <hyperlink ref="C5" r:id="rId1" xr:uid="{00000000-0004-0000-0000-000000000000}"/>
    <hyperlink ref="C7" r:id="rId2" xr:uid="{00000000-0004-0000-0000-000001000000}"/>
  </hyperlinks>
  <pageMargins left="0.7" right="0.7" top="0.75" bottom="0.75" header="0" footer="0"/>
  <pageSetup orientation="portrait"/>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FB36E"/>
  </sheetPr>
  <dimension ref="A1:FW2471"/>
  <sheetViews>
    <sheetView tabSelected="1" topLeftCell="EH1" zoomScale="80" zoomScaleNormal="80" workbookViewId="0">
      <pane ySplit="1" topLeftCell="A2" activePane="bottomLeft" state="frozen"/>
      <selection pane="bottomLeft" activeCell="EP2" sqref="EP2"/>
    </sheetView>
  </sheetViews>
  <sheetFormatPr baseColWidth="10" defaultColWidth="14.44140625" defaultRowHeight="15" customHeight="1" x14ac:dyDescent="0.2"/>
  <cols>
    <col min="1" max="1" width="17.109375" style="96" bestFit="1" customWidth="1"/>
    <col min="2" max="2" width="14.77734375" style="96" bestFit="1" customWidth="1"/>
    <col min="3" max="3" width="9.44140625" style="96" bestFit="1" customWidth="1"/>
    <col min="4" max="4" width="18.44140625" style="96" bestFit="1" customWidth="1"/>
    <col min="5" max="5" width="13.44140625" style="96" bestFit="1" customWidth="1"/>
    <col min="6" max="6" width="16.6640625" style="96" bestFit="1" customWidth="1"/>
    <col min="7" max="7" width="13.109375" style="96" bestFit="1" customWidth="1"/>
    <col min="8" max="8" width="14.77734375" style="96" bestFit="1" customWidth="1"/>
    <col min="9" max="9" width="22" style="96" bestFit="1" customWidth="1"/>
    <col min="10" max="10" width="18.109375" style="96" bestFit="1" customWidth="1"/>
    <col min="11" max="11" width="8.44140625" style="96" bestFit="1" customWidth="1"/>
    <col min="12" max="12" width="7.6640625" style="96" bestFit="1" customWidth="1"/>
    <col min="13" max="13" width="37.44140625" style="96" bestFit="1" customWidth="1"/>
    <col min="14" max="14" width="17" style="96" bestFit="1" customWidth="1"/>
    <col min="15" max="15" width="19.77734375" style="96" bestFit="1" customWidth="1"/>
    <col min="16" max="16" width="15.33203125" style="96" bestFit="1" customWidth="1"/>
    <col min="17" max="17" width="9.33203125" style="96" bestFit="1" customWidth="1"/>
    <col min="18" max="18" width="24.77734375" style="96" bestFit="1" customWidth="1"/>
    <col min="19" max="19" width="15" style="96" bestFit="1" customWidth="1"/>
    <col min="20" max="20" width="20.109375" style="96" bestFit="1" customWidth="1"/>
    <col min="21" max="21" width="17" style="96" bestFit="1" customWidth="1"/>
    <col min="22" max="22" width="14.109375" style="96" bestFit="1" customWidth="1"/>
    <col min="23" max="23" width="37.77734375" style="96" bestFit="1" customWidth="1"/>
    <col min="24" max="25" width="12.6640625" style="96" bestFit="1" customWidth="1"/>
    <col min="26" max="26" width="16.109375" style="96" bestFit="1" customWidth="1"/>
    <col min="27" max="27" width="17.33203125" style="96" bestFit="1" customWidth="1"/>
    <col min="28" max="28" width="22.77734375" style="96" bestFit="1" customWidth="1"/>
    <col min="29" max="29" width="16.44140625" style="96" bestFit="1" customWidth="1"/>
    <col min="30" max="30" width="16.77734375" style="96" bestFit="1" customWidth="1"/>
    <col min="31" max="31" width="17" style="96" bestFit="1" customWidth="1"/>
    <col min="32" max="32" width="17.6640625" style="96" bestFit="1" customWidth="1"/>
    <col min="33" max="33" width="19.77734375" style="96" bestFit="1" customWidth="1"/>
    <col min="34" max="34" width="5.6640625" style="96" bestFit="1" customWidth="1"/>
    <col min="35" max="35" width="10.6640625" style="96" bestFit="1" customWidth="1"/>
    <col min="36" max="36" width="16.77734375" style="96" bestFit="1" customWidth="1"/>
    <col min="37" max="37" width="12.109375" style="96" bestFit="1" customWidth="1"/>
    <col min="38" max="40" width="19.44140625" style="96" bestFit="1" customWidth="1"/>
    <col min="41" max="41" width="20.44140625" style="96" bestFit="1" customWidth="1"/>
    <col min="42" max="42" width="18.33203125" style="96" bestFit="1" customWidth="1"/>
    <col min="43" max="43" width="9.6640625" style="96" bestFit="1" customWidth="1"/>
    <col min="44" max="44" width="19.6640625" style="96" bestFit="1" customWidth="1"/>
    <col min="45" max="45" width="13.44140625" style="96" bestFit="1" customWidth="1"/>
    <col min="46" max="46" width="22.33203125" style="96" bestFit="1" customWidth="1"/>
    <col min="47" max="47" width="17" style="96" bestFit="1" customWidth="1"/>
    <col min="48" max="48" width="16.77734375" style="96" bestFit="1" customWidth="1"/>
    <col min="49" max="49" width="14.44140625" style="96" bestFit="1" customWidth="1"/>
    <col min="50" max="50" width="24.44140625" style="96" bestFit="1" customWidth="1"/>
    <col min="51" max="51" width="19.6640625" style="96" bestFit="1" customWidth="1"/>
    <col min="52" max="52" width="16.44140625" style="96" bestFit="1" customWidth="1"/>
    <col min="53" max="53" width="57.77734375" style="96" bestFit="1" customWidth="1"/>
    <col min="54" max="54" width="16.77734375" style="96" bestFit="1" customWidth="1"/>
    <col min="55" max="55" width="22.6640625" style="96" bestFit="1" customWidth="1"/>
    <col min="56" max="56" width="24" style="96" bestFit="1" customWidth="1"/>
    <col min="57" max="57" width="16.44140625" style="96" bestFit="1" customWidth="1"/>
    <col min="58" max="58" width="13" style="96" bestFit="1" customWidth="1"/>
    <col min="59" max="59" width="13.109375" style="96" bestFit="1" customWidth="1"/>
    <col min="60" max="60" width="12" style="96" bestFit="1" customWidth="1"/>
    <col min="61" max="61" width="5.44140625" style="99" bestFit="1" customWidth="1"/>
    <col min="62" max="62" width="5.33203125" style="99" bestFit="1" customWidth="1"/>
    <col min="63" max="63" width="3.77734375" style="99" bestFit="1" customWidth="1"/>
    <col min="64" max="64" width="18.44140625" style="96" bestFit="1" customWidth="1"/>
    <col min="65" max="65" width="12" style="96" bestFit="1" customWidth="1"/>
    <col min="66" max="66" width="6" style="96" bestFit="1" customWidth="1"/>
    <col min="67" max="67" width="13.6640625" style="96" bestFit="1" customWidth="1"/>
    <col min="68" max="68" width="12.33203125" style="96" bestFit="1" customWidth="1"/>
    <col min="69" max="69" width="17.44140625" style="96" bestFit="1" customWidth="1"/>
    <col min="70" max="70" width="13.109375" style="96" bestFit="1" customWidth="1"/>
    <col min="71" max="71" width="75.77734375" style="96" bestFit="1" customWidth="1"/>
    <col min="72" max="72" width="19.33203125" style="96" bestFit="1" customWidth="1"/>
    <col min="73" max="73" width="8.44140625" style="96" bestFit="1" customWidth="1"/>
    <col min="74" max="74" width="12" style="96" bestFit="1" customWidth="1"/>
    <col min="75" max="75" width="11.109375" style="96" bestFit="1" customWidth="1"/>
    <col min="76" max="76" width="5.109375" style="96" bestFit="1" customWidth="1"/>
    <col min="77" max="77" width="7.33203125" style="96" bestFit="1" customWidth="1"/>
    <col min="78" max="78" width="12.77734375" style="96" bestFit="1" customWidth="1"/>
    <col min="79" max="79" width="11" style="96" bestFit="1" customWidth="1"/>
    <col min="80" max="80" width="19.33203125" style="96" bestFit="1" customWidth="1"/>
    <col min="81" max="81" width="26.77734375" style="96" bestFit="1" customWidth="1"/>
    <col min="82" max="82" width="27.33203125" style="96" bestFit="1" customWidth="1"/>
    <col min="83" max="83" width="13" style="96" bestFit="1" customWidth="1"/>
    <col min="84" max="84" width="13.44140625" style="96" bestFit="1" customWidth="1"/>
    <col min="85" max="85" width="21.5546875" style="96" bestFit="1" customWidth="1"/>
    <col min="86" max="86" width="21.77734375" style="96" bestFit="1" customWidth="1"/>
    <col min="87" max="87" width="11" style="96" bestFit="1" customWidth="1"/>
    <col min="88" max="88" width="14.6640625" style="96" bestFit="1" customWidth="1"/>
    <col min="89" max="89" width="22.33203125" style="96" bestFit="1" customWidth="1"/>
    <col min="90" max="90" width="22.6640625" style="96" bestFit="1" customWidth="1"/>
    <col min="91" max="91" width="29.44140625" style="96" bestFit="1" customWidth="1"/>
    <col min="92" max="92" width="30" style="96" bestFit="1" customWidth="1"/>
    <col min="93" max="93" width="18.77734375" style="96" bestFit="1" customWidth="1"/>
    <col min="94" max="94" width="20.6640625" style="96" bestFit="1" customWidth="1"/>
    <col min="95" max="95" width="12.5546875" style="96" bestFit="1" customWidth="1"/>
    <col min="96" max="96" width="13.77734375" style="96" bestFit="1" customWidth="1"/>
    <col min="97" max="97" width="20.33203125" style="96" bestFit="1" customWidth="1"/>
    <col min="98" max="98" width="23.77734375" style="96" bestFit="1" customWidth="1"/>
    <col min="99" max="99" width="10" style="96" bestFit="1" customWidth="1"/>
    <col min="100" max="100" width="12.77734375" style="96" bestFit="1" customWidth="1"/>
    <col min="101" max="101" width="14.21875" style="96" bestFit="1" customWidth="1"/>
    <col min="102" max="102" width="12.77734375" style="96" bestFit="1" customWidth="1"/>
    <col min="103" max="103" width="32.44140625" style="96" bestFit="1" customWidth="1"/>
    <col min="104" max="104" width="21.44140625" style="96" bestFit="1" customWidth="1"/>
    <col min="105" max="105" width="22.6640625" style="96" bestFit="1" customWidth="1"/>
    <col min="106" max="106" width="10.44140625" style="96" bestFit="1" customWidth="1"/>
    <col min="107" max="107" width="10.33203125" style="96" bestFit="1" customWidth="1"/>
    <col min="108" max="108" width="20.109375" style="96" bestFit="1" customWidth="1"/>
    <col min="109" max="109" width="17.109375" style="96" bestFit="1" customWidth="1"/>
    <col min="110" max="110" width="20.44140625" style="97" bestFit="1" customWidth="1"/>
    <col min="111" max="111" width="23" style="96" bestFit="1" customWidth="1"/>
    <col min="112" max="112" width="22" style="96" bestFit="1" customWidth="1"/>
    <col min="113" max="113" width="35.33203125" style="96" bestFit="1" customWidth="1"/>
    <col min="114" max="114" width="27" style="96" bestFit="1" customWidth="1"/>
    <col min="115" max="115" width="18.33203125" style="96" bestFit="1" customWidth="1"/>
    <col min="116" max="116" width="24.44140625" style="96" bestFit="1" customWidth="1"/>
    <col min="117" max="117" width="22.77734375" style="96" bestFit="1" customWidth="1"/>
    <col min="118" max="118" width="23.109375" style="96" bestFit="1" customWidth="1"/>
    <col min="119" max="119" width="21.33203125" style="96" bestFit="1" customWidth="1"/>
    <col min="120" max="120" width="25.77734375" style="96" bestFit="1" customWidth="1"/>
    <col min="121" max="121" width="23.77734375" style="96" bestFit="1" customWidth="1"/>
    <col min="122" max="122" width="22.6640625" style="96" bestFit="1" customWidth="1"/>
    <col min="123" max="123" width="21" style="96" bestFit="1" customWidth="1"/>
    <col min="124" max="124" width="21.6640625" style="96" bestFit="1" customWidth="1"/>
    <col min="125" max="125" width="19.44140625" style="96" bestFit="1" customWidth="1"/>
    <col min="126" max="126" width="21.109375" style="96" bestFit="1" customWidth="1"/>
    <col min="127" max="127" width="22" style="96" bestFit="1" customWidth="1"/>
    <col min="128" max="128" width="19.44140625" style="96" bestFit="1" customWidth="1"/>
    <col min="129" max="129" width="5.33203125" style="96" bestFit="1" customWidth="1"/>
    <col min="130" max="130" width="8.33203125" style="96" bestFit="1" customWidth="1"/>
    <col min="131" max="131" width="6.77734375" style="96" bestFit="1" customWidth="1"/>
    <col min="132" max="132" width="4.6640625" style="96" bestFit="1" customWidth="1"/>
    <col min="133" max="133" width="15.77734375" style="96" bestFit="1" customWidth="1"/>
    <col min="134" max="134" width="18.77734375" style="96" bestFit="1" customWidth="1"/>
    <col min="135" max="135" width="15.77734375" style="96" bestFit="1" customWidth="1"/>
    <col min="136" max="136" width="16.77734375" style="99" bestFit="1" customWidth="1"/>
    <col min="137" max="137" width="22.44140625" style="96" bestFit="1" customWidth="1"/>
    <col min="138" max="138" width="31.109375" style="96" bestFit="1" customWidth="1"/>
    <col min="139" max="139" width="14" style="96" bestFit="1" customWidth="1"/>
    <col min="140" max="140" width="15.77734375" style="96" bestFit="1" customWidth="1"/>
    <col min="141" max="141" width="23.109375" style="96" bestFit="1" customWidth="1"/>
    <col min="142" max="142" width="21.6640625" style="96" bestFit="1" customWidth="1"/>
    <col min="143" max="143" width="17.109375" style="96" bestFit="1" customWidth="1"/>
    <col min="144" max="144" width="20.77734375" style="96" bestFit="1" customWidth="1"/>
    <col min="145" max="145" width="9.109375" style="96" bestFit="1" customWidth="1"/>
    <col min="146" max="146" width="26.109375" style="96" bestFit="1" customWidth="1"/>
    <col min="147" max="147" width="15.77734375" style="96" bestFit="1" customWidth="1"/>
    <col min="148" max="148" width="7.44140625" style="96" bestFit="1" customWidth="1"/>
    <col min="149" max="149" width="7.33203125" style="96" bestFit="1" customWidth="1"/>
    <col min="150" max="150" width="7.44140625" style="96" bestFit="1" customWidth="1"/>
    <col min="151" max="151" width="8.109375" style="96" bestFit="1" customWidth="1"/>
    <col min="152" max="152" width="14.77734375" style="96" bestFit="1" customWidth="1"/>
    <col min="153" max="153" width="10.77734375" style="96" bestFit="1" customWidth="1"/>
    <col min="154" max="154" width="11.77734375" style="96" bestFit="1" customWidth="1"/>
    <col min="155" max="155" width="12.77734375" style="96" bestFit="1" customWidth="1"/>
    <col min="156" max="156" width="8.44140625" style="96" bestFit="1" customWidth="1"/>
    <col min="157" max="157" width="15.77734375" style="96" bestFit="1" customWidth="1"/>
    <col min="158" max="158" width="13.109375" style="96" bestFit="1" customWidth="1"/>
    <col min="159" max="159" width="15.33203125" style="96" bestFit="1" customWidth="1"/>
    <col min="160" max="160" width="11.109375" style="96" bestFit="1" customWidth="1"/>
    <col min="161" max="161" width="14.33203125" style="96" bestFit="1" customWidth="1"/>
    <col min="162" max="162" width="20" style="96" bestFit="1" customWidth="1"/>
    <col min="163" max="163" width="12.77734375" style="96" bestFit="1" customWidth="1"/>
    <col min="164" max="164" width="14.109375" style="96" bestFit="1" customWidth="1"/>
    <col min="165" max="165" width="18" style="96" bestFit="1" customWidth="1"/>
    <col min="166" max="166" width="22.44140625" style="96" bestFit="1" customWidth="1"/>
    <col min="167" max="167" width="17.109375" style="96" bestFit="1" customWidth="1"/>
    <col min="168" max="168" width="21.6640625" style="96" bestFit="1" customWidth="1"/>
    <col min="169" max="169" width="16.44140625" style="96" bestFit="1" customWidth="1"/>
    <col min="170" max="170" width="20.77734375" style="96" bestFit="1" customWidth="1"/>
    <col min="171" max="171" width="17.6640625" style="96" bestFit="1" customWidth="1"/>
    <col min="172" max="172" width="22.109375" style="96" bestFit="1" customWidth="1"/>
    <col min="173" max="173" width="15.44140625" style="96" bestFit="1" customWidth="1"/>
    <col min="174" max="174" width="20" style="96" bestFit="1" customWidth="1"/>
    <col min="175" max="175" width="20.44140625" style="96" bestFit="1" customWidth="1"/>
    <col min="176" max="176" width="18.44140625" style="96" bestFit="1" customWidth="1"/>
    <col min="177" max="178" width="16" style="96" bestFit="1" customWidth="1"/>
    <col min="179" max="179" width="16.44140625" style="96" bestFit="1" customWidth="1"/>
    <col min="180" max="16384" width="14.44140625" style="96"/>
  </cols>
  <sheetData>
    <row r="1" spans="1:179" ht="18.75" customHeight="1" x14ac:dyDescent="0.2">
      <c r="A1" s="53" t="s">
        <v>24</v>
      </c>
      <c r="B1" s="53" t="s">
        <v>27</v>
      </c>
      <c r="C1" s="53" t="s">
        <v>33</v>
      </c>
      <c r="D1" s="53" t="s">
        <v>29</v>
      </c>
      <c r="E1" s="54" t="s">
        <v>37</v>
      </c>
      <c r="F1" s="55" t="s">
        <v>31</v>
      </c>
      <c r="G1" s="55" t="s">
        <v>39</v>
      </c>
      <c r="H1" s="55" t="s">
        <v>35</v>
      </c>
      <c r="I1" s="55" t="s">
        <v>87</v>
      </c>
      <c r="J1" s="55" t="s">
        <v>88</v>
      </c>
      <c r="K1" s="56" t="s">
        <v>89</v>
      </c>
      <c r="L1" s="54" t="s">
        <v>90</v>
      </c>
      <c r="M1" s="56" t="s">
        <v>91</v>
      </c>
      <c r="N1" s="56" t="s">
        <v>92</v>
      </c>
      <c r="O1" s="56" t="s">
        <v>93</v>
      </c>
      <c r="P1" s="56" t="s">
        <v>94</v>
      </c>
      <c r="Q1" s="56" t="s">
        <v>95</v>
      </c>
      <c r="R1" s="56" t="s">
        <v>96</v>
      </c>
      <c r="S1" s="56" t="s">
        <v>97</v>
      </c>
      <c r="T1" s="56" t="s">
        <v>98</v>
      </c>
      <c r="U1" s="56" t="s">
        <v>99</v>
      </c>
      <c r="V1" s="56" t="s">
        <v>100</v>
      </c>
      <c r="W1" s="55" t="s">
        <v>47</v>
      </c>
      <c r="X1" s="56" t="s">
        <v>101</v>
      </c>
      <c r="Y1" s="56" t="s">
        <v>102</v>
      </c>
      <c r="Z1" s="54" t="s">
        <v>103</v>
      </c>
      <c r="AA1" s="55" t="s">
        <v>104</v>
      </c>
      <c r="AB1" s="55" t="s">
        <v>105</v>
      </c>
      <c r="AC1" s="56" t="s">
        <v>106</v>
      </c>
      <c r="AD1" s="56" t="s">
        <v>107</v>
      </c>
      <c r="AE1" s="56" t="s">
        <v>108</v>
      </c>
      <c r="AF1" s="56" t="s">
        <v>109</v>
      </c>
      <c r="AG1" s="56" t="s">
        <v>110</v>
      </c>
      <c r="AH1" s="54" t="s">
        <v>111</v>
      </c>
      <c r="AI1" s="54" t="s">
        <v>112</v>
      </c>
      <c r="AJ1" s="56" t="s">
        <v>113</v>
      </c>
      <c r="AK1" s="56" t="s">
        <v>114</v>
      </c>
      <c r="AL1" s="56" t="s">
        <v>115</v>
      </c>
      <c r="AM1" s="56" t="s">
        <v>116</v>
      </c>
      <c r="AN1" s="56" t="s">
        <v>117</v>
      </c>
      <c r="AO1" s="55" t="s">
        <v>49</v>
      </c>
      <c r="AP1" s="55" t="s">
        <v>51</v>
      </c>
      <c r="AQ1" s="55" t="s">
        <v>53</v>
      </c>
      <c r="AR1" s="56" t="s">
        <v>118</v>
      </c>
      <c r="AS1" s="56" t="s">
        <v>119</v>
      </c>
      <c r="AT1" s="56" t="s">
        <v>120</v>
      </c>
      <c r="AU1" s="56" t="s">
        <v>121</v>
      </c>
      <c r="AV1" s="56" t="s">
        <v>122</v>
      </c>
      <c r="AW1" s="56" t="s">
        <v>123</v>
      </c>
      <c r="AX1" s="54" t="s">
        <v>124</v>
      </c>
      <c r="AY1" s="56" t="s">
        <v>125</v>
      </c>
      <c r="AZ1" s="56" t="s">
        <v>126</v>
      </c>
      <c r="BA1" s="55" t="s">
        <v>55</v>
      </c>
      <c r="BB1" s="54" t="s">
        <v>127</v>
      </c>
      <c r="BC1" s="56" t="s">
        <v>128</v>
      </c>
      <c r="BD1" s="56" t="s">
        <v>129</v>
      </c>
      <c r="BE1" s="54" t="s">
        <v>130</v>
      </c>
      <c r="BF1" s="55" t="s">
        <v>57</v>
      </c>
      <c r="BG1" s="56" t="s">
        <v>131</v>
      </c>
      <c r="BH1" s="56" t="s">
        <v>132</v>
      </c>
      <c r="BI1" s="56" t="s">
        <v>133</v>
      </c>
      <c r="BJ1" s="56" t="s">
        <v>134</v>
      </c>
      <c r="BK1" s="56" t="s">
        <v>135</v>
      </c>
      <c r="BL1" s="56" t="s">
        <v>136</v>
      </c>
      <c r="BM1" s="54" t="s">
        <v>137</v>
      </c>
      <c r="BN1" s="54" t="s">
        <v>138</v>
      </c>
      <c r="BO1" s="56" t="s">
        <v>139</v>
      </c>
      <c r="BP1" s="56" t="s">
        <v>140</v>
      </c>
      <c r="BQ1" s="54" t="s">
        <v>141</v>
      </c>
      <c r="BR1" s="56" t="s">
        <v>142</v>
      </c>
      <c r="BS1" s="56" t="s">
        <v>143</v>
      </c>
      <c r="BT1" s="56" t="s">
        <v>144</v>
      </c>
      <c r="BU1" s="54" t="s">
        <v>145</v>
      </c>
      <c r="BV1" s="54" t="s">
        <v>146</v>
      </c>
      <c r="BW1" s="54" t="s">
        <v>147</v>
      </c>
      <c r="BX1" s="56" t="s">
        <v>148</v>
      </c>
      <c r="BY1" s="57" t="s">
        <v>59</v>
      </c>
      <c r="BZ1" s="54" t="s">
        <v>149</v>
      </c>
      <c r="CA1" s="55" t="s">
        <v>61</v>
      </c>
      <c r="CB1" s="55" t="s">
        <v>63</v>
      </c>
      <c r="CC1" s="55" t="s">
        <v>150</v>
      </c>
      <c r="CD1" s="55" t="s">
        <v>65</v>
      </c>
      <c r="CE1" s="56" t="s">
        <v>151</v>
      </c>
      <c r="CF1" s="56" t="s">
        <v>152</v>
      </c>
      <c r="CG1" s="55" t="s">
        <v>67</v>
      </c>
      <c r="CH1" s="54" t="s">
        <v>153</v>
      </c>
      <c r="CI1" s="56" t="s">
        <v>154</v>
      </c>
      <c r="CJ1" s="56" t="s">
        <v>155</v>
      </c>
      <c r="CK1" s="54" t="s">
        <v>156</v>
      </c>
      <c r="CL1" s="54" t="s">
        <v>157</v>
      </c>
      <c r="CM1" s="56" t="s">
        <v>158</v>
      </c>
      <c r="CN1" s="56" t="s">
        <v>159</v>
      </c>
      <c r="CO1" s="56" t="s">
        <v>160</v>
      </c>
      <c r="CP1" s="54" t="s">
        <v>161</v>
      </c>
      <c r="CQ1" s="56" t="s">
        <v>162</v>
      </c>
      <c r="CR1" s="56" t="s">
        <v>163</v>
      </c>
      <c r="CS1" s="56" t="s">
        <v>164</v>
      </c>
      <c r="CT1" s="56" t="s">
        <v>165</v>
      </c>
      <c r="CU1" s="56" t="s">
        <v>166</v>
      </c>
      <c r="CV1" s="55" t="s">
        <v>69</v>
      </c>
      <c r="CW1" s="55" t="s">
        <v>71</v>
      </c>
      <c r="CX1" s="55" t="s">
        <v>73</v>
      </c>
      <c r="CY1" s="54" t="s">
        <v>167</v>
      </c>
      <c r="CZ1" s="56" t="s">
        <v>168</v>
      </c>
      <c r="DA1" s="56" t="s">
        <v>169</v>
      </c>
      <c r="DB1" s="56" t="s">
        <v>170</v>
      </c>
      <c r="DC1" s="56" t="s">
        <v>171</v>
      </c>
      <c r="DD1" s="56" t="s">
        <v>172</v>
      </c>
      <c r="DE1" s="54" t="s">
        <v>173</v>
      </c>
      <c r="DF1" s="102" t="s">
        <v>174</v>
      </c>
      <c r="DG1" s="56" t="s">
        <v>175</v>
      </c>
      <c r="DH1" s="56" t="s">
        <v>176</v>
      </c>
      <c r="DI1" s="56" t="s">
        <v>177</v>
      </c>
      <c r="DJ1" s="56" t="s">
        <v>178</v>
      </c>
      <c r="DK1" s="56" t="s">
        <v>179</v>
      </c>
      <c r="DL1" s="56" t="s">
        <v>180</v>
      </c>
      <c r="DM1" s="56" t="s">
        <v>181</v>
      </c>
      <c r="DN1" s="56" t="s">
        <v>182</v>
      </c>
      <c r="DO1" s="56" t="s">
        <v>183</v>
      </c>
      <c r="DP1" s="56" t="s">
        <v>184</v>
      </c>
      <c r="DQ1" s="56" t="s">
        <v>185</v>
      </c>
      <c r="DR1" s="56" t="s">
        <v>186</v>
      </c>
      <c r="DS1" s="56" t="s">
        <v>187</v>
      </c>
      <c r="DT1" s="56" t="s">
        <v>188</v>
      </c>
      <c r="DU1" s="56" t="s">
        <v>189</v>
      </c>
      <c r="DV1" s="56" t="s">
        <v>190</v>
      </c>
      <c r="DW1" s="56" t="s">
        <v>191</v>
      </c>
      <c r="DX1" s="56" t="s">
        <v>192</v>
      </c>
      <c r="DY1" s="56" t="s">
        <v>193</v>
      </c>
      <c r="DZ1" s="56" t="s">
        <v>194</v>
      </c>
      <c r="EA1" s="56" t="s">
        <v>195</v>
      </c>
      <c r="EB1" s="56" t="s">
        <v>196</v>
      </c>
      <c r="EC1" s="56" t="s">
        <v>197</v>
      </c>
      <c r="ED1" s="54" t="s">
        <v>198</v>
      </c>
      <c r="EE1" s="54" t="s">
        <v>199</v>
      </c>
      <c r="EF1" s="54" t="s">
        <v>200</v>
      </c>
      <c r="EG1" s="56" t="s">
        <v>201</v>
      </c>
      <c r="EH1" s="56" t="s">
        <v>202</v>
      </c>
      <c r="EI1" s="56" t="s">
        <v>203</v>
      </c>
      <c r="EJ1" s="56" t="s">
        <v>204</v>
      </c>
      <c r="EK1" s="54" t="s">
        <v>205</v>
      </c>
      <c r="EL1" s="54" t="s">
        <v>206</v>
      </c>
      <c r="EM1" s="57" t="s">
        <v>77</v>
      </c>
      <c r="EN1" s="54" t="s">
        <v>207</v>
      </c>
      <c r="EO1" s="56" t="s">
        <v>208</v>
      </c>
      <c r="EP1" s="55" t="s">
        <v>75</v>
      </c>
      <c r="EQ1" s="56" t="s">
        <v>209</v>
      </c>
      <c r="ER1" s="54" t="s">
        <v>210</v>
      </c>
      <c r="ES1" s="54" t="s">
        <v>211</v>
      </c>
      <c r="ET1" s="54" t="s">
        <v>212</v>
      </c>
      <c r="EU1" s="54" t="s">
        <v>213</v>
      </c>
      <c r="EV1" s="54" t="s">
        <v>214</v>
      </c>
      <c r="EW1" s="54" t="s">
        <v>215</v>
      </c>
      <c r="EX1" s="54" t="s">
        <v>216</v>
      </c>
      <c r="EY1" s="56" t="s">
        <v>217</v>
      </c>
      <c r="EZ1" s="54" t="s">
        <v>218</v>
      </c>
      <c r="FA1" s="56" t="s">
        <v>219</v>
      </c>
      <c r="FB1" s="54" t="s">
        <v>220</v>
      </c>
      <c r="FC1" s="54" t="s">
        <v>221</v>
      </c>
      <c r="FD1" s="56" t="s">
        <v>222</v>
      </c>
      <c r="FE1" s="55" t="s">
        <v>79</v>
      </c>
      <c r="FF1" s="56" t="s">
        <v>1512</v>
      </c>
      <c r="FG1" s="54" t="s">
        <v>223</v>
      </c>
      <c r="FH1" s="56" t="s">
        <v>224</v>
      </c>
      <c r="FI1" s="56" t="s">
        <v>225</v>
      </c>
      <c r="FJ1" s="56" t="s">
        <v>226</v>
      </c>
      <c r="FK1" s="56" t="s">
        <v>227</v>
      </c>
      <c r="FL1" s="56" t="s">
        <v>228</v>
      </c>
      <c r="FM1" s="56" t="s">
        <v>229</v>
      </c>
      <c r="FN1" s="56" t="s">
        <v>230</v>
      </c>
      <c r="FO1" s="56" t="s">
        <v>231</v>
      </c>
      <c r="FP1" s="56" t="s">
        <v>232</v>
      </c>
      <c r="FQ1" s="56" t="s">
        <v>233</v>
      </c>
      <c r="FR1" s="56" t="s">
        <v>234</v>
      </c>
      <c r="FS1" s="56" t="s">
        <v>235</v>
      </c>
      <c r="FT1" s="56" t="s">
        <v>236</v>
      </c>
      <c r="FU1" s="56" t="s">
        <v>237</v>
      </c>
      <c r="FV1" s="56" t="s">
        <v>238</v>
      </c>
      <c r="FW1" s="54" t="s">
        <v>239</v>
      </c>
    </row>
    <row r="2" spans="1:179" ht="11.4" x14ac:dyDescent="0.2">
      <c r="A2" s="58" t="s">
        <v>25</v>
      </c>
      <c r="B2" s="58" t="s">
        <v>28</v>
      </c>
      <c r="C2" s="58" t="s">
        <v>34</v>
      </c>
      <c r="D2" s="58" t="s">
        <v>30</v>
      </c>
      <c r="E2" s="58" t="s">
        <v>38</v>
      </c>
      <c r="F2" s="58" t="s">
        <v>32</v>
      </c>
      <c r="G2" s="58" t="s">
        <v>40</v>
      </c>
      <c r="H2" s="58" t="s">
        <v>36</v>
      </c>
      <c r="I2" s="58" t="s">
        <v>240</v>
      </c>
      <c r="J2" s="58" t="s">
        <v>241</v>
      </c>
      <c r="K2" s="58" t="s">
        <v>242</v>
      </c>
      <c r="L2" s="58" t="s">
        <v>243</v>
      </c>
      <c r="M2" s="58" t="s">
        <v>244</v>
      </c>
      <c r="N2" s="58" t="s">
        <v>245</v>
      </c>
      <c r="O2" s="58" t="s">
        <v>246</v>
      </c>
      <c r="P2" s="58" t="s">
        <v>247</v>
      </c>
      <c r="Q2" s="58" t="s">
        <v>248</v>
      </c>
      <c r="R2" s="58" t="s">
        <v>249</v>
      </c>
      <c r="S2" s="58" t="s">
        <v>250</v>
      </c>
      <c r="T2" s="58" t="s">
        <v>251</v>
      </c>
      <c r="U2" s="58" t="s">
        <v>252</v>
      </c>
      <c r="V2" s="58" t="s">
        <v>253</v>
      </c>
      <c r="W2" s="58" t="s">
        <v>48</v>
      </c>
      <c r="X2" s="58" t="s">
        <v>254</v>
      </c>
      <c r="Y2" s="58" t="s">
        <v>254</v>
      </c>
      <c r="Z2" s="58" t="s">
        <v>255</v>
      </c>
      <c r="AA2" s="58" t="s">
        <v>44</v>
      </c>
      <c r="AB2" s="58" t="s">
        <v>46</v>
      </c>
      <c r="AC2" s="58" t="s">
        <v>256</v>
      </c>
      <c r="AD2" s="58" t="s">
        <v>257</v>
      </c>
      <c r="AE2" s="58" t="s">
        <v>258</v>
      </c>
      <c r="AF2" s="58" t="s">
        <v>259</v>
      </c>
      <c r="AG2" s="58" t="s">
        <v>260</v>
      </c>
      <c r="AH2" s="58" t="s">
        <v>261</v>
      </c>
      <c r="AI2" s="58" t="s">
        <v>262</v>
      </c>
      <c r="AJ2" s="58" t="s">
        <v>263</v>
      </c>
      <c r="AK2" s="58" t="s">
        <v>264</v>
      </c>
      <c r="AL2" s="58" t="s">
        <v>265</v>
      </c>
      <c r="AM2" s="58" t="s">
        <v>265</v>
      </c>
      <c r="AN2" s="58" t="s">
        <v>265</v>
      </c>
      <c r="AO2" s="58" t="s">
        <v>50</v>
      </c>
      <c r="AP2" s="58" t="s">
        <v>52</v>
      </c>
      <c r="AQ2" s="58" t="s">
        <v>54</v>
      </c>
      <c r="AR2" s="58" t="s">
        <v>266</v>
      </c>
      <c r="AS2" s="58" t="s">
        <v>267</v>
      </c>
      <c r="AT2" s="58" t="s">
        <v>268</v>
      </c>
      <c r="AU2" s="58" t="s">
        <v>269</v>
      </c>
      <c r="AV2" s="58" t="s">
        <v>270</v>
      </c>
      <c r="AW2" s="58" t="s">
        <v>271</v>
      </c>
      <c r="AX2" s="58" t="s">
        <v>272</v>
      </c>
      <c r="AY2" s="58" t="s">
        <v>273</v>
      </c>
      <c r="AZ2" s="58" t="s">
        <v>274</v>
      </c>
      <c r="BA2" s="58" t="s">
        <v>56</v>
      </c>
      <c r="BB2" s="58" t="s">
        <v>275</v>
      </c>
      <c r="BC2" s="58" t="s">
        <v>276</v>
      </c>
      <c r="BD2" s="58" t="s">
        <v>277</v>
      </c>
      <c r="BE2" s="58" t="s">
        <v>278</v>
      </c>
      <c r="BF2" s="58" t="s">
        <v>58</v>
      </c>
      <c r="BG2" s="58" t="s">
        <v>279</v>
      </c>
      <c r="BH2" s="58" t="s">
        <v>280</v>
      </c>
      <c r="BI2" s="101" t="s">
        <v>281</v>
      </c>
      <c r="BJ2" s="101" t="s">
        <v>282</v>
      </c>
      <c r="BK2" s="101" t="s">
        <v>283</v>
      </c>
      <c r="BL2" s="58" t="s">
        <v>284</v>
      </c>
      <c r="BM2" s="58" t="s">
        <v>285</v>
      </c>
      <c r="BN2" s="58" t="s">
        <v>286</v>
      </c>
      <c r="BO2" s="58" t="s">
        <v>287</v>
      </c>
      <c r="BP2" s="58" t="s">
        <v>288</v>
      </c>
      <c r="BQ2" s="58" t="s">
        <v>289</v>
      </c>
      <c r="BR2" s="58" t="s">
        <v>290</v>
      </c>
      <c r="BS2" s="58" t="s">
        <v>291</v>
      </c>
      <c r="BT2" s="58" t="s">
        <v>292</v>
      </c>
      <c r="BU2" s="58" t="s">
        <v>293</v>
      </c>
      <c r="BV2" s="58" t="s">
        <v>294</v>
      </c>
      <c r="BW2" s="58" t="s">
        <v>295</v>
      </c>
      <c r="BX2" s="58" t="s">
        <v>296</v>
      </c>
      <c r="BY2" s="58" t="s">
        <v>60</v>
      </c>
      <c r="BZ2" s="58" t="s">
        <v>297</v>
      </c>
      <c r="CA2" s="58" t="s">
        <v>62</v>
      </c>
      <c r="CB2" s="58" t="s">
        <v>64</v>
      </c>
      <c r="CC2" s="58" t="s">
        <v>298</v>
      </c>
      <c r="CD2" s="58" t="s">
        <v>66</v>
      </c>
      <c r="CE2" s="58" t="s">
        <v>299</v>
      </c>
      <c r="CF2" s="58" t="s">
        <v>300</v>
      </c>
      <c r="CG2" s="58" t="s">
        <v>68</v>
      </c>
      <c r="CH2" s="58" t="s">
        <v>301</v>
      </c>
      <c r="CI2" s="58" t="s">
        <v>302</v>
      </c>
      <c r="CJ2" s="58" t="s">
        <v>303</v>
      </c>
      <c r="CK2" s="58" t="s">
        <v>304</v>
      </c>
      <c r="CL2" s="58" t="s">
        <v>305</v>
      </c>
      <c r="CM2" s="58" t="s">
        <v>306</v>
      </c>
      <c r="CN2" s="58" t="s">
        <v>307</v>
      </c>
      <c r="CO2" s="58" t="s">
        <v>308</v>
      </c>
      <c r="CP2" s="58" t="s">
        <v>309</v>
      </c>
      <c r="CQ2" s="58" t="s">
        <v>310</v>
      </c>
      <c r="CR2" s="58" t="s">
        <v>311</v>
      </c>
      <c r="CS2" s="58" t="s">
        <v>312</v>
      </c>
      <c r="CT2" s="58" t="s">
        <v>313</v>
      </c>
      <c r="CU2" s="58" t="s">
        <v>314</v>
      </c>
      <c r="CV2" s="58" t="s">
        <v>70</v>
      </c>
      <c r="CW2" s="58" t="s">
        <v>72</v>
      </c>
      <c r="CX2" s="58" t="s">
        <v>74</v>
      </c>
      <c r="CY2" s="58" t="s">
        <v>315</v>
      </c>
      <c r="CZ2" s="58" t="s">
        <v>316</v>
      </c>
      <c r="DA2" s="58" t="s">
        <v>317</v>
      </c>
      <c r="DB2" s="58" t="s">
        <v>318</v>
      </c>
      <c r="DC2" s="58" t="s">
        <v>319</v>
      </c>
      <c r="DD2" s="58" t="s">
        <v>320</v>
      </c>
      <c r="DE2" s="58" t="s">
        <v>321</v>
      </c>
      <c r="DF2" s="103" t="s">
        <v>322</v>
      </c>
      <c r="DG2" s="58" t="s">
        <v>323</v>
      </c>
      <c r="DH2" s="58" t="s">
        <v>324</v>
      </c>
      <c r="DI2" s="58" t="s">
        <v>325</v>
      </c>
      <c r="DJ2" s="58" t="s">
        <v>326</v>
      </c>
      <c r="DK2" s="58" t="s">
        <v>327</v>
      </c>
      <c r="DL2" s="58" t="s">
        <v>328</v>
      </c>
      <c r="DM2" s="58" t="s">
        <v>329</v>
      </c>
      <c r="DN2" s="58" t="s">
        <v>330</v>
      </c>
      <c r="DO2" s="58" t="s">
        <v>331</v>
      </c>
      <c r="DP2" s="58" t="s">
        <v>332</v>
      </c>
      <c r="DQ2" s="58" t="s">
        <v>333</v>
      </c>
      <c r="DR2" s="58" t="s">
        <v>334</v>
      </c>
      <c r="DS2" s="58" t="s">
        <v>335</v>
      </c>
      <c r="DT2" s="58" t="s">
        <v>336</v>
      </c>
      <c r="DU2" s="58" t="s">
        <v>337</v>
      </c>
      <c r="DV2" s="58" t="s">
        <v>338</v>
      </c>
      <c r="DW2" s="58" t="s">
        <v>339</v>
      </c>
      <c r="DX2" s="58" t="s">
        <v>340</v>
      </c>
      <c r="DY2" s="58" t="s">
        <v>341</v>
      </c>
      <c r="DZ2" s="58" t="s">
        <v>342</v>
      </c>
      <c r="EA2" s="58" t="s">
        <v>343</v>
      </c>
      <c r="EB2" s="58" t="s">
        <v>344</v>
      </c>
      <c r="EC2" s="58" t="s">
        <v>345</v>
      </c>
      <c r="ED2" s="58" t="s">
        <v>346</v>
      </c>
      <c r="EE2" s="58" t="s">
        <v>345</v>
      </c>
      <c r="EF2" s="101" t="s">
        <v>347</v>
      </c>
      <c r="EG2" s="58" t="s">
        <v>348</v>
      </c>
      <c r="EH2" s="58" t="s">
        <v>349</v>
      </c>
      <c r="EI2" s="58" t="s">
        <v>350</v>
      </c>
      <c r="EJ2" s="58" t="s">
        <v>351</v>
      </c>
      <c r="EK2" s="58" t="s">
        <v>352</v>
      </c>
      <c r="EL2" s="58" t="s">
        <v>353</v>
      </c>
      <c r="EM2" s="58" t="s">
        <v>78</v>
      </c>
      <c r="EN2" s="58" t="s">
        <v>354</v>
      </c>
      <c r="EO2" s="58" t="s">
        <v>355</v>
      </c>
      <c r="EP2" s="58" t="s">
        <v>76</v>
      </c>
      <c r="EQ2" s="58" t="s">
        <v>356</v>
      </c>
      <c r="ER2" s="58" t="s">
        <v>357</v>
      </c>
      <c r="ES2" s="58" t="s">
        <v>358</v>
      </c>
      <c r="ET2" s="58" t="s">
        <v>359</v>
      </c>
      <c r="EU2" s="58" t="s">
        <v>360</v>
      </c>
      <c r="EV2" s="58" t="s">
        <v>361</v>
      </c>
      <c r="EW2" s="58" t="s">
        <v>362</v>
      </c>
      <c r="EX2" s="58" t="s">
        <v>363</v>
      </c>
      <c r="EY2" s="58" t="s">
        <v>364</v>
      </c>
      <c r="EZ2" s="58" t="s">
        <v>365</v>
      </c>
      <c r="FA2" s="58" t="s">
        <v>356</v>
      </c>
      <c r="FB2" s="58" t="s">
        <v>366</v>
      </c>
      <c r="FC2" s="58" t="s">
        <v>367</v>
      </c>
      <c r="FD2" s="58" t="s">
        <v>368</v>
      </c>
      <c r="FE2" s="58" t="s">
        <v>80</v>
      </c>
      <c r="FF2" s="58" t="s">
        <v>369</v>
      </c>
      <c r="FG2" s="58" t="s">
        <v>370</v>
      </c>
      <c r="FH2" s="58" t="s">
        <v>371</v>
      </c>
      <c r="FI2" s="58" t="s">
        <v>372</v>
      </c>
      <c r="FJ2" s="58" t="s">
        <v>373</v>
      </c>
      <c r="FK2" s="58" t="s">
        <v>374</v>
      </c>
      <c r="FL2" s="58" t="s">
        <v>375</v>
      </c>
      <c r="FM2" s="58" t="s">
        <v>376</v>
      </c>
      <c r="FN2" s="58" t="s">
        <v>377</v>
      </c>
      <c r="FO2" s="58" t="s">
        <v>378</v>
      </c>
      <c r="FP2" s="58" t="s">
        <v>379</v>
      </c>
      <c r="FQ2" s="58" t="s">
        <v>380</v>
      </c>
      <c r="FR2" s="58" t="s">
        <v>381</v>
      </c>
      <c r="FS2" s="58" t="s">
        <v>382</v>
      </c>
      <c r="FT2" s="58" t="s">
        <v>383</v>
      </c>
      <c r="FU2" s="58" t="s">
        <v>384</v>
      </c>
      <c r="FV2" s="58" t="s">
        <v>385</v>
      </c>
      <c r="FW2" s="58" t="s">
        <v>386</v>
      </c>
    </row>
    <row r="3" spans="1:179" ht="13.2" customHeight="1" x14ac:dyDescent="0.2">
      <c r="A3" s="97" t="str">
        <f t="shared" ref="A3:A66" si="0">CONCATENATE("UCES:CBUCES:D",K3)</f>
        <v>UCES:CBUCES:D</v>
      </c>
      <c r="B3" s="96" t="s">
        <v>929</v>
      </c>
      <c r="C3" s="96" t="s">
        <v>1015</v>
      </c>
      <c r="D3" s="96" t="s">
        <v>1021</v>
      </c>
      <c r="E3" s="96" t="s">
        <v>1019</v>
      </c>
      <c r="F3" s="96" t="s">
        <v>1014</v>
      </c>
      <c r="G3" s="96" t="s">
        <v>1020</v>
      </c>
      <c r="H3" s="97" t="str">
        <f t="shared" ref="H3:H66" si="1">CONCATENATE("CBUCES-D",K3)</f>
        <v>CBUCES-D</v>
      </c>
      <c r="I3" s="96" t="s">
        <v>1017</v>
      </c>
      <c r="J3" s="96" t="s">
        <v>1038</v>
      </c>
      <c r="L3" s="96" t="s">
        <v>1016</v>
      </c>
      <c r="M3" s="96" t="s">
        <v>1039</v>
      </c>
      <c r="N3" s="96" t="s">
        <v>1017</v>
      </c>
      <c r="O3" s="96" t="s">
        <v>1018</v>
      </c>
      <c r="R3" s="96" t="s">
        <v>1021</v>
      </c>
      <c r="V3" s="96" t="s">
        <v>1083</v>
      </c>
      <c r="W3" s="99" t="s">
        <v>1082</v>
      </c>
      <c r="Z3" s="146">
        <v>1</v>
      </c>
      <c r="AD3" s="96" t="s">
        <v>1022</v>
      </c>
      <c r="AH3" s="96" t="s">
        <v>1029</v>
      </c>
      <c r="AI3" s="96" t="s">
        <v>1030</v>
      </c>
      <c r="AO3" s="96" t="s">
        <v>1023</v>
      </c>
      <c r="AP3" s="96" t="s">
        <v>1031</v>
      </c>
      <c r="AQ3" s="96" t="s">
        <v>1024</v>
      </c>
      <c r="AR3" s="96" t="s">
        <v>1025</v>
      </c>
      <c r="AX3" s="96" t="s">
        <v>1406</v>
      </c>
      <c r="BA3" s="96" t="s">
        <v>1043</v>
      </c>
      <c r="BB3" s="96" t="s">
        <v>1032</v>
      </c>
      <c r="BF3" s="97" t="str">
        <f t="shared" ref="BF3:BF66" si="2">CONCATENATE(IF(BI3="","",BI3),IF(BJ3="","",CONCATENATE("-",BJ3)),IF(BK3="","",CONCATENATE("-",BK3)))</f>
        <v>2023-05-24</v>
      </c>
      <c r="BI3" s="146">
        <v>2023</v>
      </c>
      <c r="BJ3" s="99" t="s">
        <v>1248</v>
      </c>
      <c r="BK3" s="146">
        <v>24</v>
      </c>
      <c r="BL3" s="97" t="str">
        <f t="shared" ref="BL3:BL66" si="3">CONCATENATE(IF(BJ3="","",
IF(BJ3="01","Enero ",
IF(BJ3="02","Febrero ",
IF(BJ3="03","Marzo ",
IF(BJ3="04","Abril ",
IF(BJ3="05","Mayo ",
IF(BJ3="06","Junio ",
IF(BJ3="07","Julio ",
IF(BJ3="08","Agosto ",
IF(BJ3="09","Septiembre ",
IF(BJ3=10,"Octubre ",
IF(BJ3=11,"Noviembre ",
IF(BJ3=12,"Diciembre ",
))))))))))))),
IF(BK3="","",CONCATENATE(BK3," de ")),IF(BI3="","",BI3)
)</f>
        <v>Mayo 24 de 2023</v>
      </c>
      <c r="BS3" s="97" t="str">
        <f>CONCATENATE("América | Sudamérica",
IF(BY3="","",CONCATENATE(" | ",BY3)),
IF(CA3="","",CONCATENATE(" | ",CA3)),
IF(CB3="","",CONCATENATE(" | ",CB3)),
IF(CD3="","",CONCATENATE(" | ",CC3)))</f>
        <v>América | Sudamérica | Colombia | Antioquia | Chigorodó</v>
      </c>
      <c r="BU3" s="97" t="str">
        <f t="shared" ref="BU3:BU66" si="4">IF(OR(BY3="Argentina",BY3="Bolivia",BY3="Brasil",BY3="Chile",BY3="Colombia",BY3="Ecuador",BY3="Guyana",BY3="Guyana Francesa",BY3="Paraguay",BY3="Perú",BY3="Surinam",BY3="Trinidad y Tobago",BY3="Uruguay",BY3="Venezuela"),"SA",
IF(OR(BY3="México",BY3="Estados Unidos",BY3="Canada"),"NA",""))</f>
        <v>SA</v>
      </c>
      <c r="BY3" s="96" t="s">
        <v>1026</v>
      </c>
      <c r="BZ3" s="97" t="str">
        <f t="shared" ref="BZ3:BZ66" si="5">IF(BY3="Argentina","AR",
IF(BY3="Bolivia","BO",
IF(BY3="Brasil","BR",
IF(BY3="Chile","CL",
IF(BY3="Colombia","CO",
IF(BY3="Ecuador","EC",
IF(BY3="Guyana","GY",
IF(BY3="Guyana Francesa","GF",
IF(BY3="Paraguay","PY",
IF(BY3="Perú","PE",
IF(BY3="Surinam","SR",
IF(BY3="Trinidad y Tobago","TT",
IF(BY3="Uruguay","UY",
IF(BY3="Venezuela","VE",
IF(BY3="México","MX",
IF(BY3="Estados Unidos","US",
IF(BY3="Canada","CA",""
)
)
)
)
)
)
)
)
)
)
)
)
)
)
)
))</f>
        <v>CO</v>
      </c>
      <c r="CA3" s="96" t="s">
        <v>1027</v>
      </c>
      <c r="CB3" s="96" t="s">
        <v>1249</v>
      </c>
      <c r="CF3" s="147">
        <v>24</v>
      </c>
      <c r="CG3" s="147">
        <v>24</v>
      </c>
      <c r="CH3" s="147">
        <v>24</v>
      </c>
      <c r="CI3" s="96" t="s">
        <v>1028</v>
      </c>
      <c r="CQ3" s="99">
        <v>7.6789465999999997</v>
      </c>
      <c r="CR3" s="99">
        <v>-76.708176399999999</v>
      </c>
      <c r="CT3" s="98" t="s">
        <v>1045</v>
      </c>
      <c r="CU3" s="96" t="s">
        <v>1028</v>
      </c>
      <c r="CV3" s="99">
        <v>7.6789465999999997</v>
      </c>
      <c r="CW3" s="99">
        <v>-76.708176399999999</v>
      </c>
      <c r="CX3" s="96" t="s">
        <v>1028</v>
      </c>
      <c r="DE3" s="96" t="s">
        <v>1046</v>
      </c>
      <c r="DF3" s="97" t="str">
        <f t="shared" ref="DF3:DF66" si="6">IF(DG3="",BF3,"No olvide colocar la fecha en la que apicó el protocolo de georeferenciación - Vea Columna GD-")</f>
        <v>2023-05-24</v>
      </c>
      <c r="DH3" s="96" t="s">
        <v>1264</v>
      </c>
      <c r="ED3" s="96" t="s">
        <v>1405</v>
      </c>
      <c r="EF3" s="99" t="s">
        <v>1265</v>
      </c>
      <c r="EL3" s="148" t="s">
        <v>1555</v>
      </c>
      <c r="EM3" s="97" t="str">
        <f>IF(EX3="",
IF(EW3="",
IF(EV3="",
IF(EU3="",#REF!,
EU3),
EV3),
EW3),
CONCATENATE(EX3,IF(FB3="","",CONCATENATE(" ",FB3))))</f>
        <v>Echinosaura</v>
      </c>
      <c r="EN3" s="96" t="s">
        <v>1389</v>
      </c>
      <c r="ER3" s="96" t="s">
        <v>1390</v>
      </c>
      <c r="ES3" s="96" t="s">
        <v>1034</v>
      </c>
      <c r="ET3" s="96" t="s">
        <v>1057</v>
      </c>
      <c r="EU3" s="96" t="s">
        <v>1058</v>
      </c>
      <c r="EV3" s="96" t="s">
        <v>1392</v>
      </c>
      <c r="EX3" s="148" t="s">
        <v>1313</v>
      </c>
      <c r="FE3" s="97" t="str" cm="1">
        <f t="array" ref="FE3">IF(FB3="",IF(EX3="",
IF(EV3="",
IF(EW="",
IF(EU3="",
IF(ET3="",
"Filo","Clase"),
"Orden"),
"Familia"),
"Subfamilia"),
"Género"),
"Especie")</f>
        <v>Género</v>
      </c>
      <c r="FU3" s="96" t="s">
        <v>1040</v>
      </c>
    </row>
    <row r="4" spans="1:179" ht="15" customHeight="1" x14ac:dyDescent="0.2">
      <c r="A4" s="97" t="str">
        <f t="shared" si="0"/>
        <v>UCES:CBUCES:D</v>
      </c>
      <c r="B4" s="96" t="s">
        <v>929</v>
      </c>
      <c r="C4" s="96" t="s">
        <v>1015</v>
      </c>
      <c r="D4" s="96" t="s">
        <v>1021</v>
      </c>
      <c r="E4" s="96" t="s">
        <v>1019</v>
      </c>
      <c r="F4" s="96" t="s">
        <v>1014</v>
      </c>
      <c r="G4" s="96" t="s">
        <v>1020</v>
      </c>
      <c r="H4" s="97" t="str">
        <f t="shared" si="1"/>
        <v>CBUCES-D</v>
      </c>
      <c r="I4" s="96" t="s">
        <v>1017</v>
      </c>
      <c r="J4" s="96" t="s">
        <v>1038</v>
      </c>
      <c r="L4" s="96" t="s">
        <v>1016</v>
      </c>
      <c r="M4" s="96" t="s">
        <v>1039</v>
      </c>
      <c r="N4" s="96" t="s">
        <v>1017</v>
      </c>
      <c r="O4" s="96" t="s">
        <v>1018</v>
      </c>
      <c r="R4" s="96" t="s">
        <v>1021</v>
      </c>
      <c r="V4" s="146" t="s">
        <v>1084</v>
      </c>
      <c r="W4" s="99" t="s">
        <v>1082</v>
      </c>
      <c r="Z4" s="146">
        <v>1</v>
      </c>
      <c r="AD4" s="96" t="s">
        <v>1022</v>
      </c>
      <c r="AI4" s="96" t="s">
        <v>1041</v>
      </c>
      <c r="AO4" s="96" t="s">
        <v>1023</v>
      </c>
      <c r="AP4" s="96" t="s">
        <v>1031</v>
      </c>
      <c r="AQ4" s="96" t="s">
        <v>1024</v>
      </c>
      <c r="AR4" s="96" t="s">
        <v>1025</v>
      </c>
      <c r="AX4" s="96" t="s">
        <v>1247</v>
      </c>
      <c r="BA4" s="96" t="s">
        <v>1043</v>
      </c>
      <c r="BB4" s="96" t="s">
        <v>1032</v>
      </c>
      <c r="BF4" s="97" t="str">
        <f t="shared" si="2"/>
        <v>2023-05-25</v>
      </c>
      <c r="BI4" s="146">
        <v>2023</v>
      </c>
      <c r="BJ4" s="99" t="s">
        <v>1248</v>
      </c>
      <c r="BK4" s="146">
        <v>25</v>
      </c>
      <c r="BL4" s="97" t="str">
        <f t="shared" si="3"/>
        <v>Mayo 25 de 2023</v>
      </c>
      <c r="BS4" s="97" t="str">
        <f t="shared" ref="BS4:BS67" si="7">CONCATENATE("América | Sudamérica",
IF(BY4="","",CONCATENATE(" | ",BY4)),
IF(CA4="","",CONCATENATE(" | ",CA4)),
IF(CB4="","",CONCATENATE(" | ",CB4)),
IF(CD4="","",CONCATENATE(" | ",CC4)))</f>
        <v>América | Sudamérica | Colombia | Antioquia | Apartadó</v>
      </c>
      <c r="BU4" s="97" t="str">
        <f t="shared" si="4"/>
        <v>SA</v>
      </c>
      <c r="BY4" s="96" t="s">
        <v>1026</v>
      </c>
      <c r="BZ4" s="97" t="str">
        <f t="shared" si="5"/>
        <v>CO</v>
      </c>
      <c r="CA4" s="96" t="s">
        <v>1027</v>
      </c>
      <c r="CB4" s="96" t="s">
        <v>1044</v>
      </c>
      <c r="CC4" s="146" t="s">
        <v>1252</v>
      </c>
      <c r="CF4" s="146">
        <v>85</v>
      </c>
      <c r="CG4" s="146">
        <v>85</v>
      </c>
      <c r="CH4" s="146">
        <v>85</v>
      </c>
      <c r="CI4" s="96" t="s">
        <v>1028</v>
      </c>
      <c r="CQ4" s="99">
        <v>7.8056000000000001</v>
      </c>
      <c r="CR4" s="99">
        <v>-76.623817000000003</v>
      </c>
      <c r="CT4" s="98" t="s">
        <v>1045</v>
      </c>
      <c r="CU4" s="96" t="s">
        <v>1028</v>
      </c>
      <c r="CV4" s="99">
        <v>7.8056000000000001</v>
      </c>
      <c r="CW4" s="99">
        <v>-76.623817000000003</v>
      </c>
      <c r="CX4" s="96" t="s">
        <v>1028</v>
      </c>
      <c r="DE4" s="96" t="s">
        <v>1046</v>
      </c>
      <c r="DF4" s="97" t="str">
        <f t="shared" si="6"/>
        <v>2023-05-25</v>
      </c>
      <c r="DH4" s="96" t="s">
        <v>1264</v>
      </c>
      <c r="ED4" s="96" t="s">
        <v>1405</v>
      </c>
      <c r="EF4" s="99" t="s">
        <v>1266</v>
      </c>
      <c r="EM4" s="97" t="str">
        <f>IF(EX4="",
IF(EW4="",
IF(EV4="",
IF(EU4="",#REF!,
EU4),
EV4),
EW4),
CONCATENATE(EX4,IF(FB4="","",CONCATENATE(" ",FB4))))</f>
        <v>Micrurus dumerilii</v>
      </c>
      <c r="EN4" s="96" t="s">
        <v>1388</v>
      </c>
      <c r="ER4" s="96" t="s">
        <v>1390</v>
      </c>
      <c r="ES4" s="96" t="s">
        <v>1034</v>
      </c>
      <c r="ET4" s="96" t="s">
        <v>1033</v>
      </c>
      <c r="EU4" s="96" t="s">
        <v>1058</v>
      </c>
      <c r="EV4" s="96" t="s">
        <v>1065</v>
      </c>
      <c r="EX4" s="148" t="s">
        <v>1075</v>
      </c>
      <c r="FB4" s="148" t="s">
        <v>1272</v>
      </c>
      <c r="FE4" s="97" t="str" cm="1">
        <f t="array" ref="FE4">IF(FB4="",IF(EX4="",
IF(EV4="",
IF(EW="",
IF(EU4="",
IF(ET4="",
"Filo","Clase"),
"Orden"),
"Familia"),
"Subfamilia"),
"Género"),
"Especie")</f>
        <v>Especie</v>
      </c>
      <c r="FU4" s="96" t="s">
        <v>1040</v>
      </c>
    </row>
    <row r="5" spans="1:179" ht="15" customHeight="1" x14ac:dyDescent="0.2">
      <c r="A5" s="97" t="str">
        <f t="shared" si="0"/>
        <v>UCES:CBUCES:D</v>
      </c>
      <c r="B5" s="96" t="s">
        <v>929</v>
      </c>
      <c r="C5" s="96" t="s">
        <v>1015</v>
      </c>
      <c r="D5" s="96" t="s">
        <v>1021</v>
      </c>
      <c r="E5" s="96" t="s">
        <v>1019</v>
      </c>
      <c r="F5" s="96" t="s">
        <v>1014</v>
      </c>
      <c r="G5" s="96" t="s">
        <v>1020</v>
      </c>
      <c r="H5" s="97" t="str">
        <f t="shared" si="1"/>
        <v>CBUCES-D</v>
      </c>
      <c r="I5" s="96" t="s">
        <v>1017</v>
      </c>
      <c r="J5" s="96" t="s">
        <v>1038</v>
      </c>
      <c r="L5" s="96" t="s">
        <v>1016</v>
      </c>
      <c r="M5" s="96" t="s">
        <v>1039</v>
      </c>
      <c r="N5" s="96" t="s">
        <v>1017</v>
      </c>
      <c r="O5" s="96" t="s">
        <v>1018</v>
      </c>
      <c r="R5" s="96" t="s">
        <v>1021</v>
      </c>
      <c r="V5" s="146" t="s">
        <v>1085</v>
      </c>
      <c r="W5" s="99" t="s">
        <v>1082</v>
      </c>
      <c r="Z5" s="146">
        <v>1</v>
      </c>
      <c r="AD5" s="96" t="s">
        <v>1022</v>
      </c>
      <c r="AI5" s="96" t="s">
        <v>1030</v>
      </c>
      <c r="AO5" s="96" t="s">
        <v>1023</v>
      </c>
      <c r="AP5" s="96" t="s">
        <v>1031</v>
      </c>
      <c r="AQ5" s="96" t="s">
        <v>1024</v>
      </c>
      <c r="AR5" s="96" t="s">
        <v>1025</v>
      </c>
      <c r="AX5" s="96" t="s">
        <v>1420</v>
      </c>
      <c r="BA5" s="96" t="s">
        <v>1043</v>
      </c>
      <c r="BB5" s="96" t="s">
        <v>1032</v>
      </c>
      <c r="BF5" s="97" t="str">
        <f t="shared" si="2"/>
        <v>2023-05-26</v>
      </c>
      <c r="BI5" s="146">
        <v>2023</v>
      </c>
      <c r="BJ5" s="99" t="s">
        <v>1248</v>
      </c>
      <c r="BK5" s="146">
        <v>26</v>
      </c>
      <c r="BL5" s="97" t="str">
        <f t="shared" si="3"/>
        <v>Mayo 26 de 2023</v>
      </c>
      <c r="BS5" s="97" t="str">
        <f t="shared" si="7"/>
        <v>América | Sudamérica | Colombia | Antioquia | Mutatá | Vereda Bedó</v>
      </c>
      <c r="BU5" s="97" t="str">
        <f t="shared" si="4"/>
        <v>SA</v>
      </c>
      <c r="BY5" s="96" t="s">
        <v>1026</v>
      </c>
      <c r="BZ5" s="97" t="str">
        <f t="shared" si="5"/>
        <v>CO</v>
      </c>
      <c r="CA5" s="96" t="s">
        <v>1027</v>
      </c>
      <c r="CB5" s="96" t="s">
        <v>1250</v>
      </c>
      <c r="CC5" s="146" t="s">
        <v>1253</v>
      </c>
      <c r="CD5" s="96" t="s">
        <v>1257</v>
      </c>
      <c r="CE5" s="96" t="s">
        <v>1257</v>
      </c>
      <c r="CF5" s="146">
        <v>206</v>
      </c>
      <c r="CG5" s="146">
        <v>206</v>
      </c>
      <c r="CH5" s="146">
        <v>206</v>
      </c>
      <c r="CI5" s="96" t="s">
        <v>1028</v>
      </c>
      <c r="CQ5" s="99">
        <v>7.2123049000000004</v>
      </c>
      <c r="CR5" s="99">
        <v>-76.422732999999994</v>
      </c>
      <c r="CT5" s="98" t="s">
        <v>1045</v>
      </c>
      <c r="CU5" s="96" t="s">
        <v>1028</v>
      </c>
      <c r="CV5" s="99">
        <v>7.2123049000000004</v>
      </c>
      <c r="CW5" s="99">
        <v>-76.422732999999994</v>
      </c>
      <c r="CX5" s="96" t="s">
        <v>1028</v>
      </c>
      <c r="DE5" s="96" t="s">
        <v>1046</v>
      </c>
      <c r="DF5" s="97" t="str">
        <f t="shared" si="6"/>
        <v>2023-05-26</v>
      </c>
      <c r="DH5" s="96" t="s">
        <v>1264</v>
      </c>
      <c r="ED5" s="96" t="s">
        <v>1405</v>
      </c>
      <c r="EF5" s="99" t="s">
        <v>1267</v>
      </c>
      <c r="EL5" s="148" t="s">
        <v>1556</v>
      </c>
      <c r="EM5" s="97" t="str">
        <f>IF(EX5="",
IF(EW5="",
IF(EV5="",
IF(EU5="",#REF!,
EU5),
EV5),
EW5),
CONCATENATE(EX5,IF(FB5="","",CONCATENATE(" ",FB5))))</f>
        <v>Colostethus</v>
      </c>
      <c r="EN5" s="96" t="s">
        <v>1354</v>
      </c>
      <c r="ER5" s="96" t="s">
        <v>1390</v>
      </c>
      <c r="ES5" s="96" t="s">
        <v>1034</v>
      </c>
      <c r="ET5" s="96" t="s">
        <v>1033</v>
      </c>
      <c r="EU5" s="96" t="s">
        <v>1035</v>
      </c>
      <c r="EV5" s="96" t="s">
        <v>1393</v>
      </c>
      <c r="EX5" s="148" t="s">
        <v>1314</v>
      </c>
      <c r="FE5" s="97" t="str" cm="1">
        <f t="array" ref="FE5">IF(FB5="",IF(EX5="",
IF(EV5="",
IF(EW="",
IF(EU5="",
IF(ET5="",
"Filo","Clase"),
"Orden"),
"Familia"),
"Subfamilia"),
"Género"),
"Especie")</f>
        <v>Género</v>
      </c>
      <c r="FU5" s="96" t="s">
        <v>1040</v>
      </c>
    </row>
    <row r="6" spans="1:179" ht="15" customHeight="1" x14ac:dyDescent="0.2">
      <c r="A6" s="97" t="str">
        <f t="shared" si="0"/>
        <v>UCES:CBUCES:D</v>
      </c>
      <c r="B6" s="96" t="s">
        <v>929</v>
      </c>
      <c r="C6" s="96" t="s">
        <v>1015</v>
      </c>
      <c r="D6" s="96" t="s">
        <v>1021</v>
      </c>
      <c r="E6" s="96" t="s">
        <v>1019</v>
      </c>
      <c r="F6" s="96" t="s">
        <v>1014</v>
      </c>
      <c r="G6" s="96" t="s">
        <v>1020</v>
      </c>
      <c r="H6" s="97" t="str">
        <f t="shared" si="1"/>
        <v>CBUCES-D</v>
      </c>
      <c r="I6" s="96" t="s">
        <v>1017</v>
      </c>
      <c r="J6" s="96" t="s">
        <v>1038</v>
      </c>
      <c r="L6" s="96" t="s">
        <v>1016</v>
      </c>
      <c r="M6" s="96" t="s">
        <v>1039</v>
      </c>
      <c r="N6" s="96" t="s">
        <v>1017</v>
      </c>
      <c r="O6" s="96" t="s">
        <v>1018</v>
      </c>
      <c r="R6" s="96" t="s">
        <v>1021</v>
      </c>
      <c r="V6" s="146" t="s">
        <v>1086</v>
      </c>
      <c r="W6" s="99" t="s">
        <v>1082</v>
      </c>
      <c r="Z6" s="146">
        <v>1</v>
      </c>
      <c r="AD6" s="96" t="s">
        <v>1022</v>
      </c>
      <c r="AI6" s="96" t="s">
        <v>1030</v>
      </c>
      <c r="AO6" s="96" t="s">
        <v>1023</v>
      </c>
      <c r="AP6" s="96" t="s">
        <v>1031</v>
      </c>
      <c r="AQ6" s="96" t="s">
        <v>1024</v>
      </c>
      <c r="AR6" s="96" t="s">
        <v>1025</v>
      </c>
      <c r="AX6" s="96" t="s">
        <v>1420</v>
      </c>
      <c r="BA6" s="96" t="s">
        <v>1043</v>
      </c>
      <c r="BB6" s="96" t="s">
        <v>1032</v>
      </c>
      <c r="BF6" s="97" t="str">
        <f t="shared" si="2"/>
        <v>2023-05-26</v>
      </c>
      <c r="BI6" s="146">
        <v>2023</v>
      </c>
      <c r="BJ6" s="99" t="s">
        <v>1248</v>
      </c>
      <c r="BK6" s="146">
        <v>26</v>
      </c>
      <c r="BL6" s="97" t="str">
        <f t="shared" si="3"/>
        <v>Mayo 26 de 2023</v>
      </c>
      <c r="BS6" s="97" t="str">
        <f t="shared" si="7"/>
        <v>América | Sudamérica | Colombia | Antioquia | Mutatá | Vereda Bedó</v>
      </c>
      <c r="BU6" s="97" t="str">
        <f t="shared" si="4"/>
        <v>SA</v>
      </c>
      <c r="BY6" s="96" t="s">
        <v>1026</v>
      </c>
      <c r="BZ6" s="97" t="str">
        <f t="shared" si="5"/>
        <v>CO</v>
      </c>
      <c r="CA6" s="96" t="s">
        <v>1027</v>
      </c>
      <c r="CB6" s="96" t="s">
        <v>1250</v>
      </c>
      <c r="CC6" s="146" t="s">
        <v>1253</v>
      </c>
      <c r="CD6" s="96" t="s">
        <v>1257</v>
      </c>
      <c r="CE6" s="96" t="s">
        <v>1257</v>
      </c>
      <c r="CF6" s="146">
        <v>206</v>
      </c>
      <c r="CG6" s="146">
        <v>206</v>
      </c>
      <c r="CH6" s="146">
        <v>206</v>
      </c>
      <c r="CI6" s="96" t="s">
        <v>1028</v>
      </c>
      <c r="CQ6" s="154">
        <v>7.2123049000000004</v>
      </c>
      <c r="CR6" s="154">
        <v>-76.422732999999994</v>
      </c>
      <c r="CT6" s="98" t="s">
        <v>1045</v>
      </c>
      <c r="CU6" s="96" t="s">
        <v>1028</v>
      </c>
      <c r="CV6" s="154">
        <v>7.2123049000000004</v>
      </c>
      <c r="CW6" s="154">
        <v>-76.422732999999994</v>
      </c>
      <c r="CX6" s="96" t="s">
        <v>1028</v>
      </c>
      <c r="DE6" s="96" t="s">
        <v>1046</v>
      </c>
      <c r="DF6" s="97" t="str">
        <f t="shared" si="6"/>
        <v>2023-05-26</v>
      </c>
      <c r="DH6" s="96" t="s">
        <v>1264</v>
      </c>
      <c r="ED6" s="96" t="s">
        <v>1405</v>
      </c>
      <c r="EF6" s="99" t="s">
        <v>1267</v>
      </c>
      <c r="EL6" s="148" t="s">
        <v>1556</v>
      </c>
      <c r="EM6" s="97" t="str">
        <f>IF(EX6="",
IF(EW6="",
IF(EV6="",
IF(EU6="",#REF!,
EU6),
EV6),
EW6),
CONCATENATE(EX6,IF(FB6="","",CONCATENATE(" ",FB6))))</f>
        <v>Colostethus</v>
      </c>
      <c r="EN6" s="96" t="s">
        <v>1354</v>
      </c>
      <c r="ER6" s="96" t="s">
        <v>1390</v>
      </c>
      <c r="ES6" s="96" t="s">
        <v>1034</v>
      </c>
      <c r="ET6" s="96" t="s">
        <v>1033</v>
      </c>
      <c r="EU6" s="96" t="s">
        <v>1035</v>
      </c>
      <c r="EV6" s="96" t="s">
        <v>1393</v>
      </c>
      <c r="EX6" s="148" t="s">
        <v>1314</v>
      </c>
      <c r="FE6" s="97" t="str" cm="1">
        <f t="array" ref="FE6">IF(FB6="",IF(EX6="",
IF(EV6="",
IF(EW="",
IF(EU6="",
IF(ET6="",
"Filo","Clase"),
"Orden"),
"Familia"),
"Subfamilia"),
"Género"),
"Especie")</f>
        <v>Género</v>
      </c>
      <c r="FU6" s="96" t="s">
        <v>1040</v>
      </c>
    </row>
    <row r="7" spans="1:179" ht="15" customHeight="1" x14ac:dyDescent="0.2">
      <c r="A7" s="97" t="str">
        <f t="shared" si="0"/>
        <v>UCES:CBUCES:D</v>
      </c>
      <c r="B7" s="96" t="s">
        <v>929</v>
      </c>
      <c r="C7" s="96" t="s">
        <v>1015</v>
      </c>
      <c r="D7" s="96" t="s">
        <v>1021</v>
      </c>
      <c r="E7" s="96" t="s">
        <v>1019</v>
      </c>
      <c r="F7" s="96" t="s">
        <v>1014</v>
      </c>
      <c r="G7" s="96" t="s">
        <v>1020</v>
      </c>
      <c r="H7" s="97" t="str">
        <f t="shared" si="1"/>
        <v>CBUCES-D</v>
      </c>
      <c r="I7" s="96" t="s">
        <v>1017</v>
      </c>
      <c r="J7" s="96" t="s">
        <v>1038</v>
      </c>
      <c r="L7" s="96" t="s">
        <v>1016</v>
      </c>
      <c r="M7" s="96" t="s">
        <v>1039</v>
      </c>
      <c r="N7" s="96" t="s">
        <v>1017</v>
      </c>
      <c r="O7" s="96" t="s">
        <v>1018</v>
      </c>
      <c r="R7" s="96" t="s">
        <v>1021</v>
      </c>
      <c r="V7" s="146" t="s">
        <v>1087</v>
      </c>
      <c r="W7" s="99" t="s">
        <v>1082</v>
      </c>
      <c r="Z7" s="146">
        <v>1</v>
      </c>
      <c r="AD7" s="96" t="s">
        <v>1022</v>
      </c>
      <c r="AH7" s="96" t="s">
        <v>1042</v>
      </c>
      <c r="AI7" s="96" t="s">
        <v>1030</v>
      </c>
      <c r="AO7" s="96" t="s">
        <v>1023</v>
      </c>
      <c r="AP7" s="96" t="s">
        <v>1031</v>
      </c>
      <c r="AQ7" s="96" t="s">
        <v>1024</v>
      </c>
      <c r="AR7" s="96" t="s">
        <v>1025</v>
      </c>
      <c r="AX7" s="96" t="s">
        <v>1536</v>
      </c>
      <c r="BA7" s="96" t="s">
        <v>1043</v>
      </c>
      <c r="BB7" s="96" t="s">
        <v>1032</v>
      </c>
      <c r="BF7" s="97" t="str">
        <f t="shared" si="2"/>
        <v>2023-05-26</v>
      </c>
      <c r="BI7" s="146">
        <v>2023</v>
      </c>
      <c r="BJ7" s="99" t="s">
        <v>1248</v>
      </c>
      <c r="BK7" s="146">
        <v>26</v>
      </c>
      <c r="BL7" s="97" t="str">
        <f t="shared" si="3"/>
        <v>Mayo 26 de 2023</v>
      </c>
      <c r="BS7" s="97" t="str">
        <f t="shared" si="7"/>
        <v>América | Sudamérica | Colombia | Antioquia | Mutatá | Vereda Bedó</v>
      </c>
      <c r="BU7" s="97" t="str">
        <f t="shared" si="4"/>
        <v>SA</v>
      </c>
      <c r="BY7" s="96" t="s">
        <v>1026</v>
      </c>
      <c r="BZ7" s="97" t="str">
        <f t="shared" si="5"/>
        <v>CO</v>
      </c>
      <c r="CA7" s="96" t="s">
        <v>1027</v>
      </c>
      <c r="CB7" s="96" t="s">
        <v>1250</v>
      </c>
      <c r="CC7" s="146" t="s">
        <v>1253</v>
      </c>
      <c r="CD7" s="96" t="s">
        <v>1257</v>
      </c>
      <c r="CE7" s="96" t="s">
        <v>1257</v>
      </c>
      <c r="CF7" s="146">
        <v>206</v>
      </c>
      <c r="CG7" s="146">
        <v>206</v>
      </c>
      <c r="CH7" s="146">
        <v>206</v>
      </c>
      <c r="CI7" s="96" t="s">
        <v>1028</v>
      </c>
      <c r="CQ7" s="154">
        <v>7.2123049000000004</v>
      </c>
      <c r="CR7" s="154">
        <v>-76.422732999999994</v>
      </c>
      <c r="CT7" s="98" t="s">
        <v>1045</v>
      </c>
      <c r="CU7" s="96" t="s">
        <v>1028</v>
      </c>
      <c r="CV7" s="154">
        <v>7.2123049000000004</v>
      </c>
      <c r="CW7" s="154">
        <v>-76.422732999999994</v>
      </c>
      <c r="CX7" s="96" t="s">
        <v>1028</v>
      </c>
      <c r="DE7" s="96" t="s">
        <v>1046</v>
      </c>
      <c r="DF7" s="97" t="str">
        <f t="shared" si="6"/>
        <v>2023-05-26</v>
      </c>
      <c r="DH7" s="96" t="s">
        <v>1264</v>
      </c>
      <c r="ED7" s="96" t="s">
        <v>1405</v>
      </c>
      <c r="EF7" s="99" t="s">
        <v>1267</v>
      </c>
      <c r="EL7" s="148" t="s">
        <v>1556</v>
      </c>
      <c r="EM7" s="97" t="str">
        <f>IF(EX7="",
IF(EW7="",
IF(EV7="",
IF(EU7="",#REF!,
EU7),
EV7),
EW7),
CONCATENATE(EX7,IF(FB7="","",CONCATENATE(" ",FB7))))</f>
        <v>Colostethus</v>
      </c>
      <c r="EN7" s="96" t="s">
        <v>1354</v>
      </c>
      <c r="ER7" s="96" t="s">
        <v>1390</v>
      </c>
      <c r="ES7" s="96" t="s">
        <v>1034</v>
      </c>
      <c r="ET7" s="96" t="s">
        <v>1033</v>
      </c>
      <c r="EU7" s="96" t="s">
        <v>1035</v>
      </c>
      <c r="EV7" s="96" t="s">
        <v>1393</v>
      </c>
      <c r="EX7" s="148" t="s">
        <v>1314</v>
      </c>
      <c r="FE7" s="97" t="str" cm="1">
        <f t="array" ref="FE7">IF(FB7="",IF(EX7="",
IF(EV7="",
IF(EW="",
IF(EU7="",
IF(ET7="",
"Filo","Clase"),
"Orden"),
"Familia"),
"Subfamilia"),
"Género"),
"Especie")</f>
        <v>Género</v>
      </c>
      <c r="FU7" s="96" t="s">
        <v>1040</v>
      </c>
    </row>
    <row r="8" spans="1:179" ht="15" customHeight="1" x14ac:dyDescent="0.2">
      <c r="A8" s="97" t="str">
        <f t="shared" si="0"/>
        <v>UCES:CBUCES:D</v>
      </c>
      <c r="B8" s="96" t="s">
        <v>929</v>
      </c>
      <c r="C8" s="96" t="s">
        <v>1015</v>
      </c>
      <c r="D8" s="96" t="s">
        <v>1021</v>
      </c>
      <c r="E8" s="96" t="s">
        <v>1019</v>
      </c>
      <c r="F8" s="96" t="s">
        <v>1014</v>
      </c>
      <c r="G8" s="96" t="s">
        <v>1020</v>
      </c>
      <c r="H8" s="97" t="str">
        <f t="shared" si="1"/>
        <v>CBUCES-D</v>
      </c>
      <c r="I8" s="96" t="s">
        <v>1017</v>
      </c>
      <c r="J8" s="96" t="s">
        <v>1038</v>
      </c>
      <c r="L8" s="96" t="s">
        <v>1016</v>
      </c>
      <c r="M8" s="96" t="s">
        <v>1039</v>
      </c>
      <c r="N8" s="96" t="s">
        <v>1017</v>
      </c>
      <c r="O8" s="96" t="s">
        <v>1018</v>
      </c>
      <c r="R8" s="96" t="s">
        <v>1021</v>
      </c>
      <c r="V8" s="146" t="s">
        <v>1088</v>
      </c>
      <c r="W8" s="99" t="s">
        <v>1082</v>
      </c>
      <c r="Z8" s="146">
        <v>33</v>
      </c>
      <c r="AD8" s="96" t="s">
        <v>1022</v>
      </c>
      <c r="AI8" s="96" t="s">
        <v>1232</v>
      </c>
      <c r="AO8" s="96" t="s">
        <v>1023</v>
      </c>
      <c r="AP8" s="96" t="s">
        <v>1031</v>
      </c>
      <c r="AQ8" s="96" t="s">
        <v>1024</v>
      </c>
      <c r="AR8" s="96" t="s">
        <v>1025</v>
      </c>
      <c r="AX8" s="96" t="s">
        <v>1537</v>
      </c>
      <c r="AY8" s="96" t="s">
        <v>1237</v>
      </c>
      <c r="BA8" s="96" t="s">
        <v>1043</v>
      </c>
      <c r="BB8" s="96" t="s">
        <v>1032</v>
      </c>
      <c r="BF8" s="97" t="str">
        <f t="shared" si="2"/>
        <v>2023-05-26</v>
      </c>
      <c r="BI8" s="146">
        <v>2023</v>
      </c>
      <c r="BJ8" s="99" t="s">
        <v>1248</v>
      </c>
      <c r="BK8" s="146">
        <v>26</v>
      </c>
      <c r="BL8" s="97" t="str">
        <f t="shared" si="3"/>
        <v>Mayo 26 de 2023</v>
      </c>
      <c r="BS8" s="97" t="str">
        <f t="shared" si="7"/>
        <v>América | Sudamérica | Colombia | Antioquia | Mutatá | Vereda Bedó</v>
      </c>
      <c r="BU8" s="97" t="str">
        <f t="shared" si="4"/>
        <v>SA</v>
      </c>
      <c r="BY8" s="96" t="s">
        <v>1026</v>
      </c>
      <c r="BZ8" s="97" t="str">
        <f t="shared" si="5"/>
        <v>CO</v>
      </c>
      <c r="CA8" s="96" t="s">
        <v>1027</v>
      </c>
      <c r="CB8" s="96" t="s">
        <v>1250</v>
      </c>
      <c r="CC8" s="146" t="s">
        <v>1253</v>
      </c>
      <c r="CD8" s="96" t="s">
        <v>1257</v>
      </c>
      <c r="CE8" s="96" t="s">
        <v>1257</v>
      </c>
      <c r="CF8" s="146">
        <v>206</v>
      </c>
      <c r="CG8" s="146">
        <v>206</v>
      </c>
      <c r="CH8" s="146">
        <v>206</v>
      </c>
      <c r="CI8" s="96" t="s">
        <v>1028</v>
      </c>
      <c r="CQ8" s="99">
        <v>7.2123049000000004</v>
      </c>
      <c r="CR8" s="99">
        <v>-76.422732999999994</v>
      </c>
      <c r="CT8" s="98" t="s">
        <v>1045</v>
      </c>
      <c r="CU8" s="96" t="s">
        <v>1028</v>
      </c>
      <c r="CV8" s="99">
        <v>7.2123049000000004</v>
      </c>
      <c r="CW8" s="99">
        <v>-76.422732999999994</v>
      </c>
      <c r="CX8" s="96" t="s">
        <v>1028</v>
      </c>
      <c r="DE8" s="96" t="s">
        <v>1046</v>
      </c>
      <c r="DF8" s="97" t="str">
        <f t="shared" si="6"/>
        <v>2023-05-26</v>
      </c>
      <c r="DH8" s="96" t="s">
        <v>1264</v>
      </c>
      <c r="ED8" s="96" t="s">
        <v>1405</v>
      </c>
      <c r="EF8" s="99" t="s">
        <v>1267</v>
      </c>
      <c r="EL8" s="148" t="s">
        <v>1556</v>
      </c>
      <c r="EM8" s="97" t="str">
        <f>IF(EX8="",
IF(EW8="",
IF(EV8="",
IF(EU8="",#REF!,
EU8),
EV8),
EW8),
CONCATENATE(EX8,IF(FB8="","",CONCATENATE(" ",FB8))))</f>
        <v>Colostethus</v>
      </c>
      <c r="EN8" s="96" t="s">
        <v>1354</v>
      </c>
      <c r="ER8" s="96" t="s">
        <v>1390</v>
      </c>
      <c r="ES8" s="96" t="s">
        <v>1034</v>
      </c>
      <c r="ET8" s="96" t="s">
        <v>1057</v>
      </c>
      <c r="EU8" s="96" t="s">
        <v>1035</v>
      </c>
      <c r="EV8" s="96" t="s">
        <v>1393</v>
      </c>
      <c r="EX8" s="148" t="s">
        <v>1314</v>
      </c>
      <c r="FE8" s="97" t="str" cm="1">
        <f t="array" ref="FE8">IF(FB8="",IF(EX8="",
IF(EV8="",
IF(EW="",
IF(EU8="",
IF(ET8="",
"Filo","Clase"),
"Orden"),
"Familia"),
"Subfamilia"),
"Género"),
"Especie")</f>
        <v>Género</v>
      </c>
      <c r="FU8" s="96" t="s">
        <v>1040</v>
      </c>
    </row>
    <row r="9" spans="1:179" ht="15" customHeight="1" x14ac:dyDescent="0.2">
      <c r="A9" s="97" t="str">
        <f t="shared" si="0"/>
        <v>UCES:CBUCES:D</v>
      </c>
      <c r="B9" s="96" t="s">
        <v>929</v>
      </c>
      <c r="C9" s="96" t="s">
        <v>1015</v>
      </c>
      <c r="D9" s="96" t="s">
        <v>1021</v>
      </c>
      <c r="E9" s="96" t="s">
        <v>1019</v>
      </c>
      <c r="F9" s="96" t="s">
        <v>1014</v>
      </c>
      <c r="G9" s="96" t="s">
        <v>1020</v>
      </c>
      <c r="H9" s="97" t="str">
        <f t="shared" si="1"/>
        <v>CBUCES-D</v>
      </c>
      <c r="I9" s="96" t="s">
        <v>1017</v>
      </c>
      <c r="J9" s="96" t="s">
        <v>1038</v>
      </c>
      <c r="L9" s="96" t="s">
        <v>1016</v>
      </c>
      <c r="M9" s="96" t="s">
        <v>1039</v>
      </c>
      <c r="N9" s="96" t="s">
        <v>1017</v>
      </c>
      <c r="O9" s="96" t="s">
        <v>1018</v>
      </c>
      <c r="R9" s="96" t="s">
        <v>1021</v>
      </c>
      <c r="V9" s="146" t="s">
        <v>1089</v>
      </c>
      <c r="W9" s="99" t="s">
        <v>1082</v>
      </c>
      <c r="Z9" s="146">
        <v>1</v>
      </c>
      <c r="AD9" s="96" t="s">
        <v>1022</v>
      </c>
      <c r="AO9" s="96" t="s">
        <v>1023</v>
      </c>
      <c r="AP9" s="96" t="s">
        <v>1031</v>
      </c>
      <c r="AQ9" s="96" t="s">
        <v>1024</v>
      </c>
      <c r="AR9" s="96" t="s">
        <v>1025</v>
      </c>
      <c r="AX9" s="96" t="s">
        <v>1423</v>
      </c>
      <c r="BA9" s="96" t="s">
        <v>1043</v>
      </c>
      <c r="BB9" s="96" t="s">
        <v>1032</v>
      </c>
      <c r="BF9" s="97" t="str">
        <f t="shared" si="2"/>
        <v>2023-05-26</v>
      </c>
      <c r="BI9" s="146">
        <v>2023</v>
      </c>
      <c r="BJ9" s="99" t="s">
        <v>1248</v>
      </c>
      <c r="BK9" s="146">
        <v>26</v>
      </c>
      <c r="BL9" s="97" t="str">
        <f t="shared" si="3"/>
        <v>Mayo 26 de 2023</v>
      </c>
      <c r="BS9" s="97" t="str">
        <f t="shared" si="7"/>
        <v>América | Sudamérica | Colombia | Antioquia | Mutatá | Vereda Bedó</v>
      </c>
      <c r="BU9" s="97" t="str">
        <f t="shared" si="4"/>
        <v>SA</v>
      </c>
      <c r="BY9" s="96" t="s">
        <v>1026</v>
      </c>
      <c r="BZ9" s="97" t="str">
        <f t="shared" si="5"/>
        <v>CO</v>
      </c>
      <c r="CA9" s="96" t="s">
        <v>1027</v>
      </c>
      <c r="CB9" s="96" t="s">
        <v>1250</v>
      </c>
      <c r="CC9" s="146" t="s">
        <v>1253</v>
      </c>
      <c r="CD9" s="96" t="s">
        <v>1257</v>
      </c>
      <c r="CE9" s="96" t="s">
        <v>1257</v>
      </c>
      <c r="CF9" s="146">
        <v>206</v>
      </c>
      <c r="CG9" s="146">
        <v>206</v>
      </c>
      <c r="CH9" s="146">
        <v>206</v>
      </c>
      <c r="CI9" s="96" t="s">
        <v>1028</v>
      </c>
      <c r="CQ9" s="99">
        <v>7.2123049000000004</v>
      </c>
      <c r="CR9" s="99">
        <v>-76.422732999999994</v>
      </c>
      <c r="CT9" s="98" t="s">
        <v>1045</v>
      </c>
      <c r="CU9" s="96" t="s">
        <v>1028</v>
      </c>
      <c r="CV9" s="99">
        <v>7.2123049000000004</v>
      </c>
      <c r="CW9" s="99">
        <v>-76.422732999999994</v>
      </c>
      <c r="CX9" s="96" t="s">
        <v>1028</v>
      </c>
      <c r="DE9" s="96" t="s">
        <v>1046</v>
      </c>
      <c r="DF9" s="97" t="str">
        <f t="shared" si="6"/>
        <v>2023-05-26</v>
      </c>
      <c r="DH9" s="96" t="s">
        <v>1264</v>
      </c>
      <c r="ED9" s="96" t="s">
        <v>1405</v>
      </c>
      <c r="EF9" s="99" t="s">
        <v>1267</v>
      </c>
      <c r="EL9" s="148" t="s">
        <v>1557</v>
      </c>
      <c r="EM9" s="97" t="str">
        <f>IF(EX9="",
IF(EW9="",
IF(EV9="",
IF(EU9="",#REF!,
EU9),
EV9),
EW9),
CONCATENATE(EX9,IF(FB9="","",CONCATENATE(" ",FB9))))</f>
        <v>Echinosaura</v>
      </c>
      <c r="EN9" s="96" t="s">
        <v>1366</v>
      </c>
      <c r="ER9" s="96" t="s">
        <v>1390</v>
      </c>
      <c r="ES9" s="96" t="s">
        <v>1034</v>
      </c>
      <c r="ET9" s="96" t="s">
        <v>1033</v>
      </c>
      <c r="EU9" s="96" t="s">
        <v>1058</v>
      </c>
      <c r="EV9" s="96" t="s">
        <v>1392</v>
      </c>
      <c r="EX9" s="148" t="s">
        <v>1313</v>
      </c>
      <c r="FE9" s="97" t="str" cm="1">
        <f t="array" ref="FE9">IF(FB9="",IF(EX9="",
IF(EV9="",
IF(EW="",
IF(EU9="",
IF(ET9="",
"Filo","Clase"),
"Orden"),
"Familia"),
"Subfamilia"),
"Género"),
"Especie")</f>
        <v>Género</v>
      </c>
      <c r="FU9" s="96" t="s">
        <v>1040</v>
      </c>
    </row>
    <row r="10" spans="1:179" ht="15" customHeight="1" x14ac:dyDescent="0.2">
      <c r="A10" s="97" t="str">
        <f t="shared" si="0"/>
        <v>UCES:CBUCES:D</v>
      </c>
      <c r="B10" s="96" t="s">
        <v>929</v>
      </c>
      <c r="C10" s="96" t="s">
        <v>1015</v>
      </c>
      <c r="D10" s="96" t="s">
        <v>1021</v>
      </c>
      <c r="E10" s="96" t="s">
        <v>1019</v>
      </c>
      <c r="F10" s="96" t="s">
        <v>1014</v>
      </c>
      <c r="G10" s="96" t="s">
        <v>1020</v>
      </c>
      <c r="H10" s="97" t="str">
        <f t="shared" si="1"/>
        <v>CBUCES-D</v>
      </c>
      <c r="I10" s="96" t="s">
        <v>1017</v>
      </c>
      <c r="J10" s="96" t="s">
        <v>1038</v>
      </c>
      <c r="L10" s="96" t="s">
        <v>1016</v>
      </c>
      <c r="M10" s="96" t="s">
        <v>1039</v>
      </c>
      <c r="N10" s="96" t="s">
        <v>1017</v>
      </c>
      <c r="O10" s="96" t="s">
        <v>1018</v>
      </c>
      <c r="R10" s="96" t="s">
        <v>1021</v>
      </c>
      <c r="V10" s="146" t="s">
        <v>1090</v>
      </c>
      <c r="W10" s="99" t="s">
        <v>1082</v>
      </c>
      <c r="Z10" s="146">
        <v>1</v>
      </c>
      <c r="AD10" s="96" t="s">
        <v>1022</v>
      </c>
      <c r="AH10" s="96" t="s">
        <v>1042</v>
      </c>
      <c r="AI10" s="96" t="s">
        <v>1030</v>
      </c>
      <c r="AO10" s="96" t="s">
        <v>1023</v>
      </c>
      <c r="AP10" s="96" t="s">
        <v>1031</v>
      </c>
      <c r="AQ10" s="96" t="s">
        <v>1024</v>
      </c>
      <c r="AR10" s="96" t="s">
        <v>1025</v>
      </c>
      <c r="AX10" s="96" t="s">
        <v>1424</v>
      </c>
      <c r="BA10" s="96" t="s">
        <v>1043</v>
      </c>
      <c r="BB10" s="96" t="s">
        <v>1032</v>
      </c>
      <c r="BF10" s="97" t="str">
        <f t="shared" si="2"/>
        <v>2023-05-26</v>
      </c>
      <c r="BI10" s="146">
        <v>2023</v>
      </c>
      <c r="BJ10" s="99" t="s">
        <v>1248</v>
      </c>
      <c r="BK10" s="146">
        <v>26</v>
      </c>
      <c r="BL10" s="97" t="str">
        <f t="shared" si="3"/>
        <v>Mayo 26 de 2023</v>
      </c>
      <c r="BS10" s="97" t="str">
        <f t="shared" si="7"/>
        <v>América | Sudamérica | Colombia | Antioquia | Mutatá | Vereda Bedó</v>
      </c>
      <c r="BU10" s="97" t="str">
        <f t="shared" si="4"/>
        <v>SA</v>
      </c>
      <c r="BY10" s="96" t="s">
        <v>1026</v>
      </c>
      <c r="BZ10" s="97" t="str">
        <f t="shared" si="5"/>
        <v>CO</v>
      </c>
      <c r="CA10" s="96" t="s">
        <v>1027</v>
      </c>
      <c r="CB10" s="96" t="s">
        <v>1250</v>
      </c>
      <c r="CC10" s="146" t="s">
        <v>1253</v>
      </c>
      <c r="CD10" s="96" t="s">
        <v>1257</v>
      </c>
      <c r="CE10" s="96" t="s">
        <v>1257</v>
      </c>
      <c r="CF10" s="146">
        <v>206</v>
      </c>
      <c r="CG10" s="146">
        <v>206</v>
      </c>
      <c r="CH10" s="146">
        <v>206</v>
      </c>
      <c r="CI10" s="96" t="s">
        <v>1028</v>
      </c>
      <c r="CQ10" s="99">
        <v>7.2123049000000004</v>
      </c>
      <c r="CR10" s="99">
        <v>-76.422732999999994</v>
      </c>
      <c r="CT10" s="98" t="s">
        <v>1045</v>
      </c>
      <c r="CU10" s="96" t="s">
        <v>1028</v>
      </c>
      <c r="CV10" s="99">
        <v>7.2123049000000004</v>
      </c>
      <c r="CW10" s="99">
        <v>-76.422732999999994</v>
      </c>
      <c r="CX10" s="96" t="s">
        <v>1028</v>
      </c>
      <c r="DE10" s="96" t="s">
        <v>1046</v>
      </c>
      <c r="DF10" s="97" t="str">
        <f t="shared" si="6"/>
        <v>2023-05-26</v>
      </c>
      <c r="DH10" s="96" t="s">
        <v>1264</v>
      </c>
      <c r="ED10" s="96" t="s">
        <v>1405</v>
      </c>
      <c r="EF10" s="99" t="s">
        <v>1267</v>
      </c>
      <c r="EL10" s="148" t="s">
        <v>1558</v>
      </c>
      <c r="EM10" s="97" t="str">
        <f>IF(EX10="",
IF(EW10="",
IF(EV10="",
IF(EU10="",#REF!,
EU10),
EV10),
EW10),
CONCATENATE(EX10,IF(FB10="","",CONCATENATE(" ",FB10))))</f>
        <v>Silverstoneia</v>
      </c>
      <c r="EN10" s="96" t="s">
        <v>1376</v>
      </c>
      <c r="ER10" s="96" t="s">
        <v>1390</v>
      </c>
      <c r="ES10" s="96" t="s">
        <v>1034</v>
      </c>
      <c r="ET10" s="96" t="s">
        <v>1033</v>
      </c>
      <c r="EU10" s="96" t="s">
        <v>1035</v>
      </c>
      <c r="EV10" s="96" t="s">
        <v>1393</v>
      </c>
      <c r="EX10" s="148" t="s">
        <v>1315</v>
      </c>
      <c r="FE10" s="97" t="str" cm="1">
        <f t="array" ref="FE10">IF(FB10="",IF(EX10="",
IF(EV10="",
IF(EW="",
IF(EU10="",
IF(ET10="",
"Filo","Clase"),
"Orden"),
"Familia"),
"Subfamilia"),
"Género"),
"Especie")</f>
        <v>Género</v>
      </c>
      <c r="FU10" s="96" t="s">
        <v>1040</v>
      </c>
    </row>
    <row r="11" spans="1:179" ht="15" customHeight="1" x14ac:dyDescent="0.2">
      <c r="A11" s="97" t="str">
        <f t="shared" si="0"/>
        <v>UCES:CBUCES:D</v>
      </c>
      <c r="B11" s="96" t="s">
        <v>929</v>
      </c>
      <c r="C11" s="96" t="s">
        <v>1015</v>
      </c>
      <c r="D11" s="96" t="s">
        <v>1021</v>
      </c>
      <c r="E11" s="96" t="s">
        <v>1019</v>
      </c>
      <c r="F11" s="96" t="s">
        <v>1014</v>
      </c>
      <c r="G11" s="96" t="s">
        <v>1020</v>
      </c>
      <c r="H11" s="97" t="str">
        <f t="shared" si="1"/>
        <v>CBUCES-D</v>
      </c>
      <c r="I11" s="96" t="s">
        <v>1017</v>
      </c>
      <c r="J11" s="96" t="s">
        <v>1038</v>
      </c>
      <c r="L11" s="96" t="s">
        <v>1016</v>
      </c>
      <c r="M11" s="96" t="s">
        <v>1039</v>
      </c>
      <c r="N11" s="96" t="s">
        <v>1017</v>
      </c>
      <c r="O11" s="96" t="s">
        <v>1018</v>
      </c>
      <c r="R11" s="96" t="s">
        <v>1021</v>
      </c>
      <c r="V11" s="146" t="s">
        <v>1091</v>
      </c>
      <c r="W11" s="99" t="s">
        <v>1082</v>
      </c>
      <c r="Z11" s="146">
        <v>1</v>
      </c>
      <c r="AD11" s="96" t="s">
        <v>1022</v>
      </c>
      <c r="AO11" s="96" t="s">
        <v>1023</v>
      </c>
      <c r="AP11" s="96" t="s">
        <v>1031</v>
      </c>
      <c r="AQ11" s="96" t="s">
        <v>1024</v>
      </c>
      <c r="AR11" s="96" t="s">
        <v>1025</v>
      </c>
      <c r="AX11" s="96" t="s">
        <v>1420</v>
      </c>
      <c r="BA11" s="96" t="s">
        <v>1043</v>
      </c>
      <c r="BB11" s="96" t="s">
        <v>1032</v>
      </c>
      <c r="BF11" s="97" t="str">
        <f t="shared" si="2"/>
        <v>2023-05-26</v>
      </c>
      <c r="BI11" s="146">
        <v>2023</v>
      </c>
      <c r="BJ11" s="99" t="s">
        <v>1248</v>
      </c>
      <c r="BK11" s="146">
        <v>26</v>
      </c>
      <c r="BL11" s="97" t="str">
        <f t="shared" si="3"/>
        <v>Mayo 26 de 2023</v>
      </c>
      <c r="BS11" s="97" t="str">
        <f t="shared" si="7"/>
        <v>América | Sudamérica | Colombia | Antioquia | Mutatá | Vereda Bedó</v>
      </c>
      <c r="BU11" s="97" t="str">
        <f t="shared" si="4"/>
        <v>SA</v>
      </c>
      <c r="BY11" s="96" t="s">
        <v>1026</v>
      </c>
      <c r="BZ11" s="97" t="str">
        <f t="shared" si="5"/>
        <v>CO</v>
      </c>
      <c r="CA11" s="96" t="s">
        <v>1027</v>
      </c>
      <c r="CB11" s="96" t="s">
        <v>1250</v>
      </c>
      <c r="CC11" s="146" t="s">
        <v>1253</v>
      </c>
      <c r="CD11" s="96" t="s">
        <v>1257</v>
      </c>
      <c r="CE11" s="96" t="s">
        <v>1257</v>
      </c>
      <c r="CF11" s="146">
        <v>206</v>
      </c>
      <c r="CG11" s="146">
        <v>206</v>
      </c>
      <c r="CH11" s="146">
        <v>206</v>
      </c>
      <c r="CI11" s="96" t="s">
        <v>1028</v>
      </c>
      <c r="CQ11" s="99">
        <v>7.2123049000000004</v>
      </c>
      <c r="CR11" s="99">
        <v>-76.422732999999994</v>
      </c>
      <c r="CT11" s="98" t="s">
        <v>1045</v>
      </c>
      <c r="CU11" s="96" t="s">
        <v>1028</v>
      </c>
      <c r="CV11" s="99">
        <v>7.2123049000000004</v>
      </c>
      <c r="CW11" s="99">
        <v>-76.422732999999994</v>
      </c>
      <c r="CX11" s="96" t="s">
        <v>1028</v>
      </c>
      <c r="DE11" s="96" t="s">
        <v>1046</v>
      </c>
      <c r="DF11" s="97" t="str">
        <f t="shared" si="6"/>
        <v>2023-05-26</v>
      </c>
      <c r="DH11" s="96" t="s">
        <v>1264</v>
      </c>
      <c r="ED11" s="96" t="s">
        <v>1405</v>
      </c>
      <c r="EF11" s="99" t="s">
        <v>1267</v>
      </c>
      <c r="EL11" s="148" t="s">
        <v>1559</v>
      </c>
      <c r="EM11" s="97" t="str">
        <f>IF(EX11="",
IF(EW11="",
IF(EV11="",
IF(EU11="",#REF!,
EU11),
EV11),
EW11),
CONCATENATE(EX11,IF(FB11="","",CONCATENATE(" ",FB11))))</f>
        <v>Colostethus</v>
      </c>
      <c r="EN11" s="96" t="s">
        <v>1354</v>
      </c>
      <c r="ER11" s="96" t="s">
        <v>1390</v>
      </c>
      <c r="ES11" s="96" t="s">
        <v>1034</v>
      </c>
      <c r="ET11" s="96" t="s">
        <v>1057</v>
      </c>
      <c r="EU11" s="96" t="s">
        <v>1035</v>
      </c>
      <c r="EV11" s="96" t="s">
        <v>1393</v>
      </c>
      <c r="EX11" s="148" t="s">
        <v>1314</v>
      </c>
      <c r="FE11" s="97" t="str" cm="1">
        <f t="array" ref="FE11">IF(FB11="",IF(EX11="",
IF(EV11="",
IF(EW="",
IF(EU11="",
IF(ET11="",
"Filo","Clase"),
"Orden"),
"Familia"),
"Subfamilia"),
"Género"),
"Especie")</f>
        <v>Género</v>
      </c>
      <c r="FU11" s="96" t="s">
        <v>1040</v>
      </c>
    </row>
    <row r="12" spans="1:179" ht="15" customHeight="1" x14ac:dyDescent="0.2">
      <c r="A12" s="97" t="str">
        <f t="shared" si="0"/>
        <v>UCES:CBUCES:D</v>
      </c>
      <c r="B12" s="96" t="s">
        <v>929</v>
      </c>
      <c r="C12" s="96" t="s">
        <v>1015</v>
      </c>
      <c r="D12" s="96" t="s">
        <v>1021</v>
      </c>
      <c r="E12" s="96" t="s">
        <v>1019</v>
      </c>
      <c r="F12" s="96" t="s">
        <v>1014</v>
      </c>
      <c r="G12" s="96" t="s">
        <v>1020</v>
      </c>
      <c r="H12" s="97" t="str">
        <f t="shared" si="1"/>
        <v>CBUCES-D</v>
      </c>
      <c r="I12" s="96" t="s">
        <v>1017</v>
      </c>
      <c r="J12" s="96" t="s">
        <v>1038</v>
      </c>
      <c r="L12" s="96" t="s">
        <v>1016</v>
      </c>
      <c r="M12" s="96" t="s">
        <v>1039</v>
      </c>
      <c r="N12" s="96" t="s">
        <v>1017</v>
      </c>
      <c r="O12" s="96" t="s">
        <v>1018</v>
      </c>
      <c r="R12" s="96" t="s">
        <v>1021</v>
      </c>
      <c r="V12" s="146" t="s">
        <v>1092</v>
      </c>
      <c r="W12" s="99" t="s">
        <v>1082</v>
      </c>
      <c r="Z12" s="146">
        <v>1</v>
      </c>
      <c r="AD12" s="96" t="s">
        <v>1022</v>
      </c>
      <c r="AI12" s="96" t="s">
        <v>1030</v>
      </c>
      <c r="AO12" s="96" t="s">
        <v>1023</v>
      </c>
      <c r="AP12" s="96" t="s">
        <v>1031</v>
      </c>
      <c r="AQ12" s="96" t="s">
        <v>1024</v>
      </c>
      <c r="AR12" s="96" t="s">
        <v>1025</v>
      </c>
      <c r="AX12" s="96" t="s">
        <v>1511</v>
      </c>
      <c r="BA12" s="96" t="s">
        <v>1043</v>
      </c>
      <c r="BB12" s="96" t="s">
        <v>1032</v>
      </c>
      <c r="BF12" s="97" t="str">
        <f t="shared" si="2"/>
        <v>2023-05-26</v>
      </c>
      <c r="BI12" s="146">
        <v>2023</v>
      </c>
      <c r="BJ12" s="99" t="s">
        <v>1248</v>
      </c>
      <c r="BK12" s="146">
        <v>26</v>
      </c>
      <c r="BL12" s="97" t="str">
        <f t="shared" si="3"/>
        <v>Mayo 26 de 2023</v>
      </c>
      <c r="BS12" s="97" t="str">
        <f t="shared" si="7"/>
        <v>América | Sudamérica | Colombia | Antioquia | Mutatá | Vereda Bedó</v>
      </c>
      <c r="BU12" s="97" t="str">
        <f t="shared" si="4"/>
        <v>SA</v>
      </c>
      <c r="BY12" s="96" t="s">
        <v>1026</v>
      </c>
      <c r="BZ12" s="97" t="str">
        <f t="shared" si="5"/>
        <v>CO</v>
      </c>
      <c r="CA12" s="96" t="s">
        <v>1027</v>
      </c>
      <c r="CB12" s="96" t="s">
        <v>1250</v>
      </c>
      <c r="CC12" s="146" t="s">
        <v>1253</v>
      </c>
      <c r="CD12" s="96" t="s">
        <v>1257</v>
      </c>
      <c r="CE12" s="96" t="s">
        <v>1257</v>
      </c>
      <c r="CF12" s="146">
        <v>206</v>
      </c>
      <c r="CG12" s="146">
        <v>206</v>
      </c>
      <c r="CH12" s="146">
        <v>206</v>
      </c>
      <c r="CI12" s="96" t="s">
        <v>1028</v>
      </c>
      <c r="CQ12" s="99">
        <v>7.2123049000000004</v>
      </c>
      <c r="CR12" s="99">
        <v>-76.422732999999994</v>
      </c>
      <c r="CT12" s="98" t="s">
        <v>1045</v>
      </c>
      <c r="CU12" s="96" t="s">
        <v>1028</v>
      </c>
      <c r="CV12" s="99">
        <v>7.2123049000000004</v>
      </c>
      <c r="CW12" s="99">
        <v>-76.422732999999994</v>
      </c>
      <c r="CX12" s="96" t="s">
        <v>1028</v>
      </c>
      <c r="DE12" s="96" t="s">
        <v>1046</v>
      </c>
      <c r="DF12" s="97" t="str">
        <f t="shared" si="6"/>
        <v>2023-05-26</v>
      </c>
      <c r="DH12" s="96" t="s">
        <v>1264</v>
      </c>
      <c r="ED12" s="96" t="s">
        <v>1405</v>
      </c>
      <c r="EF12" s="99" t="s">
        <v>1267</v>
      </c>
      <c r="EM12" s="97" t="str">
        <f>IF(EX12="",
IF(EW12="",
IF(EV12="",
IF(EU12="",#REF!,
EU12),
EV12),
EW12),
CONCATENATE(EX12,IF(FB12="","",CONCATENATE(" ",FB12))))</f>
        <v>Lepidoblepharis</v>
      </c>
      <c r="ER12" s="96" t="s">
        <v>1390</v>
      </c>
      <c r="ES12" s="96" t="s">
        <v>1034</v>
      </c>
      <c r="ET12" s="96" t="s">
        <v>1033</v>
      </c>
      <c r="EU12" s="96" t="s">
        <v>1058</v>
      </c>
      <c r="EV12" s="96" t="s">
        <v>1060</v>
      </c>
      <c r="EX12" s="148" t="s">
        <v>1316</v>
      </c>
      <c r="FB12" s="148"/>
      <c r="FE12" s="97" t="str" cm="1">
        <f t="array" ref="FE12">IF(FB12="",IF(EX12="",
IF(EV12="",
IF(EW="",
IF(EU12="",
IF(ET12="",
"Filo","Clase"),
"Orden"),
"Familia"),
"Subfamilia"),
"Género"),
"Especie")</f>
        <v>Género</v>
      </c>
      <c r="FU12" s="96" t="s">
        <v>1040</v>
      </c>
    </row>
    <row r="13" spans="1:179" ht="15" customHeight="1" x14ac:dyDescent="0.2">
      <c r="A13" s="97" t="str">
        <f t="shared" si="0"/>
        <v>UCES:CBUCES:D</v>
      </c>
      <c r="B13" s="96" t="s">
        <v>929</v>
      </c>
      <c r="C13" s="96" t="s">
        <v>1015</v>
      </c>
      <c r="D13" s="96" t="s">
        <v>1021</v>
      </c>
      <c r="E13" s="96" t="s">
        <v>1019</v>
      </c>
      <c r="F13" s="96" t="s">
        <v>1014</v>
      </c>
      <c r="G13" s="96" t="s">
        <v>1020</v>
      </c>
      <c r="H13" s="97" t="str">
        <f t="shared" si="1"/>
        <v>CBUCES-D</v>
      </c>
      <c r="I13" s="96" t="s">
        <v>1017</v>
      </c>
      <c r="J13" s="96" t="s">
        <v>1038</v>
      </c>
      <c r="L13" s="96" t="s">
        <v>1016</v>
      </c>
      <c r="M13" s="96" t="s">
        <v>1039</v>
      </c>
      <c r="N13" s="96" t="s">
        <v>1017</v>
      </c>
      <c r="O13" s="96" t="s">
        <v>1018</v>
      </c>
      <c r="R13" s="96" t="s">
        <v>1021</v>
      </c>
      <c r="V13" s="146" t="s">
        <v>1093</v>
      </c>
      <c r="W13" s="99" t="s">
        <v>1082</v>
      </c>
      <c r="Z13" s="146">
        <v>1</v>
      </c>
      <c r="AD13" s="96" t="s">
        <v>1022</v>
      </c>
      <c r="AO13" s="96" t="s">
        <v>1023</v>
      </c>
      <c r="AP13" s="96" t="s">
        <v>1031</v>
      </c>
      <c r="AQ13" s="96" t="s">
        <v>1024</v>
      </c>
      <c r="AR13" s="96" t="s">
        <v>1025</v>
      </c>
      <c r="AX13" s="96" t="s">
        <v>1420</v>
      </c>
      <c r="BA13" s="96" t="s">
        <v>1043</v>
      </c>
      <c r="BB13" s="96" t="s">
        <v>1032</v>
      </c>
      <c r="BF13" s="97" t="str">
        <f t="shared" si="2"/>
        <v>2023-05-26</v>
      </c>
      <c r="BI13" s="146">
        <v>2023</v>
      </c>
      <c r="BJ13" s="99" t="s">
        <v>1248</v>
      </c>
      <c r="BK13" s="146">
        <v>26</v>
      </c>
      <c r="BL13" s="97" t="str">
        <f t="shared" si="3"/>
        <v>Mayo 26 de 2023</v>
      </c>
      <c r="BS13" s="97" t="str">
        <f t="shared" si="7"/>
        <v>América | Sudamérica | Colombia | Antioquia | Mutatá | Vereda Bedó</v>
      </c>
      <c r="BU13" s="97" t="str">
        <f t="shared" si="4"/>
        <v>SA</v>
      </c>
      <c r="BY13" s="96" t="s">
        <v>1026</v>
      </c>
      <c r="BZ13" s="97" t="str">
        <f t="shared" si="5"/>
        <v>CO</v>
      </c>
      <c r="CA13" s="96" t="s">
        <v>1027</v>
      </c>
      <c r="CB13" s="96" t="s">
        <v>1250</v>
      </c>
      <c r="CC13" s="146" t="s">
        <v>1253</v>
      </c>
      <c r="CD13" s="96" t="s">
        <v>1257</v>
      </c>
      <c r="CE13" s="96" t="s">
        <v>1257</v>
      </c>
      <c r="CF13" s="146">
        <v>206</v>
      </c>
      <c r="CG13" s="146">
        <v>206</v>
      </c>
      <c r="CH13" s="146">
        <v>206</v>
      </c>
      <c r="CI13" s="96" t="s">
        <v>1028</v>
      </c>
      <c r="CQ13" s="99">
        <v>7.2123049000000004</v>
      </c>
      <c r="CR13" s="99">
        <v>-76.422732999999994</v>
      </c>
      <c r="CT13" s="98" t="s">
        <v>1045</v>
      </c>
      <c r="CU13" s="96" t="s">
        <v>1028</v>
      </c>
      <c r="CV13" s="99">
        <v>7.2123049000000004</v>
      </c>
      <c r="CW13" s="99">
        <v>-76.422732999999994</v>
      </c>
      <c r="CX13" s="96" t="s">
        <v>1028</v>
      </c>
      <c r="DE13" s="96" t="s">
        <v>1046</v>
      </c>
      <c r="DF13" s="97" t="str">
        <f t="shared" si="6"/>
        <v>2023-05-26</v>
      </c>
      <c r="DH13" s="96" t="s">
        <v>1264</v>
      </c>
      <c r="ED13" s="96" t="s">
        <v>1405</v>
      </c>
      <c r="EF13" s="99" t="s">
        <v>1267</v>
      </c>
      <c r="EL13" s="148" t="s">
        <v>1559</v>
      </c>
      <c r="EM13" s="97" t="str">
        <f>IF(EX13="",
IF(EW13="",
IF(EV13="",
IF(EU13="",#REF!,
EU13),
EV13),
EW13),
CONCATENATE(EX13,IF(FB13="","",CONCATENATE(" ",FB13))))</f>
        <v>Colostethus</v>
      </c>
      <c r="EN13" s="96" t="s">
        <v>1354</v>
      </c>
      <c r="ER13" s="96" t="s">
        <v>1390</v>
      </c>
      <c r="ES13" s="96" t="s">
        <v>1034</v>
      </c>
      <c r="ET13" s="96" t="s">
        <v>1033</v>
      </c>
      <c r="EU13" s="96" t="s">
        <v>1035</v>
      </c>
      <c r="EV13" s="96" t="s">
        <v>1393</v>
      </c>
      <c r="EX13" s="148" t="s">
        <v>1314</v>
      </c>
      <c r="FE13" s="97" t="str" cm="1">
        <f t="array" ref="FE13">IF(FB13="",IF(EX13="",
IF(EV13="",
IF(EW="",
IF(EU13="",
IF(ET13="",
"Filo","Clase"),
"Orden"),
"Familia"),
"Subfamilia"),
"Género"),
"Especie")</f>
        <v>Género</v>
      </c>
      <c r="FU13" s="96" t="s">
        <v>1040</v>
      </c>
    </row>
    <row r="14" spans="1:179" ht="15" customHeight="1" x14ac:dyDescent="0.2">
      <c r="A14" s="97" t="str">
        <f t="shared" si="0"/>
        <v>UCES:CBUCES:D</v>
      </c>
      <c r="B14" s="96" t="s">
        <v>929</v>
      </c>
      <c r="C14" s="96" t="s">
        <v>1015</v>
      </c>
      <c r="D14" s="96" t="s">
        <v>1021</v>
      </c>
      <c r="E14" s="96" t="s">
        <v>1019</v>
      </c>
      <c r="F14" s="96" t="s">
        <v>1014</v>
      </c>
      <c r="G14" s="96" t="s">
        <v>1020</v>
      </c>
      <c r="H14" s="97" t="str">
        <f t="shared" si="1"/>
        <v>CBUCES-D</v>
      </c>
      <c r="I14" s="96" t="s">
        <v>1017</v>
      </c>
      <c r="J14" s="96" t="s">
        <v>1038</v>
      </c>
      <c r="L14" s="96" t="s">
        <v>1016</v>
      </c>
      <c r="M14" s="96" t="s">
        <v>1039</v>
      </c>
      <c r="N14" s="96" t="s">
        <v>1017</v>
      </c>
      <c r="O14" s="96" t="s">
        <v>1018</v>
      </c>
      <c r="R14" s="96" t="s">
        <v>1021</v>
      </c>
      <c r="V14" s="146" t="s">
        <v>1094</v>
      </c>
      <c r="W14" s="99" t="s">
        <v>1082</v>
      </c>
      <c r="Z14" s="146">
        <v>1</v>
      </c>
      <c r="AD14" s="96" t="s">
        <v>1022</v>
      </c>
      <c r="AI14" s="96" t="s">
        <v>1030</v>
      </c>
      <c r="AO14" s="96" t="s">
        <v>1023</v>
      </c>
      <c r="AP14" s="96" t="s">
        <v>1031</v>
      </c>
      <c r="AQ14" s="96" t="s">
        <v>1024</v>
      </c>
      <c r="AR14" s="96" t="s">
        <v>1025</v>
      </c>
      <c r="AX14" s="96" t="s">
        <v>1538</v>
      </c>
      <c r="AY14" s="96" t="s">
        <v>1242</v>
      </c>
      <c r="BA14" s="96" t="s">
        <v>1043</v>
      </c>
      <c r="BB14" s="96" t="s">
        <v>1032</v>
      </c>
      <c r="BF14" s="97" t="str">
        <f t="shared" si="2"/>
        <v>2023-05-26</v>
      </c>
      <c r="BI14" s="146">
        <v>2023</v>
      </c>
      <c r="BJ14" s="99" t="s">
        <v>1248</v>
      </c>
      <c r="BK14" s="146">
        <v>26</v>
      </c>
      <c r="BL14" s="97" t="str">
        <f t="shared" si="3"/>
        <v>Mayo 26 de 2023</v>
      </c>
      <c r="BS14" s="97" t="str">
        <f t="shared" si="7"/>
        <v>América | Sudamérica | Colombia | Antioquia | Mutatá | Vereda Bedó</v>
      </c>
      <c r="BU14" s="97" t="str">
        <f t="shared" si="4"/>
        <v>SA</v>
      </c>
      <c r="BY14" s="96" t="s">
        <v>1026</v>
      </c>
      <c r="BZ14" s="97" t="str">
        <f t="shared" si="5"/>
        <v>CO</v>
      </c>
      <c r="CA14" s="96" t="s">
        <v>1027</v>
      </c>
      <c r="CB14" s="96" t="s">
        <v>1250</v>
      </c>
      <c r="CC14" s="146" t="s">
        <v>1253</v>
      </c>
      <c r="CD14" s="96" t="s">
        <v>1257</v>
      </c>
      <c r="CE14" s="96" t="s">
        <v>1257</v>
      </c>
      <c r="CF14" s="146">
        <v>206</v>
      </c>
      <c r="CG14" s="146">
        <v>206</v>
      </c>
      <c r="CH14" s="146">
        <v>206</v>
      </c>
      <c r="CI14" s="96" t="s">
        <v>1028</v>
      </c>
      <c r="CQ14" s="99">
        <v>7.2123049000000004</v>
      </c>
      <c r="CR14" s="99">
        <v>-76.422732999999994</v>
      </c>
      <c r="CT14" s="98" t="s">
        <v>1045</v>
      </c>
      <c r="CU14" s="96" t="s">
        <v>1028</v>
      </c>
      <c r="CV14" s="99">
        <v>7.2123049000000004</v>
      </c>
      <c r="CW14" s="99">
        <v>-76.422732999999994</v>
      </c>
      <c r="CX14" s="96" t="s">
        <v>1028</v>
      </c>
      <c r="DE14" s="96" t="s">
        <v>1046</v>
      </c>
      <c r="DF14" s="97" t="str">
        <f t="shared" si="6"/>
        <v>2023-05-26</v>
      </c>
      <c r="DH14" s="96" t="s">
        <v>1264</v>
      </c>
      <c r="ED14" s="96" t="s">
        <v>1405</v>
      </c>
      <c r="EF14" s="99" t="s">
        <v>1267</v>
      </c>
      <c r="EL14" s="148" t="s">
        <v>1559</v>
      </c>
      <c r="EM14" s="97" t="str">
        <f>IF(EX14="",
IF(EW14="",
IF(EV14="",
IF(EU14="",#REF!,
EU14),
EV14),
EW14),
CONCATENATE(EX14,IF(FB14="","",CONCATENATE(" ",FB14))))</f>
        <v>Colostethus</v>
      </c>
      <c r="EN14" s="96" t="s">
        <v>1354</v>
      </c>
      <c r="ER14" s="96" t="s">
        <v>1390</v>
      </c>
      <c r="ES14" s="96" t="s">
        <v>1034</v>
      </c>
      <c r="ET14" s="96" t="s">
        <v>1033</v>
      </c>
      <c r="EU14" s="96" t="s">
        <v>1035</v>
      </c>
      <c r="EV14" s="96" t="s">
        <v>1393</v>
      </c>
      <c r="EX14" s="148" t="s">
        <v>1314</v>
      </c>
      <c r="FE14" s="97" t="str" cm="1">
        <f t="array" ref="FE14">IF(FB14="",IF(EX14="",
IF(EV14="",
IF(EW="",
IF(EU14="",
IF(ET14="",
"Filo","Clase"),
"Orden"),
"Familia"),
"Subfamilia"),
"Género"),
"Especie")</f>
        <v>Género</v>
      </c>
      <c r="FU14" s="96" t="s">
        <v>1040</v>
      </c>
    </row>
    <row r="15" spans="1:179" ht="15" customHeight="1" x14ac:dyDescent="0.2">
      <c r="A15" s="97" t="str">
        <f t="shared" si="0"/>
        <v>UCES:CBUCES:D</v>
      </c>
      <c r="B15" s="96" t="s">
        <v>929</v>
      </c>
      <c r="C15" s="96" t="s">
        <v>1015</v>
      </c>
      <c r="D15" s="96" t="s">
        <v>1021</v>
      </c>
      <c r="E15" s="96" t="s">
        <v>1019</v>
      </c>
      <c r="F15" s="96" t="s">
        <v>1014</v>
      </c>
      <c r="G15" s="96" t="s">
        <v>1020</v>
      </c>
      <c r="H15" s="97" t="str">
        <f t="shared" si="1"/>
        <v>CBUCES-D</v>
      </c>
      <c r="I15" s="96" t="s">
        <v>1017</v>
      </c>
      <c r="J15" s="96" t="s">
        <v>1038</v>
      </c>
      <c r="L15" s="96" t="s">
        <v>1016</v>
      </c>
      <c r="M15" s="96" t="s">
        <v>1039</v>
      </c>
      <c r="N15" s="96" t="s">
        <v>1017</v>
      </c>
      <c r="O15" s="96" t="s">
        <v>1018</v>
      </c>
      <c r="R15" s="96" t="s">
        <v>1021</v>
      </c>
      <c r="V15" s="146" t="s">
        <v>1095</v>
      </c>
      <c r="W15" s="99" t="s">
        <v>1082</v>
      </c>
      <c r="Z15" s="146">
        <v>14</v>
      </c>
      <c r="AD15" s="96" t="s">
        <v>1022</v>
      </c>
      <c r="AI15" s="96" t="s">
        <v>1233</v>
      </c>
      <c r="AO15" s="96" t="s">
        <v>1023</v>
      </c>
      <c r="AP15" s="96" t="s">
        <v>1031</v>
      </c>
      <c r="AQ15" s="96" t="s">
        <v>1024</v>
      </c>
      <c r="AR15" s="96" t="s">
        <v>1025</v>
      </c>
      <c r="AX15" s="96" t="s">
        <v>1539</v>
      </c>
      <c r="AY15" s="96" t="s">
        <v>1238</v>
      </c>
      <c r="BA15" s="96" t="s">
        <v>1043</v>
      </c>
      <c r="BB15" s="96" t="s">
        <v>1032</v>
      </c>
      <c r="BF15" s="97" t="str">
        <f t="shared" si="2"/>
        <v>2023-05-26</v>
      </c>
      <c r="BI15" s="146">
        <v>2023</v>
      </c>
      <c r="BJ15" s="99" t="s">
        <v>1248</v>
      </c>
      <c r="BK15" s="146">
        <v>26</v>
      </c>
      <c r="BL15" s="97" t="str">
        <f t="shared" si="3"/>
        <v>Mayo 26 de 2023</v>
      </c>
      <c r="BS15" s="97" t="str">
        <f t="shared" si="7"/>
        <v>América | Sudamérica | Colombia | Antioquia | Mutatá | Vereda Bedó</v>
      </c>
      <c r="BU15" s="97" t="str">
        <f t="shared" si="4"/>
        <v>SA</v>
      </c>
      <c r="BY15" s="96" t="s">
        <v>1026</v>
      </c>
      <c r="BZ15" s="97" t="str">
        <f t="shared" si="5"/>
        <v>CO</v>
      </c>
      <c r="CA15" s="96" t="s">
        <v>1027</v>
      </c>
      <c r="CB15" s="96" t="s">
        <v>1250</v>
      </c>
      <c r="CC15" s="146" t="s">
        <v>1253</v>
      </c>
      <c r="CD15" s="96" t="s">
        <v>1257</v>
      </c>
      <c r="CE15" s="96" t="s">
        <v>1257</v>
      </c>
      <c r="CF15" s="146">
        <v>206</v>
      </c>
      <c r="CG15" s="146">
        <v>206</v>
      </c>
      <c r="CH15" s="146">
        <v>206</v>
      </c>
      <c r="CI15" s="96" t="s">
        <v>1028</v>
      </c>
      <c r="CQ15" s="99">
        <v>7.2123049000000004</v>
      </c>
      <c r="CR15" s="99">
        <v>-76.422732999999994</v>
      </c>
      <c r="CT15" s="98" t="s">
        <v>1045</v>
      </c>
      <c r="CU15" s="96" t="s">
        <v>1028</v>
      </c>
      <c r="CV15" s="99">
        <v>7.2123049000000004</v>
      </c>
      <c r="CW15" s="99">
        <v>-76.422732999999994</v>
      </c>
      <c r="CX15" s="96" t="s">
        <v>1028</v>
      </c>
      <c r="DE15" s="96" t="s">
        <v>1046</v>
      </c>
      <c r="DF15" s="97" t="str">
        <f t="shared" si="6"/>
        <v>2023-05-26</v>
      </c>
      <c r="DH15" s="96" t="s">
        <v>1264</v>
      </c>
      <c r="ED15" s="96" t="s">
        <v>1405</v>
      </c>
      <c r="EF15" s="99" t="s">
        <v>1267</v>
      </c>
      <c r="EL15" s="148" t="s">
        <v>1559</v>
      </c>
      <c r="EM15" s="97" t="str">
        <f>IF(EX15="",
IF(EW15="",
IF(EV15="",
IF(EU15="",#REF!,
EU15),
EV15),
EW15),
CONCATENATE(EX15,IF(FB15="","",CONCATENATE(" ",FB15))))</f>
        <v>Colostethus</v>
      </c>
      <c r="EN15" s="96" t="s">
        <v>1354</v>
      </c>
      <c r="ER15" s="96" t="s">
        <v>1390</v>
      </c>
      <c r="ES15" s="96" t="s">
        <v>1034</v>
      </c>
      <c r="ET15" s="96" t="s">
        <v>1057</v>
      </c>
      <c r="EU15" s="96" t="s">
        <v>1035</v>
      </c>
      <c r="EV15" s="96" t="s">
        <v>1393</v>
      </c>
      <c r="EX15" s="148" t="s">
        <v>1314</v>
      </c>
      <c r="FE15" s="97" t="str" cm="1">
        <f t="array" ref="FE15">IF(FB15="",IF(EX15="",
IF(EV15="",
IF(EW="",
IF(EU15="",
IF(ET15="",
"Filo","Clase"),
"Orden"),
"Familia"),
"Subfamilia"),
"Género"),
"Especie")</f>
        <v>Género</v>
      </c>
      <c r="FU15" s="96" t="s">
        <v>1040</v>
      </c>
    </row>
    <row r="16" spans="1:179" ht="15" customHeight="1" x14ac:dyDescent="0.2">
      <c r="A16" s="97" t="str">
        <f t="shared" si="0"/>
        <v>UCES:CBUCES:D</v>
      </c>
      <c r="B16" s="96" t="s">
        <v>929</v>
      </c>
      <c r="C16" s="96" t="s">
        <v>1015</v>
      </c>
      <c r="D16" s="96" t="s">
        <v>1021</v>
      </c>
      <c r="E16" s="96" t="s">
        <v>1019</v>
      </c>
      <c r="F16" s="96" t="s">
        <v>1014</v>
      </c>
      <c r="G16" s="96" t="s">
        <v>1020</v>
      </c>
      <c r="H16" s="97" t="str">
        <f t="shared" si="1"/>
        <v>CBUCES-D</v>
      </c>
      <c r="I16" s="96" t="s">
        <v>1017</v>
      </c>
      <c r="J16" s="96" t="s">
        <v>1038</v>
      </c>
      <c r="L16" s="96" t="s">
        <v>1016</v>
      </c>
      <c r="M16" s="96" t="s">
        <v>1039</v>
      </c>
      <c r="N16" s="96" t="s">
        <v>1017</v>
      </c>
      <c r="O16" s="96" t="s">
        <v>1018</v>
      </c>
      <c r="R16" s="96" t="s">
        <v>1021</v>
      </c>
      <c r="V16" s="146" t="s">
        <v>1096</v>
      </c>
      <c r="W16" s="99" t="s">
        <v>1082</v>
      </c>
      <c r="Z16" s="146">
        <v>1</v>
      </c>
      <c r="AD16" s="96" t="s">
        <v>1022</v>
      </c>
      <c r="AH16" s="96" t="s">
        <v>1029</v>
      </c>
      <c r="AI16" s="96" t="s">
        <v>1030</v>
      </c>
      <c r="AO16" s="96" t="s">
        <v>1023</v>
      </c>
      <c r="AP16" s="96" t="s">
        <v>1031</v>
      </c>
      <c r="AQ16" s="96" t="s">
        <v>1024</v>
      </c>
      <c r="AR16" s="96" t="s">
        <v>1025</v>
      </c>
      <c r="AX16" s="96" t="s">
        <v>1423</v>
      </c>
      <c r="BA16" s="96" t="s">
        <v>1043</v>
      </c>
      <c r="BB16" s="96" t="s">
        <v>1032</v>
      </c>
      <c r="BF16" s="97" t="str">
        <f t="shared" si="2"/>
        <v>2023-05-26</v>
      </c>
      <c r="BI16" s="146">
        <v>2023</v>
      </c>
      <c r="BJ16" s="99" t="s">
        <v>1248</v>
      </c>
      <c r="BK16" s="146">
        <v>26</v>
      </c>
      <c r="BL16" s="97" t="str">
        <f t="shared" si="3"/>
        <v>Mayo 26 de 2023</v>
      </c>
      <c r="BS16" s="97" t="str">
        <f t="shared" si="7"/>
        <v>América | Sudamérica | Colombia | Antioquia | Mutatá | Vereda Bedó</v>
      </c>
      <c r="BU16" s="97" t="str">
        <f t="shared" si="4"/>
        <v>SA</v>
      </c>
      <c r="BY16" s="96" t="s">
        <v>1026</v>
      </c>
      <c r="BZ16" s="97" t="str">
        <f t="shared" si="5"/>
        <v>CO</v>
      </c>
      <c r="CA16" s="96" t="s">
        <v>1027</v>
      </c>
      <c r="CB16" s="96" t="s">
        <v>1250</v>
      </c>
      <c r="CC16" s="146" t="s">
        <v>1253</v>
      </c>
      <c r="CD16" s="96" t="s">
        <v>1257</v>
      </c>
      <c r="CE16" s="96" t="s">
        <v>1257</v>
      </c>
      <c r="CF16" s="146">
        <v>206</v>
      </c>
      <c r="CG16" s="146">
        <v>206</v>
      </c>
      <c r="CH16" s="146">
        <v>206</v>
      </c>
      <c r="CI16" s="96" t="s">
        <v>1028</v>
      </c>
      <c r="CQ16" s="99">
        <v>7.2123049000000004</v>
      </c>
      <c r="CR16" s="99">
        <v>-76.422732999999994</v>
      </c>
      <c r="CT16" s="98" t="s">
        <v>1045</v>
      </c>
      <c r="CU16" s="96" t="s">
        <v>1028</v>
      </c>
      <c r="CV16" s="99">
        <v>7.2123049000000004</v>
      </c>
      <c r="CW16" s="99">
        <v>-76.422732999999994</v>
      </c>
      <c r="CX16" s="96" t="s">
        <v>1028</v>
      </c>
      <c r="DE16" s="96" t="s">
        <v>1046</v>
      </c>
      <c r="DF16" s="97" t="str">
        <f t="shared" si="6"/>
        <v>2023-05-26</v>
      </c>
      <c r="DH16" s="96" t="s">
        <v>1264</v>
      </c>
      <c r="ED16" s="96" t="s">
        <v>1405</v>
      </c>
      <c r="EF16" s="99" t="s">
        <v>1267</v>
      </c>
      <c r="EL16" s="148" t="s">
        <v>1557</v>
      </c>
      <c r="EM16" s="97" t="str">
        <f>IF(EX16="",
IF(EW16="",
IF(EV16="",
IF(EU16="",#REF!,
EU16),
EV16),
EW16),
CONCATENATE(EX16,IF(FB16="","",CONCATENATE(" ",FB16))))</f>
        <v>Echinosaura</v>
      </c>
      <c r="EN16" s="96" t="s">
        <v>1366</v>
      </c>
      <c r="ER16" s="96" t="s">
        <v>1390</v>
      </c>
      <c r="ES16" s="96" t="s">
        <v>1034</v>
      </c>
      <c r="ET16" s="96" t="s">
        <v>1057</v>
      </c>
      <c r="EU16" s="96" t="s">
        <v>1058</v>
      </c>
      <c r="EV16" s="96" t="s">
        <v>1392</v>
      </c>
      <c r="EX16" s="148" t="s">
        <v>1313</v>
      </c>
      <c r="FE16" s="97" t="str" cm="1">
        <f t="array" ref="FE16">IF(FB16="",IF(EX16="",
IF(EV16="",
IF(EW="",
IF(EU16="",
IF(ET16="",
"Filo","Clase"),
"Orden"),
"Familia"),
"Subfamilia"),
"Género"),
"Especie")</f>
        <v>Género</v>
      </c>
      <c r="FU16" s="96" t="s">
        <v>1040</v>
      </c>
    </row>
    <row r="17" spans="1:177" ht="15" customHeight="1" x14ac:dyDescent="0.2">
      <c r="A17" s="97" t="str">
        <f t="shared" si="0"/>
        <v>UCES:CBUCES:D</v>
      </c>
      <c r="B17" s="96" t="s">
        <v>929</v>
      </c>
      <c r="C17" s="96" t="s">
        <v>1015</v>
      </c>
      <c r="D17" s="96" t="s">
        <v>1021</v>
      </c>
      <c r="E17" s="96" t="s">
        <v>1019</v>
      </c>
      <c r="F17" s="96" t="s">
        <v>1014</v>
      </c>
      <c r="G17" s="96" t="s">
        <v>1020</v>
      </c>
      <c r="H17" s="97" t="str">
        <f t="shared" si="1"/>
        <v>CBUCES-D</v>
      </c>
      <c r="I17" s="96" t="s">
        <v>1017</v>
      </c>
      <c r="J17" s="96" t="s">
        <v>1038</v>
      </c>
      <c r="L17" s="96" t="s">
        <v>1016</v>
      </c>
      <c r="M17" s="96" t="s">
        <v>1039</v>
      </c>
      <c r="N17" s="96" t="s">
        <v>1017</v>
      </c>
      <c r="O17" s="96" t="s">
        <v>1018</v>
      </c>
      <c r="R17" s="96" t="s">
        <v>1021</v>
      </c>
      <c r="V17" s="146" t="s">
        <v>1097</v>
      </c>
      <c r="W17" s="99" t="s">
        <v>1082</v>
      </c>
      <c r="Z17" s="146">
        <v>1</v>
      </c>
      <c r="AD17" s="96" t="s">
        <v>1022</v>
      </c>
      <c r="AI17" s="96" t="s">
        <v>1041</v>
      </c>
      <c r="AO17" s="96" t="s">
        <v>1023</v>
      </c>
      <c r="AP17" s="96" t="s">
        <v>1031</v>
      </c>
      <c r="AQ17" s="96" t="s">
        <v>1024</v>
      </c>
      <c r="AR17" s="96" t="s">
        <v>1025</v>
      </c>
      <c r="AX17" s="96" t="s">
        <v>1423</v>
      </c>
      <c r="BA17" s="96" t="s">
        <v>1043</v>
      </c>
      <c r="BB17" s="96" t="s">
        <v>1032</v>
      </c>
      <c r="BF17" s="97" t="str">
        <f t="shared" si="2"/>
        <v>2023-05-26</v>
      </c>
      <c r="BI17" s="146">
        <v>2023</v>
      </c>
      <c r="BJ17" s="99" t="s">
        <v>1248</v>
      </c>
      <c r="BK17" s="146">
        <v>26</v>
      </c>
      <c r="BL17" s="97" t="str">
        <f t="shared" si="3"/>
        <v>Mayo 26 de 2023</v>
      </c>
      <c r="BS17" s="97" t="str">
        <f t="shared" si="7"/>
        <v>América | Sudamérica | Colombia | Antioquia | Mutatá | Vereda Bedó</v>
      </c>
      <c r="BU17" s="97" t="str">
        <f t="shared" si="4"/>
        <v>SA</v>
      </c>
      <c r="BY17" s="96" t="s">
        <v>1026</v>
      </c>
      <c r="BZ17" s="97" t="str">
        <f t="shared" si="5"/>
        <v>CO</v>
      </c>
      <c r="CA17" s="96" t="s">
        <v>1027</v>
      </c>
      <c r="CB17" s="96" t="s">
        <v>1250</v>
      </c>
      <c r="CC17" s="146" t="s">
        <v>1253</v>
      </c>
      <c r="CD17" s="96" t="s">
        <v>1257</v>
      </c>
      <c r="CE17" s="96" t="s">
        <v>1257</v>
      </c>
      <c r="CF17" s="146">
        <v>206</v>
      </c>
      <c r="CG17" s="146">
        <v>206</v>
      </c>
      <c r="CH17" s="146">
        <v>206</v>
      </c>
      <c r="CI17" s="96" t="s">
        <v>1028</v>
      </c>
      <c r="CQ17" s="99">
        <v>7.2123049000000004</v>
      </c>
      <c r="CR17" s="99">
        <v>-76.422732999999994</v>
      </c>
      <c r="CT17" s="98" t="s">
        <v>1045</v>
      </c>
      <c r="CU17" s="96" t="s">
        <v>1028</v>
      </c>
      <c r="CV17" s="99">
        <v>7.2123049000000004</v>
      </c>
      <c r="CW17" s="99">
        <v>-76.422732999999994</v>
      </c>
      <c r="CX17" s="96" t="s">
        <v>1028</v>
      </c>
      <c r="DE17" s="96" t="s">
        <v>1046</v>
      </c>
      <c r="DF17" s="97" t="str">
        <f t="shared" si="6"/>
        <v>2023-05-26</v>
      </c>
      <c r="DH17" s="96" t="s">
        <v>1264</v>
      </c>
      <c r="ED17" s="96" t="s">
        <v>1405</v>
      </c>
      <c r="EF17" s="99" t="s">
        <v>1267</v>
      </c>
      <c r="EL17" s="148" t="s">
        <v>1557</v>
      </c>
      <c r="EM17" s="97" t="str">
        <f>IF(EX17="",
IF(EW17="",
IF(EV17="",
IF(EU17="",#REF!,
EU17),
EV17),
EW17),
CONCATENATE(EX17,IF(FB17="","",CONCATENATE(" ",FB17))))</f>
        <v>Echinosaura</v>
      </c>
      <c r="EN17" s="96" t="s">
        <v>1366</v>
      </c>
      <c r="ER17" s="96" t="s">
        <v>1390</v>
      </c>
      <c r="ES17" s="96" t="s">
        <v>1034</v>
      </c>
      <c r="ET17" s="96" t="s">
        <v>1057</v>
      </c>
      <c r="EU17" s="96" t="s">
        <v>1058</v>
      </c>
      <c r="EV17" s="96" t="s">
        <v>1392</v>
      </c>
      <c r="EX17" s="148" t="s">
        <v>1313</v>
      </c>
      <c r="FE17" s="97" t="str" cm="1">
        <f t="array" ref="FE17">IF(FB17="",IF(EX17="",
IF(EV17="",
IF(EW="",
IF(EU17="",
IF(ET17="",
"Filo","Clase"),
"Orden"),
"Familia"),
"Subfamilia"),
"Género"),
"Especie")</f>
        <v>Género</v>
      </c>
      <c r="FU17" s="96" t="s">
        <v>1040</v>
      </c>
    </row>
    <row r="18" spans="1:177" ht="15" customHeight="1" x14ac:dyDescent="0.2">
      <c r="A18" s="97" t="str">
        <f t="shared" si="0"/>
        <v>UCES:CBUCES:D</v>
      </c>
      <c r="B18" s="96" t="s">
        <v>929</v>
      </c>
      <c r="C18" s="96" t="s">
        <v>1015</v>
      </c>
      <c r="D18" s="96" t="s">
        <v>1021</v>
      </c>
      <c r="E18" s="96" t="s">
        <v>1019</v>
      </c>
      <c r="F18" s="96" t="s">
        <v>1014</v>
      </c>
      <c r="G18" s="96" t="s">
        <v>1020</v>
      </c>
      <c r="H18" s="97" t="str">
        <f t="shared" si="1"/>
        <v>CBUCES-D</v>
      </c>
      <c r="I18" s="96" t="s">
        <v>1017</v>
      </c>
      <c r="J18" s="96" t="s">
        <v>1038</v>
      </c>
      <c r="L18" s="96" t="s">
        <v>1016</v>
      </c>
      <c r="M18" s="96" t="s">
        <v>1039</v>
      </c>
      <c r="N18" s="96" t="s">
        <v>1017</v>
      </c>
      <c r="O18" s="96" t="s">
        <v>1018</v>
      </c>
      <c r="R18" s="96" t="s">
        <v>1021</v>
      </c>
      <c r="V18" s="146" t="s">
        <v>1098</v>
      </c>
      <c r="W18" s="99" t="s">
        <v>1082</v>
      </c>
      <c r="Z18" s="146">
        <v>1</v>
      </c>
      <c r="AD18" s="96" t="s">
        <v>1022</v>
      </c>
      <c r="AH18" s="96" t="s">
        <v>1029</v>
      </c>
      <c r="AI18" s="96" t="s">
        <v>1030</v>
      </c>
      <c r="AO18" s="96" t="s">
        <v>1023</v>
      </c>
      <c r="AP18" s="96" t="s">
        <v>1031</v>
      </c>
      <c r="AQ18" s="96" t="s">
        <v>1024</v>
      </c>
      <c r="AR18" s="96" t="s">
        <v>1025</v>
      </c>
      <c r="AX18" s="96" t="s">
        <v>1425</v>
      </c>
      <c r="BA18" s="96" t="s">
        <v>1043</v>
      </c>
      <c r="BB18" s="96" t="s">
        <v>1032</v>
      </c>
      <c r="BF18" s="97" t="str">
        <f t="shared" si="2"/>
        <v>2023-05-26</v>
      </c>
      <c r="BI18" s="146">
        <v>2023</v>
      </c>
      <c r="BJ18" s="99" t="s">
        <v>1248</v>
      </c>
      <c r="BK18" s="146">
        <v>26</v>
      </c>
      <c r="BL18" s="97" t="str">
        <f t="shared" si="3"/>
        <v>Mayo 26 de 2023</v>
      </c>
      <c r="BS18" s="97" t="str">
        <f t="shared" si="7"/>
        <v>América | Sudamérica | Colombia | Antioquia | Mutatá | Vereda Santa Teresa</v>
      </c>
      <c r="BU18" s="97" t="str">
        <f t="shared" si="4"/>
        <v>SA</v>
      </c>
      <c r="BY18" s="96" t="s">
        <v>1026</v>
      </c>
      <c r="BZ18" s="97" t="str">
        <f t="shared" si="5"/>
        <v>CO</v>
      </c>
      <c r="CA18" s="96" t="s">
        <v>1027</v>
      </c>
      <c r="CB18" s="96" t="s">
        <v>1250</v>
      </c>
      <c r="CC18" s="146" t="s">
        <v>1254</v>
      </c>
      <c r="CD18" s="96" t="s">
        <v>1258</v>
      </c>
      <c r="CE18" s="96" t="s">
        <v>1258</v>
      </c>
      <c r="CF18" s="146">
        <v>364</v>
      </c>
      <c r="CG18" s="146">
        <v>364</v>
      </c>
      <c r="CH18" s="146">
        <v>364</v>
      </c>
      <c r="CI18" s="96" t="s">
        <v>1028</v>
      </c>
      <c r="CQ18" s="99">
        <v>7.2006895000000002</v>
      </c>
      <c r="CR18" s="99">
        <v>-76.398523100000006</v>
      </c>
      <c r="CT18" s="98" t="s">
        <v>1045</v>
      </c>
      <c r="CU18" s="96" t="s">
        <v>1028</v>
      </c>
      <c r="CV18" s="99">
        <v>7.2006895000000002</v>
      </c>
      <c r="CW18" s="99">
        <v>-76.398523100000006</v>
      </c>
      <c r="CX18" s="96" t="s">
        <v>1028</v>
      </c>
      <c r="DE18" s="96" t="s">
        <v>1046</v>
      </c>
      <c r="DF18" s="97" t="str">
        <f t="shared" si="6"/>
        <v>2023-05-26</v>
      </c>
      <c r="DH18" s="96" t="s">
        <v>1264</v>
      </c>
      <c r="ED18" s="96" t="s">
        <v>1405</v>
      </c>
      <c r="EF18" s="99" t="s">
        <v>1267</v>
      </c>
      <c r="EL18" s="148" t="s">
        <v>1557</v>
      </c>
      <c r="EM18" s="97" t="str">
        <f>IF(EX18="",
IF(EW18="",
IF(EV18="",
IF(EU18="",#REF!,
EU18),
EV18),
EW18),
CONCATENATE(EX18,IF(FB18="","",CONCATENATE(" ",FB18))))</f>
        <v>Echinosaura</v>
      </c>
      <c r="EN18" s="96" t="s">
        <v>1366</v>
      </c>
      <c r="ER18" s="96" t="s">
        <v>1390</v>
      </c>
      <c r="ES18" s="96" t="s">
        <v>1034</v>
      </c>
      <c r="ET18" s="96" t="s">
        <v>1057</v>
      </c>
      <c r="EU18" s="96" t="s">
        <v>1058</v>
      </c>
      <c r="EV18" s="96" t="s">
        <v>1392</v>
      </c>
      <c r="EX18" s="148" t="s">
        <v>1313</v>
      </c>
      <c r="FE18" s="97" t="str" cm="1">
        <f t="array" ref="FE18">IF(FB18="",IF(EX18="",
IF(EV18="",
IF(EW="",
IF(EU18="",
IF(ET18="",
"Filo","Clase"),
"Orden"),
"Familia"),
"Subfamilia"),
"Género"),
"Especie")</f>
        <v>Género</v>
      </c>
      <c r="FU18" s="96" t="s">
        <v>1040</v>
      </c>
    </row>
    <row r="19" spans="1:177" ht="15" customHeight="1" x14ac:dyDescent="0.2">
      <c r="A19" s="97" t="str">
        <f t="shared" si="0"/>
        <v>UCES:CBUCES:D</v>
      </c>
      <c r="B19" s="96" t="s">
        <v>929</v>
      </c>
      <c r="C19" s="96" t="s">
        <v>1015</v>
      </c>
      <c r="D19" s="96" t="s">
        <v>1021</v>
      </c>
      <c r="E19" s="96" t="s">
        <v>1019</v>
      </c>
      <c r="F19" s="96" t="s">
        <v>1014</v>
      </c>
      <c r="G19" s="96" t="s">
        <v>1020</v>
      </c>
      <c r="H19" s="97" t="str">
        <f t="shared" si="1"/>
        <v>CBUCES-D</v>
      </c>
      <c r="I19" s="96" t="s">
        <v>1017</v>
      </c>
      <c r="J19" s="96" t="s">
        <v>1038</v>
      </c>
      <c r="L19" s="96" t="s">
        <v>1016</v>
      </c>
      <c r="M19" s="96" t="s">
        <v>1039</v>
      </c>
      <c r="N19" s="96" t="s">
        <v>1017</v>
      </c>
      <c r="O19" s="96" t="s">
        <v>1018</v>
      </c>
      <c r="R19" s="96" t="s">
        <v>1021</v>
      </c>
      <c r="V19" s="146" t="s">
        <v>1099</v>
      </c>
      <c r="W19" s="99" t="s">
        <v>1082</v>
      </c>
      <c r="Z19" s="146">
        <v>1</v>
      </c>
      <c r="AD19" s="96" t="s">
        <v>1022</v>
      </c>
      <c r="AI19" s="96" t="s">
        <v>1041</v>
      </c>
      <c r="AO19" s="96" t="s">
        <v>1023</v>
      </c>
      <c r="AP19" s="96" t="s">
        <v>1031</v>
      </c>
      <c r="AQ19" s="96" t="s">
        <v>1024</v>
      </c>
      <c r="AR19" s="96" t="s">
        <v>1025</v>
      </c>
      <c r="AX19" s="96" t="s">
        <v>1426</v>
      </c>
      <c r="BA19" s="96" t="s">
        <v>1043</v>
      </c>
      <c r="BB19" s="96" t="s">
        <v>1032</v>
      </c>
      <c r="BF19" s="97" t="str">
        <f t="shared" si="2"/>
        <v>2023-05-26</v>
      </c>
      <c r="BI19" s="146">
        <v>2023</v>
      </c>
      <c r="BJ19" s="99" t="s">
        <v>1248</v>
      </c>
      <c r="BK19" s="146">
        <v>26</v>
      </c>
      <c r="BL19" s="97" t="str">
        <f t="shared" si="3"/>
        <v>Mayo 26 de 2023</v>
      </c>
      <c r="BS19" s="97" t="str">
        <f t="shared" si="7"/>
        <v>América | Sudamérica | Colombia | Antioquia | Mutatá | Vereda Santa Teresa</v>
      </c>
      <c r="BU19" s="97" t="str">
        <f t="shared" si="4"/>
        <v>SA</v>
      </c>
      <c r="BY19" s="96" t="s">
        <v>1026</v>
      </c>
      <c r="BZ19" s="97" t="str">
        <f t="shared" si="5"/>
        <v>CO</v>
      </c>
      <c r="CA19" s="96" t="s">
        <v>1027</v>
      </c>
      <c r="CB19" s="96" t="s">
        <v>1250</v>
      </c>
      <c r="CC19" s="146" t="s">
        <v>1254</v>
      </c>
      <c r="CD19" s="96" t="s">
        <v>1258</v>
      </c>
      <c r="CE19" s="96" t="s">
        <v>1258</v>
      </c>
      <c r="CF19" s="146">
        <v>364</v>
      </c>
      <c r="CG19" s="146">
        <v>364</v>
      </c>
      <c r="CH19" s="146">
        <v>364</v>
      </c>
      <c r="CI19" s="96" t="s">
        <v>1028</v>
      </c>
      <c r="CQ19" s="99">
        <v>7.2006895000000002</v>
      </c>
      <c r="CR19" s="99">
        <v>-76.398523100000006</v>
      </c>
      <c r="CT19" s="98" t="s">
        <v>1045</v>
      </c>
      <c r="CU19" s="96" t="s">
        <v>1028</v>
      </c>
      <c r="CV19" s="99">
        <v>7.2006895000000002</v>
      </c>
      <c r="CW19" s="99">
        <v>-76.398523100000006</v>
      </c>
      <c r="CX19" s="96" t="s">
        <v>1028</v>
      </c>
      <c r="DE19" s="96" t="s">
        <v>1046</v>
      </c>
      <c r="DF19" s="97" t="str">
        <f t="shared" si="6"/>
        <v>2023-05-26</v>
      </c>
      <c r="DH19" s="96" t="s">
        <v>1264</v>
      </c>
      <c r="ED19" s="96" t="s">
        <v>1405</v>
      </c>
      <c r="EF19" s="99" t="s">
        <v>1267</v>
      </c>
      <c r="EM19" s="97" t="str">
        <f>IF(EX19="",
IF(EW19="",
IF(EV19="",
IF(EU19="",#REF!,
EU19),
EV19),
EW19),
CONCATENATE(EX19,IF(FB19="","",CONCATENATE(" ",FB19))))</f>
        <v>Dendrophidion percarinatum</v>
      </c>
      <c r="EN19" s="96" t="s">
        <v>1387</v>
      </c>
      <c r="ER19" s="96" t="s">
        <v>1390</v>
      </c>
      <c r="ES19" s="96" t="s">
        <v>1034</v>
      </c>
      <c r="ET19" s="96" t="s">
        <v>1033</v>
      </c>
      <c r="EU19" s="96" t="s">
        <v>1058</v>
      </c>
      <c r="EV19" s="96" t="s">
        <v>1394</v>
      </c>
      <c r="EX19" s="148" t="s">
        <v>1317</v>
      </c>
      <c r="FB19" s="148" t="s">
        <v>1273</v>
      </c>
      <c r="FE19" s="97" t="str" cm="1">
        <f t="array" ref="FE19">IF(FB19="",IF(EX19="",
IF(EV19="",
IF(EW="",
IF(EU19="",
IF(ET19="",
"Filo","Clase"),
"Orden"),
"Familia"),
"Subfamilia"),
"Género"),
"Especie")</f>
        <v>Especie</v>
      </c>
      <c r="FU19" s="96" t="s">
        <v>1040</v>
      </c>
    </row>
    <row r="20" spans="1:177" ht="15" customHeight="1" x14ac:dyDescent="0.2">
      <c r="A20" s="97" t="str">
        <f t="shared" si="0"/>
        <v>UCES:CBUCES:D</v>
      </c>
      <c r="B20" s="96" t="s">
        <v>929</v>
      </c>
      <c r="C20" s="96" t="s">
        <v>1015</v>
      </c>
      <c r="D20" s="96" t="s">
        <v>1021</v>
      </c>
      <c r="E20" s="96" t="s">
        <v>1019</v>
      </c>
      <c r="F20" s="96" t="s">
        <v>1014</v>
      </c>
      <c r="G20" s="96" t="s">
        <v>1020</v>
      </c>
      <c r="H20" s="97" t="str">
        <f t="shared" si="1"/>
        <v>CBUCES-D</v>
      </c>
      <c r="I20" s="96" t="s">
        <v>1017</v>
      </c>
      <c r="J20" s="96" t="s">
        <v>1038</v>
      </c>
      <c r="L20" s="96" t="s">
        <v>1016</v>
      </c>
      <c r="M20" s="96" t="s">
        <v>1039</v>
      </c>
      <c r="N20" s="96" t="s">
        <v>1017</v>
      </c>
      <c r="O20" s="96" t="s">
        <v>1018</v>
      </c>
      <c r="R20" s="96" t="s">
        <v>1021</v>
      </c>
      <c r="V20" s="146" t="s">
        <v>1100</v>
      </c>
      <c r="W20" s="99" t="s">
        <v>1082</v>
      </c>
      <c r="Z20" s="146">
        <v>1</v>
      </c>
      <c r="AD20" s="96" t="s">
        <v>1022</v>
      </c>
      <c r="AI20" s="96" t="s">
        <v>1041</v>
      </c>
      <c r="AO20" s="96" t="s">
        <v>1023</v>
      </c>
      <c r="AP20" s="96" t="s">
        <v>1031</v>
      </c>
      <c r="AQ20" s="96" t="s">
        <v>1024</v>
      </c>
      <c r="AR20" s="96" t="s">
        <v>1025</v>
      </c>
      <c r="AX20" s="96" t="s">
        <v>1427</v>
      </c>
      <c r="BA20" s="96" t="s">
        <v>1043</v>
      </c>
      <c r="BB20" s="96" t="s">
        <v>1032</v>
      </c>
      <c r="BF20" s="97" t="str">
        <f t="shared" si="2"/>
        <v>2023-05-26</v>
      </c>
      <c r="BI20" s="146">
        <v>2023</v>
      </c>
      <c r="BJ20" s="99" t="s">
        <v>1248</v>
      </c>
      <c r="BK20" s="146">
        <v>26</v>
      </c>
      <c r="BL20" s="97" t="str">
        <f t="shared" si="3"/>
        <v>Mayo 26 de 2023</v>
      </c>
      <c r="BS20" s="97" t="str">
        <f t="shared" si="7"/>
        <v>América | Sudamérica | Colombia | Antioquia | Mutatá | Vereda Santa Teresa</v>
      </c>
      <c r="BU20" s="97" t="str">
        <f t="shared" si="4"/>
        <v>SA</v>
      </c>
      <c r="BY20" s="96" t="s">
        <v>1026</v>
      </c>
      <c r="BZ20" s="97" t="str">
        <f t="shared" si="5"/>
        <v>CO</v>
      </c>
      <c r="CA20" s="96" t="s">
        <v>1027</v>
      </c>
      <c r="CB20" s="96" t="s">
        <v>1250</v>
      </c>
      <c r="CC20" s="146" t="s">
        <v>1254</v>
      </c>
      <c r="CD20" s="96" t="s">
        <v>1258</v>
      </c>
      <c r="CE20" s="96" t="s">
        <v>1258</v>
      </c>
      <c r="CF20" s="146">
        <v>364</v>
      </c>
      <c r="CG20" s="146">
        <v>364</v>
      </c>
      <c r="CH20" s="146">
        <v>364</v>
      </c>
      <c r="CI20" s="96" t="s">
        <v>1028</v>
      </c>
      <c r="CQ20" s="99">
        <v>7.2006895000000002</v>
      </c>
      <c r="CR20" s="99">
        <v>-76.398523100000006</v>
      </c>
      <c r="CT20" s="98" t="s">
        <v>1045</v>
      </c>
      <c r="CU20" s="96" t="s">
        <v>1028</v>
      </c>
      <c r="CV20" s="99">
        <v>7.2006895000000002</v>
      </c>
      <c r="CW20" s="99">
        <v>-76.398523100000006</v>
      </c>
      <c r="CX20" s="96" t="s">
        <v>1028</v>
      </c>
      <c r="DE20" s="96" t="s">
        <v>1046</v>
      </c>
      <c r="DF20" s="97" t="str">
        <f t="shared" si="6"/>
        <v>2023-05-26</v>
      </c>
      <c r="DH20" s="96" t="s">
        <v>1264</v>
      </c>
      <c r="ED20" s="96" t="s">
        <v>1405</v>
      </c>
      <c r="EF20" s="99" t="s">
        <v>1267</v>
      </c>
      <c r="EM20" s="97" t="str">
        <f>IF(EX20="",
IF(EW20="",
IF(EV20="",
IF(EU20="",#REF!,
EU20),
EV20),
EW20),
CONCATENATE(EX20,IF(FB20="","",CONCATENATE(" ",FB20))))</f>
        <v>Craugastor raniformis</v>
      </c>
      <c r="EN20" s="96" t="s">
        <v>1386</v>
      </c>
      <c r="ER20" s="96" t="s">
        <v>1390</v>
      </c>
      <c r="ES20" s="96" t="s">
        <v>1034</v>
      </c>
      <c r="ET20" s="96" t="s">
        <v>1033</v>
      </c>
      <c r="EU20" s="96" t="s">
        <v>1035</v>
      </c>
      <c r="EV20" s="96" t="s">
        <v>1395</v>
      </c>
      <c r="EX20" s="148" t="s">
        <v>1318</v>
      </c>
      <c r="FB20" s="148" t="s">
        <v>1274</v>
      </c>
      <c r="FE20" s="97" t="str" cm="1">
        <f t="array" ref="FE20">IF(FB20="",IF(EX20="",
IF(EV20="",
IF(EW="",
IF(EU20="",
IF(ET20="",
"Filo","Clase"),
"Orden"),
"Familia"),
"Subfamilia"),
"Género"),
"Especie")</f>
        <v>Especie</v>
      </c>
      <c r="FU20" s="96" t="s">
        <v>1040</v>
      </c>
    </row>
    <row r="21" spans="1:177" ht="15" customHeight="1" x14ac:dyDescent="0.2">
      <c r="A21" s="97" t="str">
        <f t="shared" si="0"/>
        <v>UCES:CBUCES:D</v>
      </c>
      <c r="B21" s="96" t="s">
        <v>929</v>
      </c>
      <c r="C21" s="96" t="s">
        <v>1015</v>
      </c>
      <c r="D21" s="96" t="s">
        <v>1021</v>
      </c>
      <c r="E21" s="96" t="s">
        <v>1019</v>
      </c>
      <c r="F21" s="96" t="s">
        <v>1014</v>
      </c>
      <c r="G21" s="96" t="s">
        <v>1020</v>
      </c>
      <c r="H21" s="97" t="str">
        <f t="shared" si="1"/>
        <v>CBUCES-D</v>
      </c>
      <c r="I21" s="96" t="s">
        <v>1017</v>
      </c>
      <c r="J21" s="96" t="s">
        <v>1038</v>
      </c>
      <c r="L21" s="96" t="s">
        <v>1016</v>
      </c>
      <c r="M21" s="96" t="s">
        <v>1039</v>
      </c>
      <c r="N21" s="96" t="s">
        <v>1017</v>
      </c>
      <c r="O21" s="96" t="s">
        <v>1018</v>
      </c>
      <c r="R21" s="96" t="s">
        <v>1021</v>
      </c>
      <c r="V21" s="146" t="s">
        <v>1101</v>
      </c>
      <c r="W21" s="99" t="s">
        <v>1082</v>
      </c>
      <c r="Z21" s="146">
        <v>1</v>
      </c>
      <c r="AD21" s="96" t="s">
        <v>1022</v>
      </c>
      <c r="AH21" s="96" t="s">
        <v>1029</v>
      </c>
      <c r="AI21" s="96" t="s">
        <v>1030</v>
      </c>
      <c r="AO21" s="96" t="s">
        <v>1023</v>
      </c>
      <c r="AP21" s="96" t="s">
        <v>1031</v>
      </c>
      <c r="AQ21" s="96" t="s">
        <v>1024</v>
      </c>
      <c r="AR21" s="96" t="s">
        <v>1025</v>
      </c>
      <c r="AX21" s="96" t="s">
        <v>1540</v>
      </c>
      <c r="AY21" s="96" t="s">
        <v>1243</v>
      </c>
      <c r="BA21" s="96" t="s">
        <v>1043</v>
      </c>
      <c r="BB21" s="96" t="s">
        <v>1032</v>
      </c>
      <c r="BF21" s="97" t="str">
        <f t="shared" si="2"/>
        <v>2023-05-26</v>
      </c>
      <c r="BI21" s="146">
        <v>2023</v>
      </c>
      <c r="BJ21" s="99" t="s">
        <v>1248</v>
      </c>
      <c r="BK21" s="146">
        <v>26</v>
      </c>
      <c r="BL21" s="97" t="str">
        <f t="shared" si="3"/>
        <v>Mayo 26 de 2023</v>
      </c>
      <c r="BS21" s="97" t="str">
        <f t="shared" si="7"/>
        <v>América | Sudamérica | Colombia | Antioquia | Mutatá | Vereda Santa Teresa</v>
      </c>
      <c r="BU21" s="97" t="str">
        <f t="shared" si="4"/>
        <v>SA</v>
      </c>
      <c r="BY21" s="96" t="s">
        <v>1026</v>
      </c>
      <c r="BZ21" s="97" t="str">
        <f t="shared" si="5"/>
        <v>CO</v>
      </c>
      <c r="CA21" s="96" t="s">
        <v>1027</v>
      </c>
      <c r="CB21" s="96" t="s">
        <v>1250</v>
      </c>
      <c r="CC21" s="146" t="s">
        <v>1254</v>
      </c>
      <c r="CD21" s="96" t="s">
        <v>1258</v>
      </c>
      <c r="CE21" s="96" t="s">
        <v>1258</v>
      </c>
      <c r="CF21" s="146">
        <v>364</v>
      </c>
      <c r="CG21" s="146">
        <v>364</v>
      </c>
      <c r="CH21" s="146">
        <v>364</v>
      </c>
      <c r="CI21" s="96" t="s">
        <v>1028</v>
      </c>
      <c r="CQ21" s="99">
        <v>7.2006895000000002</v>
      </c>
      <c r="CR21" s="99">
        <v>-76.398523100000006</v>
      </c>
      <c r="CT21" s="98" t="s">
        <v>1045</v>
      </c>
      <c r="CU21" s="96" t="s">
        <v>1028</v>
      </c>
      <c r="CV21" s="99">
        <v>7.2006895000000002</v>
      </c>
      <c r="CW21" s="99">
        <v>-76.398523100000006</v>
      </c>
      <c r="CX21" s="96" t="s">
        <v>1028</v>
      </c>
      <c r="DE21" s="96" t="s">
        <v>1046</v>
      </c>
      <c r="DF21" s="97" t="str">
        <f t="shared" si="6"/>
        <v>2023-05-26</v>
      </c>
      <c r="DH21" s="96" t="s">
        <v>1264</v>
      </c>
      <c r="ED21" s="96" t="s">
        <v>1405</v>
      </c>
      <c r="EF21" s="99" t="s">
        <v>1267</v>
      </c>
      <c r="EL21" s="148" t="s">
        <v>1558</v>
      </c>
      <c r="EM21" s="97" t="str">
        <f>IF(EX21="",
IF(EW21="",
IF(EV21="",
IF(EU21="",#REF!,
EU21),
EV21),
EW21),
CONCATENATE(EX21,IF(FB21="","",CONCATENATE(" ",FB21))))</f>
        <v>Silverstoneia</v>
      </c>
      <c r="EN21" s="96" t="s">
        <v>1376</v>
      </c>
      <c r="ER21" s="96" t="s">
        <v>1390</v>
      </c>
      <c r="ES21" s="96" t="s">
        <v>1034</v>
      </c>
      <c r="ET21" s="96" t="s">
        <v>1033</v>
      </c>
      <c r="EU21" s="96" t="s">
        <v>1035</v>
      </c>
      <c r="EV21" s="96" t="s">
        <v>1393</v>
      </c>
      <c r="EX21" s="148" t="s">
        <v>1315</v>
      </c>
      <c r="FE21" s="97" t="str" cm="1">
        <f t="array" ref="FE21">IF(FB21="",IF(EX21="",
IF(EV21="",
IF(EW="",
IF(EU21="",
IF(ET21="",
"Filo","Clase"),
"Orden"),
"Familia"),
"Subfamilia"),
"Género"),
"Especie")</f>
        <v>Género</v>
      </c>
      <c r="FU21" s="96" t="s">
        <v>1040</v>
      </c>
    </row>
    <row r="22" spans="1:177" ht="15" customHeight="1" x14ac:dyDescent="0.2">
      <c r="A22" s="97" t="str">
        <f t="shared" si="0"/>
        <v>UCES:CBUCES:D</v>
      </c>
      <c r="B22" s="96" t="s">
        <v>929</v>
      </c>
      <c r="C22" s="96" t="s">
        <v>1015</v>
      </c>
      <c r="D22" s="96" t="s">
        <v>1021</v>
      </c>
      <c r="E22" s="96" t="s">
        <v>1019</v>
      </c>
      <c r="F22" s="96" t="s">
        <v>1014</v>
      </c>
      <c r="G22" s="96" t="s">
        <v>1020</v>
      </c>
      <c r="H22" s="97" t="str">
        <f t="shared" si="1"/>
        <v>CBUCES-D</v>
      </c>
      <c r="I22" s="96" t="s">
        <v>1017</v>
      </c>
      <c r="J22" s="96" t="s">
        <v>1038</v>
      </c>
      <c r="L22" s="96" t="s">
        <v>1016</v>
      </c>
      <c r="M22" s="96" t="s">
        <v>1039</v>
      </c>
      <c r="N22" s="96" t="s">
        <v>1017</v>
      </c>
      <c r="O22" s="96" t="s">
        <v>1018</v>
      </c>
      <c r="R22" s="96" t="s">
        <v>1021</v>
      </c>
      <c r="V22" s="146" t="s">
        <v>1102</v>
      </c>
      <c r="W22" s="99" t="s">
        <v>1082</v>
      </c>
      <c r="Z22" s="146">
        <v>1</v>
      </c>
      <c r="AD22" s="96" t="s">
        <v>1022</v>
      </c>
      <c r="AH22" s="96" t="s">
        <v>1042</v>
      </c>
      <c r="AI22" s="96" t="s">
        <v>1030</v>
      </c>
      <c r="AO22" s="96" t="s">
        <v>1023</v>
      </c>
      <c r="AP22" s="96" t="s">
        <v>1031</v>
      </c>
      <c r="AQ22" s="96" t="s">
        <v>1024</v>
      </c>
      <c r="AR22" s="96" t="s">
        <v>1025</v>
      </c>
      <c r="AX22" s="96" t="s">
        <v>1541</v>
      </c>
      <c r="AY22" s="96" t="s">
        <v>1239</v>
      </c>
      <c r="BA22" s="96" t="s">
        <v>1043</v>
      </c>
      <c r="BB22" s="96" t="s">
        <v>1032</v>
      </c>
      <c r="BF22" s="97" t="str">
        <f t="shared" si="2"/>
        <v>2023-05-26</v>
      </c>
      <c r="BI22" s="146">
        <v>2023</v>
      </c>
      <c r="BJ22" s="99" t="s">
        <v>1248</v>
      </c>
      <c r="BK22" s="146">
        <v>26</v>
      </c>
      <c r="BL22" s="97" t="str">
        <f t="shared" si="3"/>
        <v>Mayo 26 de 2023</v>
      </c>
      <c r="BS22" s="97" t="str">
        <f t="shared" si="7"/>
        <v>América | Sudamérica | Colombia | Antioquia | Mutatá | Vereda Santa Teresa</v>
      </c>
      <c r="BU22" s="97" t="str">
        <f t="shared" si="4"/>
        <v>SA</v>
      </c>
      <c r="BY22" s="96" t="s">
        <v>1026</v>
      </c>
      <c r="BZ22" s="97" t="str">
        <f t="shared" si="5"/>
        <v>CO</v>
      </c>
      <c r="CA22" s="96" t="s">
        <v>1027</v>
      </c>
      <c r="CB22" s="96" t="s">
        <v>1250</v>
      </c>
      <c r="CC22" s="146" t="s">
        <v>1254</v>
      </c>
      <c r="CD22" s="96" t="s">
        <v>1258</v>
      </c>
      <c r="CE22" s="96" t="s">
        <v>1258</v>
      </c>
      <c r="CF22" s="146">
        <v>364</v>
      </c>
      <c r="CG22" s="146">
        <v>364</v>
      </c>
      <c r="CH22" s="146">
        <v>364</v>
      </c>
      <c r="CI22" s="96" t="s">
        <v>1028</v>
      </c>
      <c r="CQ22" s="99">
        <v>7.2006895000000002</v>
      </c>
      <c r="CR22" s="99">
        <v>-76.398523100000006</v>
      </c>
      <c r="CT22" s="98" t="s">
        <v>1045</v>
      </c>
      <c r="CU22" s="96" t="s">
        <v>1028</v>
      </c>
      <c r="CV22" s="99">
        <v>7.2006895000000002</v>
      </c>
      <c r="CW22" s="99">
        <v>-76.398523100000006</v>
      </c>
      <c r="CX22" s="96" t="s">
        <v>1028</v>
      </c>
      <c r="DE22" s="96" t="s">
        <v>1046</v>
      </c>
      <c r="DF22" s="97" t="str">
        <f t="shared" si="6"/>
        <v>2023-05-26</v>
      </c>
      <c r="DH22" s="96" t="s">
        <v>1264</v>
      </c>
      <c r="ED22" s="96" t="s">
        <v>1405</v>
      </c>
      <c r="EF22" s="99" t="s">
        <v>1267</v>
      </c>
      <c r="EL22" s="148" t="s">
        <v>1558</v>
      </c>
      <c r="EM22" s="97" t="str">
        <f>IF(EX22="",
IF(EW22="",
IF(EV22="",
IF(EU22="",#REF!,
EU22),
EV22),
EW22),
CONCATENATE(EX22,IF(FB22="","",CONCATENATE(" ",FB22))))</f>
        <v>Silverstoneia</v>
      </c>
      <c r="EN22" s="96" t="s">
        <v>1376</v>
      </c>
      <c r="ER22" s="96" t="s">
        <v>1390</v>
      </c>
      <c r="ES22" s="96" t="s">
        <v>1034</v>
      </c>
      <c r="ET22" s="96" t="s">
        <v>1033</v>
      </c>
      <c r="EU22" s="96" t="s">
        <v>1035</v>
      </c>
      <c r="EV22" s="96" t="s">
        <v>1393</v>
      </c>
      <c r="EX22" s="148" t="s">
        <v>1315</v>
      </c>
      <c r="FE22" s="97" t="str" cm="1">
        <f t="array" ref="FE22">IF(FB22="",IF(EX22="",
IF(EV22="",
IF(EW="",
IF(EU22="",
IF(ET22="",
"Filo","Clase"),
"Orden"),
"Familia"),
"Subfamilia"),
"Género"),
"Especie")</f>
        <v>Género</v>
      </c>
      <c r="FU22" s="96" t="s">
        <v>1040</v>
      </c>
    </row>
    <row r="23" spans="1:177" ht="15" customHeight="1" x14ac:dyDescent="0.2">
      <c r="A23" s="97" t="str">
        <f t="shared" si="0"/>
        <v>UCES:CBUCES:D</v>
      </c>
      <c r="B23" s="96" t="s">
        <v>929</v>
      </c>
      <c r="C23" s="96" t="s">
        <v>1015</v>
      </c>
      <c r="D23" s="96" t="s">
        <v>1021</v>
      </c>
      <c r="E23" s="96" t="s">
        <v>1019</v>
      </c>
      <c r="F23" s="96" t="s">
        <v>1014</v>
      </c>
      <c r="G23" s="96" t="s">
        <v>1020</v>
      </c>
      <c r="H23" s="97" t="str">
        <f t="shared" si="1"/>
        <v>CBUCES-D</v>
      </c>
      <c r="I23" s="96" t="s">
        <v>1017</v>
      </c>
      <c r="J23" s="96" t="s">
        <v>1038</v>
      </c>
      <c r="L23" s="96" t="s">
        <v>1016</v>
      </c>
      <c r="M23" s="96" t="s">
        <v>1039</v>
      </c>
      <c r="N23" s="96" t="s">
        <v>1017</v>
      </c>
      <c r="O23" s="96" t="s">
        <v>1018</v>
      </c>
      <c r="R23" s="96" t="s">
        <v>1021</v>
      </c>
      <c r="V23" s="146" t="s">
        <v>1103</v>
      </c>
      <c r="W23" s="99" t="s">
        <v>1082</v>
      </c>
      <c r="Z23" s="146">
        <v>1</v>
      </c>
      <c r="AD23" s="96" t="s">
        <v>1022</v>
      </c>
      <c r="AH23" s="96" t="s">
        <v>1029</v>
      </c>
      <c r="AI23" s="96" t="s">
        <v>1030</v>
      </c>
      <c r="AO23" s="96" t="s">
        <v>1023</v>
      </c>
      <c r="AP23" s="96" t="s">
        <v>1031</v>
      </c>
      <c r="AQ23" s="96" t="s">
        <v>1024</v>
      </c>
      <c r="AR23" s="96" t="s">
        <v>1025</v>
      </c>
      <c r="AX23" s="96" t="s">
        <v>1542</v>
      </c>
      <c r="AY23" s="96" t="s">
        <v>1244</v>
      </c>
      <c r="BA23" s="96" t="s">
        <v>1043</v>
      </c>
      <c r="BB23" s="96" t="s">
        <v>1032</v>
      </c>
      <c r="BF23" s="97" t="str">
        <f t="shared" si="2"/>
        <v>2023-05-26</v>
      </c>
      <c r="BI23" s="146">
        <v>2023</v>
      </c>
      <c r="BJ23" s="99" t="s">
        <v>1248</v>
      </c>
      <c r="BK23" s="146">
        <v>26</v>
      </c>
      <c r="BL23" s="97" t="str">
        <f t="shared" si="3"/>
        <v>Mayo 26 de 2023</v>
      </c>
      <c r="BS23" s="97" t="str">
        <f t="shared" si="7"/>
        <v>América | Sudamérica | Colombia | Antioquia | Mutatá | Vereda Santa Teresa</v>
      </c>
      <c r="BU23" s="97" t="str">
        <f t="shared" si="4"/>
        <v>SA</v>
      </c>
      <c r="BY23" s="96" t="s">
        <v>1026</v>
      </c>
      <c r="BZ23" s="97" t="str">
        <f t="shared" si="5"/>
        <v>CO</v>
      </c>
      <c r="CA23" s="96" t="s">
        <v>1027</v>
      </c>
      <c r="CB23" s="96" t="s">
        <v>1250</v>
      </c>
      <c r="CC23" s="146" t="s">
        <v>1254</v>
      </c>
      <c r="CD23" s="96" t="s">
        <v>1258</v>
      </c>
      <c r="CE23" s="96" t="s">
        <v>1258</v>
      </c>
      <c r="CF23" s="146">
        <v>364</v>
      </c>
      <c r="CG23" s="146">
        <v>364</v>
      </c>
      <c r="CH23" s="146">
        <v>364</v>
      </c>
      <c r="CI23" s="96" t="s">
        <v>1028</v>
      </c>
      <c r="CQ23" s="99">
        <v>7.2006895000000002</v>
      </c>
      <c r="CR23" s="99">
        <v>-76.398523100000006</v>
      </c>
      <c r="CT23" s="98" t="s">
        <v>1045</v>
      </c>
      <c r="CU23" s="96" t="s">
        <v>1028</v>
      </c>
      <c r="CV23" s="99">
        <v>7.2006895000000002</v>
      </c>
      <c r="CW23" s="99">
        <v>-76.398523100000006</v>
      </c>
      <c r="CX23" s="96" t="s">
        <v>1028</v>
      </c>
      <c r="DE23" s="96" t="s">
        <v>1046</v>
      </c>
      <c r="DF23" s="97" t="str">
        <f t="shared" si="6"/>
        <v>2023-05-26</v>
      </c>
      <c r="DH23" s="96" t="s">
        <v>1264</v>
      </c>
      <c r="ED23" s="96" t="s">
        <v>1405</v>
      </c>
      <c r="EF23" s="99" t="s">
        <v>1267</v>
      </c>
      <c r="EM23" s="97" t="str">
        <f>IF(EX23="",
IF(EW23="",
IF(EV23="",
IF(EU23="",#REF!,
EU23),
EV23),
EW23),
CONCATENATE(EX23,IF(FB23="","",CONCATENATE(" ",FB23))))</f>
        <v>Allobates</v>
      </c>
      <c r="ER23" s="96" t="s">
        <v>1390</v>
      </c>
      <c r="ES23" s="96" t="s">
        <v>1034</v>
      </c>
      <c r="ET23" s="96" t="s">
        <v>1033</v>
      </c>
      <c r="EU23" s="96" t="s">
        <v>1035</v>
      </c>
      <c r="EV23" s="96" t="s">
        <v>1396</v>
      </c>
      <c r="EX23" s="148" t="s">
        <v>1319</v>
      </c>
      <c r="FE23" s="97" t="str" cm="1">
        <f t="array" ref="FE23">IF(FB23="",IF(EX23="",
IF(EV23="",
IF(EW="",
IF(EU23="",
IF(ET23="",
"Filo","Clase"),
"Orden"),
"Familia"),
"Subfamilia"),
"Género"),
"Especie")</f>
        <v>Género</v>
      </c>
      <c r="FU23" s="96" t="s">
        <v>1040</v>
      </c>
    </row>
    <row r="24" spans="1:177" ht="15" customHeight="1" x14ac:dyDescent="0.2">
      <c r="A24" s="97" t="str">
        <f t="shared" si="0"/>
        <v>UCES:CBUCES:D</v>
      </c>
      <c r="B24" s="96" t="s">
        <v>929</v>
      </c>
      <c r="C24" s="96" t="s">
        <v>1015</v>
      </c>
      <c r="D24" s="96" t="s">
        <v>1021</v>
      </c>
      <c r="E24" s="96" t="s">
        <v>1019</v>
      </c>
      <c r="F24" s="96" t="s">
        <v>1014</v>
      </c>
      <c r="G24" s="96" t="s">
        <v>1020</v>
      </c>
      <c r="H24" s="97" t="str">
        <f t="shared" si="1"/>
        <v>CBUCES-D</v>
      </c>
      <c r="I24" s="96" t="s">
        <v>1017</v>
      </c>
      <c r="J24" s="96" t="s">
        <v>1038</v>
      </c>
      <c r="L24" s="96" t="s">
        <v>1016</v>
      </c>
      <c r="M24" s="96" t="s">
        <v>1039</v>
      </c>
      <c r="N24" s="96" t="s">
        <v>1017</v>
      </c>
      <c r="O24" s="96" t="s">
        <v>1018</v>
      </c>
      <c r="R24" s="96" t="s">
        <v>1021</v>
      </c>
      <c r="V24" s="146" t="s">
        <v>1104</v>
      </c>
      <c r="W24" s="99" t="s">
        <v>1082</v>
      </c>
      <c r="Z24" s="146">
        <v>1</v>
      </c>
      <c r="AD24" s="96" t="s">
        <v>1022</v>
      </c>
      <c r="AH24" s="96" t="s">
        <v>1042</v>
      </c>
      <c r="AI24" s="96" t="s">
        <v>1030</v>
      </c>
      <c r="AO24" s="96" t="s">
        <v>1023</v>
      </c>
      <c r="AP24" s="96" t="s">
        <v>1031</v>
      </c>
      <c r="AQ24" s="96" t="s">
        <v>1024</v>
      </c>
      <c r="AR24" s="96" t="s">
        <v>1025</v>
      </c>
      <c r="AX24" s="96" t="s">
        <v>1431</v>
      </c>
      <c r="BA24" s="96" t="s">
        <v>1043</v>
      </c>
      <c r="BB24" s="96" t="s">
        <v>1032</v>
      </c>
      <c r="BF24" s="97" t="str">
        <f t="shared" si="2"/>
        <v>2023-05-26</v>
      </c>
      <c r="BI24" s="146">
        <v>2023</v>
      </c>
      <c r="BJ24" s="99" t="s">
        <v>1248</v>
      </c>
      <c r="BK24" s="146">
        <v>26</v>
      </c>
      <c r="BL24" s="97" t="str">
        <f t="shared" si="3"/>
        <v>Mayo 26 de 2023</v>
      </c>
      <c r="BS24" s="97" t="str">
        <f t="shared" si="7"/>
        <v>América | Sudamérica | Colombia | Antioquia | Mutatá | Vereda Santa Teresa</v>
      </c>
      <c r="BU24" s="97" t="str">
        <f t="shared" si="4"/>
        <v>SA</v>
      </c>
      <c r="BY24" s="96" t="s">
        <v>1026</v>
      </c>
      <c r="BZ24" s="97" t="str">
        <f t="shared" si="5"/>
        <v>CO</v>
      </c>
      <c r="CA24" s="96" t="s">
        <v>1027</v>
      </c>
      <c r="CB24" s="96" t="s">
        <v>1250</v>
      </c>
      <c r="CC24" s="146" t="s">
        <v>1254</v>
      </c>
      <c r="CD24" s="96" t="s">
        <v>1258</v>
      </c>
      <c r="CE24" s="96" t="s">
        <v>1258</v>
      </c>
      <c r="CF24" s="146">
        <v>364</v>
      </c>
      <c r="CG24" s="146">
        <v>364</v>
      </c>
      <c r="CH24" s="146">
        <v>364</v>
      </c>
      <c r="CI24" s="96" t="s">
        <v>1028</v>
      </c>
      <c r="CQ24" s="99">
        <v>7.2006895000000002</v>
      </c>
      <c r="CR24" s="99">
        <v>-76.398523100000006</v>
      </c>
      <c r="CT24" s="98" t="s">
        <v>1045</v>
      </c>
      <c r="CU24" s="96" t="s">
        <v>1028</v>
      </c>
      <c r="CV24" s="99">
        <v>7.2006895000000002</v>
      </c>
      <c r="CW24" s="99">
        <v>-76.398523100000006</v>
      </c>
      <c r="CX24" s="96" t="s">
        <v>1028</v>
      </c>
      <c r="DE24" s="96" t="s">
        <v>1046</v>
      </c>
      <c r="DF24" s="97" t="str">
        <f t="shared" si="6"/>
        <v>2023-05-26</v>
      </c>
      <c r="DH24" s="96" t="s">
        <v>1264</v>
      </c>
      <c r="ED24" s="96" t="s">
        <v>1405</v>
      </c>
      <c r="EF24" s="99" t="s">
        <v>1267</v>
      </c>
      <c r="EL24" s="148" t="s">
        <v>1558</v>
      </c>
      <c r="EM24" s="97" t="str">
        <f>IF(EX24="",
IF(EW24="",
IF(EV24="",
IF(EU24="",#REF!,
EU24),
EV24),
EW24),
CONCATENATE(EX24,IF(FB24="","",CONCATENATE(" ",FB24))))</f>
        <v>Silverstoneia</v>
      </c>
      <c r="EN24" s="96" t="s">
        <v>1376</v>
      </c>
      <c r="ER24" s="96" t="s">
        <v>1390</v>
      </c>
      <c r="ES24" s="96" t="s">
        <v>1034</v>
      </c>
      <c r="ET24" s="96" t="s">
        <v>1033</v>
      </c>
      <c r="EU24" s="96" t="s">
        <v>1035</v>
      </c>
      <c r="EV24" s="96" t="s">
        <v>1393</v>
      </c>
      <c r="EX24" s="148" t="s">
        <v>1315</v>
      </c>
      <c r="FE24" s="97" t="str" cm="1">
        <f t="array" ref="FE24">IF(FB24="",IF(EX24="",
IF(EV24="",
IF(EW="",
IF(EU24="",
IF(ET24="",
"Filo","Clase"),
"Orden"),
"Familia"),
"Subfamilia"),
"Género"),
"Especie")</f>
        <v>Género</v>
      </c>
      <c r="FU24" s="96" t="s">
        <v>1040</v>
      </c>
    </row>
    <row r="25" spans="1:177" ht="15" customHeight="1" x14ac:dyDescent="0.2">
      <c r="A25" s="97" t="str">
        <f t="shared" si="0"/>
        <v>UCES:CBUCES:D</v>
      </c>
      <c r="B25" s="96" t="s">
        <v>929</v>
      </c>
      <c r="C25" s="96" t="s">
        <v>1015</v>
      </c>
      <c r="D25" s="96" t="s">
        <v>1021</v>
      </c>
      <c r="E25" s="96" t="s">
        <v>1019</v>
      </c>
      <c r="F25" s="96" t="s">
        <v>1014</v>
      </c>
      <c r="G25" s="96" t="s">
        <v>1020</v>
      </c>
      <c r="H25" s="97" t="str">
        <f t="shared" si="1"/>
        <v>CBUCES-D</v>
      </c>
      <c r="I25" s="96" t="s">
        <v>1017</v>
      </c>
      <c r="J25" s="96" t="s">
        <v>1038</v>
      </c>
      <c r="L25" s="96" t="s">
        <v>1016</v>
      </c>
      <c r="M25" s="96" t="s">
        <v>1039</v>
      </c>
      <c r="N25" s="96" t="s">
        <v>1017</v>
      </c>
      <c r="O25" s="96" t="s">
        <v>1018</v>
      </c>
      <c r="R25" s="96" t="s">
        <v>1021</v>
      </c>
      <c r="V25" s="146" t="s">
        <v>1105</v>
      </c>
      <c r="W25" s="99" t="s">
        <v>1082</v>
      </c>
      <c r="Z25" s="146">
        <v>1</v>
      </c>
      <c r="AD25" s="96" t="s">
        <v>1022</v>
      </c>
      <c r="AI25" s="96" t="s">
        <v>1030</v>
      </c>
      <c r="AO25" s="96" t="s">
        <v>1023</v>
      </c>
      <c r="AP25" s="96" t="s">
        <v>1031</v>
      </c>
      <c r="AQ25" s="96" t="s">
        <v>1024</v>
      </c>
      <c r="AR25" s="96" t="s">
        <v>1025</v>
      </c>
      <c r="AX25" s="96" t="s">
        <v>1432</v>
      </c>
      <c r="BA25" s="96" t="s">
        <v>1043</v>
      </c>
      <c r="BB25" s="96" t="s">
        <v>1032</v>
      </c>
      <c r="BF25" s="97" t="str">
        <f t="shared" si="2"/>
        <v>2023-05-26</v>
      </c>
      <c r="BI25" s="146">
        <v>2023</v>
      </c>
      <c r="BJ25" s="99" t="s">
        <v>1248</v>
      </c>
      <c r="BK25" s="146">
        <v>26</v>
      </c>
      <c r="BL25" s="97" t="str">
        <f t="shared" si="3"/>
        <v>Mayo 26 de 2023</v>
      </c>
      <c r="BS25" s="97" t="str">
        <f t="shared" si="7"/>
        <v>América | Sudamérica | Colombia | Antioquia | Mutatá | Vereda Santa Teresa</v>
      </c>
      <c r="BU25" s="97" t="str">
        <f t="shared" si="4"/>
        <v>SA</v>
      </c>
      <c r="BY25" s="96" t="s">
        <v>1026</v>
      </c>
      <c r="BZ25" s="97" t="str">
        <f t="shared" si="5"/>
        <v>CO</v>
      </c>
      <c r="CA25" s="96" t="s">
        <v>1027</v>
      </c>
      <c r="CB25" s="96" t="s">
        <v>1250</v>
      </c>
      <c r="CC25" s="146" t="s">
        <v>1254</v>
      </c>
      <c r="CD25" s="96" t="s">
        <v>1258</v>
      </c>
      <c r="CE25" s="96" t="s">
        <v>1258</v>
      </c>
      <c r="CF25" s="146">
        <v>364</v>
      </c>
      <c r="CG25" s="146">
        <v>364</v>
      </c>
      <c r="CH25" s="146">
        <v>364</v>
      </c>
      <c r="CI25" s="96" t="s">
        <v>1028</v>
      </c>
      <c r="CQ25" s="99">
        <v>7.2006895000000002</v>
      </c>
      <c r="CR25" s="99">
        <v>-76.398523100000006</v>
      </c>
      <c r="CT25" s="98" t="s">
        <v>1045</v>
      </c>
      <c r="CU25" s="96" t="s">
        <v>1028</v>
      </c>
      <c r="CV25" s="99">
        <v>7.2006895000000002</v>
      </c>
      <c r="CW25" s="99">
        <v>-76.398523100000006</v>
      </c>
      <c r="CX25" s="96" t="s">
        <v>1028</v>
      </c>
      <c r="DE25" s="96" t="s">
        <v>1046</v>
      </c>
      <c r="DF25" s="97" t="str">
        <f t="shared" si="6"/>
        <v>2023-05-26</v>
      </c>
      <c r="DH25" s="96" t="s">
        <v>1264</v>
      </c>
      <c r="ED25" s="96" t="s">
        <v>1405</v>
      </c>
      <c r="EF25" s="99" t="s">
        <v>1267</v>
      </c>
      <c r="EM25" s="97" t="str">
        <f>IF(EX25="",
IF(EW25="",
IF(EV25="",
IF(EU25="",#REF!,
EU25),
EV25),
EW25),
CONCATENATE(EX25,IF(FB25="","",CONCATENATE(" ",FB25))))</f>
        <v>Craugastor longirostris</v>
      </c>
      <c r="EN25" s="96" t="s">
        <v>1047</v>
      </c>
      <c r="ER25" s="96" t="s">
        <v>1390</v>
      </c>
      <c r="ES25" s="96" t="s">
        <v>1034</v>
      </c>
      <c r="ET25" s="96" t="s">
        <v>1033</v>
      </c>
      <c r="EU25" s="96" t="s">
        <v>1035</v>
      </c>
      <c r="EV25" s="96" t="s">
        <v>1395</v>
      </c>
      <c r="EX25" s="148" t="s">
        <v>1318</v>
      </c>
      <c r="FB25" s="148" t="s">
        <v>1275</v>
      </c>
      <c r="FE25" s="97" t="str" cm="1">
        <f t="array" ref="FE25">IF(FB25="",IF(EX25="",
IF(EV25="",
IF(EW="",
IF(EU25="",
IF(ET25="",
"Filo","Clase"),
"Orden"),
"Familia"),
"Subfamilia"),
"Género"),
"Especie")</f>
        <v>Especie</v>
      </c>
      <c r="FU25" s="96" t="s">
        <v>1040</v>
      </c>
    </row>
    <row r="26" spans="1:177" ht="15" customHeight="1" x14ac:dyDescent="0.2">
      <c r="A26" s="97" t="str">
        <f t="shared" si="0"/>
        <v>UCES:CBUCES:D</v>
      </c>
      <c r="B26" s="96" t="s">
        <v>929</v>
      </c>
      <c r="C26" s="96" t="s">
        <v>1015</v>
      </c>
      <c r="D26" s="96" t="s">
        <v>1021</v>
      </c>
      <c r="E26" s="96" t="s">
        <v>1019</v>
      </c>
      <c r="F26" s="96" t="s">
        <v>1014</v>
      </c>
      <c r="G26" s="96" t="s">
        <v>1020</v>
      </c>
      <c r="H26" s="97" t="str">
        <f t="shared" si="1"/>
        <v>CBUCES-D</v>
      </c>
      <c r="I26" s="96" t="s">
        <v>1017</v>
      </c>
      <c r="J26" s="96" t="s">
        <v>1038</v>
      </c>
      <c r="L26" s="96" t="s">
        <v>1016</v>
      </c>
      <c r="M26" s="96" t="s">
        <v>1039</v>
      </c>
      <c r="N26" s="96" t="s">
        <v>1017</v>
      </c>
      <c r="O26" s="96" t="s">
        <v>1018</v>
      </c>
      <c r="R26" s="96" t="s">
        <v>1021</v>
      </c>
      <c r="V26" s="146" t="s">
        <v>1106</v>
      </c>
      <c r="W26" s="99" t="s">
        <v>1082</v>
      </c>
      <c r="Z26" s="146">
        <v>1</v>
      </c>
      <c r="AD26" s="96" t="s">
        <v>1022</v>
      </c>
      <c r="AI26" s="96" t="s">
        <v>1030</v>
      </c>
      <c r="AO26" s="96" t="s">
        <v>1023</v>
      </c>
      <c r="AP26" s="96" t="s">
        <v>1031</v>
      </c>
      <c r="AQ26" s="96" t="s">
        <v>1024</v>
      </c>
      <c r="AR26" s="96" t="s">
        <v>1025</v>
      </c>
      <c r="AX26" s="96" t="s">
        <v>1434</v>
      </c>
      <c r="BA26" s="96" t="s">
        <v>1043</v>
      </c>
      <c r="BB26" s="96" t="s">
        <v>1032</v>
      </c>
      <c r="BF26" s="97" t="str">
        <f t="shared" si="2"/>
        <v>2023-05-26</v>
      </c>
      <c r="BI26" s="146">
        <v>2023</v>
      </c>
      <c r="BJ26" s="99" t="s">
        <v>1248</v>
      </c>
      <c r="BK26" s="146">
        <v>26</v>
      </c>
      <c r="BL26" s="97" t="str">
        <f t="shared" si="3"/>
        <v>Mayo 26 de 2023</v>
      </c>
      <c r="BS26" s="97" t="str">
        <f t="shared" si="7"/>
        <v>América | Sudamérica | Colombia | Antioquia | Mutatá | Vereda Santa Teresa</v>
      </c>
      <c r="BU26" s="97" t="str">
        <f t="shared" si="4"/>
        <v>SA</v>
      </c>
      <c r="BY26" s="96" t="s">
        <v>1026</v>
      </c>
      <c r="BZ26" s="97" t="str">
        <f t="shared" si="5"/>
        <v>CO</v>
      </c>
      <c r="CA26" s="96" t="s">
        <v>1027</v>
      </c>
      <c r="CB26" s="96" t="s">
        <v>1250</v>
      </c>
      <c r="CC26" s="146" t="s">
        <v>1254</v>
      </c>
      <c r="CD26" s="96" t="s">
        <v>1258</v>
      </c>
      <c r="CE26" s="96" t="s">
        <v>1258</v>
      </c>
      <c r="CF26" s="146">
        <v>364</v>
      </c>
      <c r="CG26" s="146">
        <v>364</v>
      </c>
      <c r="CH26" s="146">
        <v>364</v>
      </c>
      <c r="CI26" s="96" t="s">
        <v>1028</v>
      </c>
      <c r="CQ26" s="99">
        <v>7.2006895000000002</v>
      </c>
      <c r="CR26" s="99">
        <v>-76.398523100000006</v>
      </c>
      <c r="CT26" s="98" t="s">
        <v>1045</v>
      </c>
      <c r="CU26" s="96" t="s">
        <v>1028</v>
      </c>
      <c r="CV26" s="99">
        <v>7.2006895000000002</v>
      </c>
      <c r="CW26" s="99">
        <v>-76.398523100000006</v>
      </c>
      <c r="CX26" s="96" t="s">
        <v>1028</v>
      </c>
      <c r="DE26" s="96" t="s">
        <v>1046</v>
      </c>
      <c r="DF26" s="97" t="str">
        <f t="shared" si="6"/>
        <v>2023-05-26</v>
      </c>
      <c r="DH26" s="96" t="s">
        <v>1264</v>
      </c>
      <c r="ED26" s="96" t="s">
        <v>1405</v>
      </c>
      <c r="EF26" s="99" t="s">
        <v>1267</v>
      </c>
      <c r="EM26" s="97" t="str">
        <f>IF(EX26="",
IF(EW26="",
IF(EV26="",
IF(EU26="",#REF!,
EU26),
EV26),
EW26),
CONCATENATE(EX26,IF(FB26="","",CONCATENATE(" ",FB26))))</f>
        <v>Diasporus</v>
      </c>
      <c r="ER26" s="96" t="s">
        <v>1390</v>
      </c>
      <c r="ES26" s="96" t="s">
        <v>1034</v>
      </c>
      <c r="ET26" s="96" t="s">
        <v>1033</v>
      </c>
      <c r="EU26" s="96" t="s">
        <v>1035</v>
      </c>
      <c r="EV26" s="96" t="s">
        <v>1059</v>
      </c>
      <c r="EX26" s="148" t="s">
        <v>1066</v>
      </c>
      <c r="FE26" s="97" t="str" cm="1">
        <f t="array" ref="FE26">IF(FB26="",IF(EX26="",
IF(EV26="",
IF(EW="",
IF(EU26="",
IF(ET26="",
"Filo","Clase"),
"Orden"),
"Familia"),
"Subfamilia"),
"Género"),
"Especie")</f>
        <v>Género</v>
      </c>
      <c r="FU26" s="96" t="s">
        <v>1040</v>
      </c>
    </row>
    <row r="27" spans="1:177" ht="15" customHeight="1" x14ac:dyDescent="0.2">
      <c r="A27" s="97" t="str">
        <f t="shared" si="0"/>
        <v>UCES:CBUCES:D</v>
      </c>
      <c r="B27" s="96" t="s">
        <v>929</v>
      </c>
      <c r="C27" s="96" t="s">
        <v>1015</v>
      </c>
      <c r="D27" s="96" t="s">
        <v>1021</v>
      </c>
      <c r="E27" s="96" t="s">
        <v>1019</v>
      </c>
      <c r="F27" s="96" t="s">
        <v>1014</v>
      </c>
      <c r="G27" s="96" t="s">
        <v>1020</v>
      </c>
      <c r="H27" s="97" t="str">
        <f t="shared" si="1"/>
        <v>CBUCES-D</v>
      </c>
      <c r="I27" s="96" t="s">
        <v>1017</v>
      </c>
      <c r="J27" s="96" t="s">
        <v>1038</v>
      </c>
      <c r="L27" s="96" t="s">
        <v>1016</v>
      </c>
      <c r="M27" s="96" t="s">
        <v>1039</v>
      </c>
      <c r="N27" s="96" t="s">
        <v>1017</v>
      </c>
      <c r="O27" s="96" t="s">
        <v>1018</v>
      </c>
      <c r="R27" s="96" t="s">
        <v>1021</v>
      </c>
      <c r="V27" s="146" t="s">
        <v>1107</v>
      </c>
      <c r="W27" s="99" t="s">
        <v>1082</v>
      </c>
      <c r="Z27" s="146">
        <v>1</v>
      </c>
      <c r="AD27" s="96" t="s">
        <v>1022</v>
      </c>
      <c r="AI27" s="96" t="s">
        <v>1041</v>
      </c>
      <c r="AO27" s="96" t="s">
        <v>1023</v>
      </c>
      <c r="AP27" s="96" t="s">
        <v>1031</v>
      </c>
      <c r="AQ27" s="96" t="s">
        <v>1024</v>
      </c>
      <c r="AR27" s="96" t="s">
        <v>1025</v>
      </c>
      <c r="AX27" s="96" t="s">
        <v>1436</v>
      </c>
      <c r="BA27" s="96" t="s">
        <v>1043</v>
      </c>
      <c r="BB27" s="96" t="s">
        <v>1032</v>
      </c>
      <c r="BF27" s="97" t="str">
        <f t="shared" si="2"/>
        <v>2023-05-26</v>
      </c>
      <c r="BI27" s="146">
        <v>2023</v>
      </c>
      <c r="BJ27" s="99" t="s">
        <v>1248</v>
      </c>
      <c r="BK27" s="146">
        <v>26</v>
      </c>
      <c r="BL27" s="97" t="str">
        <f t="shared" si="3"/>
        <v>Mayo 26 de 2023</v>
      </c>
      <c r="BS27" s="97" t="str">
        <f t="shared" si="7"/>
        <v>América | Sudamérica | Colombia | Antioquia | Mutatá | Vereda Santa Teresa</v>
      </c>
      <c r="BU27" s="97" t="str">
        <f t="shared" si="4"/>
        <v>SA</v>
      </c>
      <c r="BY27" s="96" t="s">
        <v>1026</v>
      </c>
      <c r="BZ27" s="97" t="str">
        <f t="shared" si="5"/>
        <v>CO</v>
      </c>
      <c r="CA27" s="96" t="s">
        <v>1027</v>
      </c>
      <c r="CB27" s="96" t="s">
        <v>1250</v>
      </c>
      <c r="CC27" s="146" t="s">
        <v>1254</v>
      </c>
      <c r="CD27" s="96" t="s">
        <v>1258</v>
      </c>
      <c r="CE27" s="96" t="s">
        <v>1258</v>
      </c>
      <c r="CF27" s="146">
        <v>364</v>
      </c>
      <c r="CG27" s="146">
        <v>364</v>
      </c>
      <c r="CH27" s="146">
        <v>364</v>
      </c>
      <c r="CI27" s="96" t="s">
        <v>1028</v>
      </c>
      <c r="CQ27" s="99">
        <v>7.2006895000000002</v>
      </c>
      <c r="CR27" s="99">
        <v>-76.398523100000006</v>
      </c>
      <c r="CT27" s="98" t="s">
        <v>1045</v>
      </c>
      <c r="CU27" s="96" t="s">
        <v>1028</v>
      </c>
      <c r="CV27" s="99">
        <v>7.2006895000000002</v>
      </c>
      <c r="CW27" s="99">
        <v>-76.398523100000006</v>
      </c>
      <c r="CX27" s="96" t="s">
        <v>1028</v>
      </c>
      <c r="DE27" s="96" t="s">
        <v>1046</v>
      </c>
      <c r="DF27" s="97" t="str">
        <f t="shared" si="6"/>
        <v>2023-05-26</v>
      </c>
      <c r="DH27" s="96" t="s">
        <v>1264</v>
      </c>
      <c r="ED27" s="96" t="s">
        <v>1405</v>
      </c>
      <c r="EF27" s="99" t="s">
        <v>1267</v>
      </c>
      <c r="EM27" s="97" t="str">
        <f>IF(EX27="",
IF(EW27="",
IF(EV27="",
IF(EU27="",#REF!,
EU27),
EV27),
EW27),
CONCATENATE(EX27,IF(FB27="","",CONCATENATE(" ",FB27))))</f>
        <v>Andinobates victimatus</v>
      </c>
      <c r="EN27" s="96" t="s">
        <v>1361</v>
      </c>
      <c r="ER27" s="96" t="s">
        <v>1390</v>
      </c>
      <c r="ES27" s="96" t="s">
        <v>1034</v>
      </c>
      <c r="ET27" s="96" t="s">
        <v>1033</v>
      </c>
      <c r="EU27" s="96" t="s">
        <v>1035</v>
      </c>
      <c r="EV27" s="96" t="s">
        <v>1393</v>
      </c>
      <c r="EX27" s="148" t="s">
        <v>1320</v>
      </c>
      <c r="FB27" s="148" t="s">
        <v>1276</v>
      </c>
      <c r="FE27" s="97" t="str" cm="1">
        <f t="array" ref="FE27">IF(FB27="",IF(EX27="",
IF(EV27="",
IF(EW="",
IF(EU27="",
IF(ET27="",
"Filo","Clase"),
"Orden"),
"Familia"),
"Subfamilia"),
"Género"),
"Especie")</f>
        <v>Especie</v>
      </c>
      <c r="FU27" s="96" t="s">
        <v>1040</v>
      </c>
    </row>
    <row r="28" spans="1:177" ht="15" customHeight="1" x14ac:dyDescent="0.2">
      <c r="A28" s="97" t="str">
        <f t="shared" si="0"/>
        <v>UCES:CBUCES:D</v>
      </c>
      <c r="B28" s="96" t="s">
        <v>929</v>
      </c>
      <c r="C28" s="96" t="s">
        <v>1015</v>
      </c>
      <c r="D28" s="96" t="s">
        <v>1021</v>
      </c>
      <c r="E28" s="96" t="s">
        <v>1019</v>
      </c>
      <c r="F28" s="96" t="s">
        <v>1014</v>
      </c>
      <c r="G28" s="96" t="s">
        <v>1020</v>
      </c>
      <c r="H28" s="97" t="str">
        <f t="shared" si="1"/>
        <v>CBUCES-D</v>
      </c>
      <c r="I28" s="96" t="s">
        <v>1017</v>
      </c>
      <c r="J28" s="96" t="s">
        <v>1038</v>
      </c>
      <c r="L28" s="96" t="s">
        <v>1016</v>
      </c>
      <c r="M28" s="96" t="s">
        <v>1039</v>
      </c>
      <c r="N28" s="96" t="s">
        <v>1017</v>
      </c>
      <c r="O28" s="96" t="s">
        <v>1018</v>
      </c>
      <c r="R28" s="96" t="s">
        <v>1021</v>
      </c>
      <c r="V28" s="146" t="s">
        <v>1108</v>
      </c>
      <c r="W28" s="99" t="s">
        <v>1082</v>
      </c>
      <c r="Z28" s="146">
        <v>1</v>
      </c>
      <c r="AD28" s="96" t="s">
        <v>1022</v>
      </c>
      <c r="AH28" s="96" t="s">
        <v>1042</v>
      </c>
      <c r="AI28" s="96" t="s">
        <v>1030</v>
      </c>
      <c r="AO28" s="96" t="s">
        <v>1023</v>
      </c>
      <c r="AP28" s="96" t="s">
        <v>1031</v>
      </c>
      <c r="AQ28" s="96" t="s">
        <v>1024</v>
      </c>
      <c r="AR28" s="96" t="s">
        <v>1025</v>
      </c>
      <c r="AX28" s="96" t="s">
        <v>1438</v>
      </c>
      <c r="BA28" s="96" t="s">
        <v>1043</v>
      </c>
      <c r="BB28" s="96" t="s">
        <v>1032</v>
      </c>
      <c r="BF28" s="97" t="str">
        <f t="shared" si="2"/>
        <v>2023-05-26</v>
      </c>
      <c r="BI28" s="146">
        <v>2023</v>
      </c>
      <c r="BJ28" s="99" t="s">
        <v>1248</v>
      </c>
      <c r="BK28" s="146">
        <v>26</v>
      </c>
      <c r="BL28" s="97" t="str">
        <f t="shared" si="3"/>
        <v>Mayo 26 de 2023</v>
      </c>
      <c r="BS28" s="97" t="str">
        <f t="shared" si="7"/>
        <v>América | Sudamérica | Colombia | Antioquia | Mutatá | Vereda Santa Teresa</v>
      </c>
      <c r="BU28" s="97" t="str">
        <f t="shared" si="4"/>
        <v>SA</v>
      </c>
      <c r="BY28" s="96" t="s">
        <v>1026</v>
      </c>
      <c r="BZ28" s="97" t="str">
        <f t="shared" si="5"/>
        <v>CO</v>
      </c>
      <c r="CA28" s="96" t="s">
        <v>1027</v>
      </c>
      <c r="CB28" s="96" t="s">
        <v>1250</v>
      </c>
      <c r="CC28" s="146" t="s">
        <v>1254</v>
      </c>
      <c r="CD28" s="96" t="s">
        <v>1258</v>
      </c>
      <c r="CE28" s="96" t="s">
        <v>1258</v>
      </c>
      <c r="CF28" s="146">
        <v>364</v>
      </c>
      <c r="CG28" s="146">
        <v>364</v>
      </c>
      <c r="CH28" s="146">
        <v>364</v>
      </c>
      <c r="CI28" s="96" t="s">
        <v>1028</v>
      </c>
      <c r="CQ28" s="99">
        <v>7.2006895000000002</v>
      </c>
      <c r="CR28" s="99">
        <v>-76.398523100000006</v>
      </c>
      <c r="CT28" s="98" t="s">
        <v>1045</v>
      </c>
      <c r="CU28" s="96" t="s">
        <v>1028</v>
      </c>
      <c r="CV28" s="99">
        <v>7.2006895000000002</v>
      </c>
      <c r="CW28" s="99">
        <v>-76.398523100000006</v>
      </c>
      <c r="CX28" s="96" t="s">
        <v>1028</v>
      </c>
      <c r="DE28" s="96" t="s">
        <v>1046</v>
      </c>
      <c r="DF28" s="97" t="str">
        <f t="shared" si="6"/>
        <v>2023-05-26</v>
      </c>
      <c r="DH28" s="96" t="s">
        <v>1264</v>
      </c>
      <c r="ED28" s="96" t="s">
        <v>1405</v>
      </c>
      <c r="EF28" s="99" t="s">
        <v>1267</v>
      </c>
      <c r="EM28" s="97" t="str">
        <f>IF(EX28="",
IF(EW28="",
IF(EV28="",
IF(EU28="",#REF!,
EU28),
EV28),
EW28),
CONCATENATE(EX28,IF(FB28="","",CONCATENATE(" ",FB28))))</f>
        <v>Agalychnis spurrelli</v>
      </c>
      <c r="EN28" s="96" t="s">
        <v>1367</v>
      </c>
      <c r="ER28" s="96" t="s">
        <v>1390</v>
      </c>
      <c r="ES28" s="96" t="s">
        <v>1034</v>
      </c>
      <c r="ET28" s="96" t="s">
        <v>1033</v>
      </c>
      <c r="EU28" s="96" t="s">
        <v>1035</v>
      </c>
      <c r="EV28" s="96" t="s">
        <v>1036</v>
      </c>
      <c r="EX28" s="148" t="s">
        <v>1321</v>
      </c>
      <c r="FB28" s="148" t="s">
        <v>1277</v>
      </c>
      <c r="FE28" s="97" t="str" cm="1">
        <f t="array" ref="FE28">IF(FB28="",IF(EX28="",
IF(EV28="",
IF(EW="",
IF(EU28="",
IF(ET28="",
"Filo","Clase"),
"Orden"),
"Familia"),
"Subfamilia"),
"Género"),
"Especie")</f>
        <v>Especie</v>
      </c>
      <c r="FU28" s="96" t="s">
        <v>1040</v>
      </c>
    </row>
    <row r="29" spans="1:177" ht="15" customHeight="1" x14ac:dyDescent="0.2">
      <c r="A29" s="97" t="str">
        <f t="shared" si="0"/>
        <v>UCES:CBUCES:D</v>
      </c>
      <c r="B29" s="96" t="s">
        <v>929</v>
      </c>
      <c r="C29" s="96" t="s">
        <v>1015</v>
      </c>
      <c r="D29" s="96" t="s">
        <v>1021</v>
      </c>
      <c r="E29" s="96" t="s">
        <v>1019</v>
      </c>
      <c r="F29" s="96" t="s">
        <v>1014</v>
      </c>
      <c r="G29" s="96" t="s">
        <v>1020</v>
      </c>
      <c r="H29" s="97" t="str">
        <f t="shared" si="1"/>
        <v>CBUCES-D</v>
      </c>
      <c r="I29" s="96" t="s">
        <v>1017</v>
      </c>
      <c r="J29" s="96" t="s">
        <v>1038</v>
      </c>
      <c r="L29" s="96" t="s">
        <v>1016</v>
      </c>
      <c r="M29" s="96" t="s">
        <v>1039</v>
      </c>
      <c r="N29" s="96" t="s">
        <v>1017</v>
      </c>
      <c r="O29" s="96" t="s">
        <v>1018</v>
      </c>
      <c r="R29" s="96" t="s">
        <v>1021</v>
      </c>
      <c r="V29" s="146" t="s">
        <v>1109</v>
      </c>
      <c r="W29" s="99" t="s">
        <v>1082</v>
      </c>
      <c r="Z29" s="146">
        <v>1</v>
      </c>
      <c r="AD29" s="96" t="s">
        <v>1022</v>
      </c>
      <c r="AI29" s="96" t="s">
        <v>1030</v>
      </c>
      <c r="AO29" s="96" t="s">
        <v>1023</v>
      </c>
      <c r="AP29" s="96" t="s">
        <v>1031</v>
      </c>
      <c r="AQ29" s="96" t="s">
        <v>1024</v>
      </c>
      <c r="AR29" s="96" t="s">
        <v>1025</v>
      </c>
      <c r="AX29" s="96" t="s">
        <v>1440</v>
      </c>
      <c r="BA29" s="96" t="s">
        <v>1043</v>
      </c>
      <c r="BB29" s="96" t="s">
        <v>1032</v>
      </c>
      <c r="BF29" s="97" t="str">
        <f t="shared" si="2"/>
        <v>2023-05-26</v>
      </c>
      <c r="BI29" s="146">
        <v>2023</v>
      </c>
      <c r="BJ29" s="99" t="s">
        <v>1248</v>
      </c>
      <c r="BK29" s="146">
        <v>26</v>
      </c>
      <c r="BL29" s="97" t="str">
        <f t="shared" si="3"/>
        <v>Mayo 26 de 2023</v>
      </c>
      <c r="BS29" s="97" t="str">
        <f t="shared" si="7"/>
        <v>América | Sudamérica | Colombia | Antioquia | Mutatá | Vereda Santa Teresa</v>
      </c>
      <c r="BU29" s="97" t="str">
        <f t="shared" si="4"/>
        <v>SA</v>
      </c>
      <c r="BY29" s="96" t="s">
        <v>1026</v>
      </c>
      <c r="BZ29" s="97" t="str">
        <f t="shared" si="5"/>
        <v>CO</v>
      </c>
      <c r="CA29" s="96" t="s">
        <v>1027</v>
      </c>
      <c r="CB29" s="96" t="s">
        <v>1250</v>
      </c>
      <c r="CC29" s="146" t="s">
        <v>1254</v>
      </c>
      <c r="CD29" s="96" t="s">
        <v>1258</v>
      </c>
      <c r="CE29" s="96" t="s">
        <v>1258</v>
      </c>
      <c r="CF29" s="146">
        <v>364</v>
      </c>
      <c r="CG29" s="146">
        <v>364</v>
      </c>
      <c r="CH29" s="146">
        <v>364</v>
      </c>
      <c r="CI29" s="96" t="s">
        <v>1028</v>
      </c>
      <c r="CQ29" s="99">
        <v>7.2006895000000002</v>
      </c>
      <c r="CR29" s="99">
        <v>-76.398523100000006</v>
      </c>
      <c r="CT29" s="98" t="s">
        <v>1045</v>
      </c>
      <c r="CU29" s="96" t="s">
        <v>1028</v>
      </c>
      <c r="CV29" s="99">
        <v>7.2006895000000002</v>
      </c>
      <c r="CW29" s="99">
        <v>-76.398523100000006</v>
      </c>
      <c r="CX29" s="96" t="s">
        <v>1028</v>
      </c>
      <c r="DE29" s="96" t="s">
        <v>1046</v>
      </c>
      <c r="DF29" s="97" t="str">
        <f t="shared" si="6"/>
        <v>2023-05-26</v>
      </c>
      <c r="DH29" s="96" t="s">
        <v>1264</v>
      </c>
      <c r="ED29" s="96" t="s">
        <v>1405</v>
      </c>
      <c r="EF29" s="99" t="s">
        <v>1267</v>
      </c>
      <c r="EM29" s="97" t="str">
        <f>IF(EX29="",
IF(EW29="",
IF(EV29="",
IF(EU29="",#REF!,
EU29),
EV29),
EW29),
CONCATENATE(EX29,IF(FB29="","",CONCATENATE(" ",FB29))))</f>
        <v>Pristimantis</v>
      </c>
      <c r="ER29" s="96" t="s">
        <v>1390</v>
      </c>
      <c r="ES29" s="96" t="s">
        <v>1034</v>
      </c>
      <c r="ET29" s="96" t="s">
        <v>1057</v>
      </c>
      <c r="EU29" s="96" t="s">
        <v>1035</v>
      </c>
      <c r="EV29" s="96" t="s">
        <v>1397</v>
      </c>
      <c r="EX29" s="148" t="s">
        <v>1322</v>
      </c>
      <c r="FE29" s="97" t="str" cm="1">
        <f t="array" ref="FE29">IF(FB29="",IF(EX29="",
IF(EV29="",
IF(EW="",
IF(EU29="",
IF(ET29="",
"Filo","Clase"),
"Orden"),
"Familia"),
"Subfamilia"),
"Género"),
"Especie")</f>
        <v>Género</v>
      </c>
      <c r="FU29" s="96" t="s">
        <v>1040</v>
      </c>
    </row>
    <row r="30" spans="1:177" ht="15" customHeight="1" x14ac:dyDescent="0.2">
      <c r="A30" s="97" t="str">
        <f t="shared" si="0"/>
        <v>UCES:CBUCES:D</v>
      </c>
      <c r="B30" s="96" t="s">
        <v>929</v>
      </c>
      <c r="C30" s="96" t="s">
        <v>1015</v>
      </c>
      <c r="D30" s="96" t="s">
        <v>1021</v>
      </c>
      <c r="E30" s="96" t="s">
        <v>1019</v>
      </c>
      <c r="F30" s="96" t="s">
        <v>1014</v>
      </c>
      <c r="G30" s="96" t="s">
        <v>1020</v>
      </c>
      <c r="H30" s="97" t="str">
        <f t="shared" si="1"/>
        <v>CBUCES-D</v>
      </c>
      <c r="I30" s="96" t="s">
        <v>1017</v>
      </c>
      <c r="J30" s="96" t="s">
        <v>1038</v>
      </c>
      <c r="L30" s="96" t="s">
        <v>1016</v>
      </c>
      <c r="M30" s="96" t="s">
        <v>1039</v>
      </c>
      <c r="N30" s="96" t="s">
        <v>1017</v>
      </c>
      <c r="O30" s="96" t="s">
        <v>1018</v>
      </c>
      <c r="R30" s="96" t="s">
        <v>1021</v>
      </c>
      <c r="V30" s="146" t="s">
        <v>1110</v>
      </c>
      <c r="W30" s="99" t="s">
        <v>1082</v>
      </c>
      <c r="Z30" s="146">
        <v>1</v>
      </c>
      <c r="AD30" s="96" t="s">
        <v>1022</v>
      </c>
      <c r="AH30" s="96" t="s">
        <v>1029</v>
      </c>
      <c r="AI30" s="96" t="s">
        <v>1030</v>
      </c>
      <c r="AO30" s="96" t="s">
        <v>1023</v>
      </c>
      <c r="AP30" s="96" t="s">
        <v>1031</v>
      </c>
      <c r="AQ30" s="96" t="s">
        <v>1024</v>
      </c>
      <c r="AR30" s="96" t="s">
        <v>1025</v>
      </c>
      <c r="AX30" s="96" t="s">
        <v>1509</v>
      </c>
      <c r="BA30" s="96" t="s">
        <v>1043</v>
      </c>
      <c r="BB30" s="96" t="s">
        <v>1032</v>
      </c>
      <c r="BF30" s="97" t="str">
        <f t="shared" si="2"/>
        <v>2023-05-26</v>
      </c>
      <c r="BI30" s="146">
        <v>2023</v>
      </c>
      <c r="BJ30" s="99" t="s">
        <v>1248</v>
      </c>
      <c r="BK30" s="146">
        <v>26</v>
      </c>
      <c r="BL30" s="97" t="str">
        <f t="shared" si="3"/>
        <v>Mayo 26 de 2023</v>
      </c>
      <c r="BS30" s="97" t="str">
        <f t="shared" si="7"/>
        <v>América | Sudamérica | Colombia | Antioquia | Mutatá | Vereda Santa Teresa</v>
      </c>
      <c r="BU30" s="97" t="str">
        <f t="shared" si="4"/>
        <v>SA</v>
      </c>
      <c r="BY30" s="96" t="s">
        <v>1026</v>
      </c>
      <c r="BZ30" s="97" t="str">
        <f t="shared" si="5"/>
        <v>CO</v>
      </c>
      <c r="CA30" s="96" t="s">
        <v>1027</v>
      </c>
      <c r="CB30" s="96" t="s">
        <v>1250</v>
      </c>
      <c r="CC30" s="146" t="s">
        <v>1254</v>
      </c>
      <c r="CD30" s="96" t="s">
        <v>1258</v>
      </c>
      <c r="CE30" s="96" t="s">
        <v>1258</v>
      </c>
      <c r="CF30" s="146">
        <v>364</v>
      </c>
      <c r="CG30" s="146">
        <v>364</v>
      </c>
      <c r="CH30" s="146">
        <v>364</v>
      </c>
      <c r="CI30" s="96" t="s">
        <v>1028</v>
      </c>
      <c r="CQ30" s="99">
        <v>7.2006895000000002</v>
      </c>
      <c r="CR30" s="99">
        <v>-76.398523100000006</v>
      </c>
      <c r="CT30" s="98" t="s">
        <v>1045</v>
      </c>
      <c r="CU30" s="96" t="s">
        <v>1028</v>
      </c>
      <c r="CV30" s="99">
        <v>7.2006895000000002</v>
      </c>
      <c r="CW30" s="99">
        <v>-76.398523100000006</v>
      </c>
      <c r="CX30" s="96" t="s">
        <v>1028</v>
      </c>
      <c r="DE30" s="96" t="s">
        <v>1046</v>
      </c>
      <c r="DF30" s="97" t="str">
        <f t="shared" si="6"/>
        <v>2023-05-26</v>
      </c>
      <c r="DH30" s="96" t="s">
        <v>1264</v>
      </c>
      <c r="ED30" s="96" t="s">
        <v>1405</v>
      </c>
      <c r="EF30" s="99" t="s">
        <v>1267</v>
      </c>
      <c r="EM30" s="97" t="str">
        <f>IF(EX30="",
IF(EW30="",
IF(EV30="",
IF(EU30="",#REF!,
EU30),
EV30),
EW30),
CONCATENATE(EX30,IF(FB30="","",CONCATENATE(" ",FB30))))</f>
        <v>Anolis limon</v>
      </c>
      <c r="EN30" s="96" t="s">
        <v>1374</v>
      </c>
      <c r="ER30" s="96" t="s">
        <v>1390</v>
      </c>
      <c r="ES30" s="96" t="s">
        <v>1034</v>
      </c>
      <c r="ET30" s="96" t="s">
        <v>1033</v>
      </c>
      <c r="EU30" s="96" t="s">
        <v>1058</v>
      </c>
      <c r="EV30" s="96" t="s">
        <v>1061</v>
      </c>
      <c r="EX30" s="148" t="s">
        <v>1067</v>
      </c>
      <c r="FB30" s="148" t="s">
        <v>1278</v>
      </c>
      <c r="FE30" s="97" t="str" cm="1">
        <f t="array" ref="FE30">IF(FB30="",IF(EX30="",
IF(EV30="",
IF(EW="",
IF(EU30="",
IF(ET30="",
"Filo","Clase"),
"Orden"),
"Familia"),
"Subfamilia"),
"Género"),
"Especie")</f>
        <v>Especie</v>
      </c>
      <c r="FU30" s="96" t="s">
        <v>1040</v>
      </c>
    </row>
    <row r="31" spans="1:177" ht="15" customHeight="1" x14ac:dyDescent="0.2">
      <c r="A31" s="97" t="str">
        <f t="shared" si="0"/>
        <v>UCES:CBUCES:D</v>
      </c>
      <c r="B31" s="96" t="s">
        <v>929</v>
      </c>
      <c r="C31" s="96" t="s">
        <v>1015</v>
      </c>
      <c r="D31" s="96" t="s">
        <v>1021</v>
      </c>
      <c r="E31" s="96" t="s">
        <v>1019</v>
      </c>
      <c r="F31" s="96" t="s">
        <v>1014</v>
      </c>
      <c r="G31" s="96" t="s">
        <v>1020</v>
      </c>
      <c r="H31" s="97" t="str">
        <f t="shared" si="1"/>
        <v>CBUCES-D</v>
      </c>
      <c r="I31" s="96" t="s">
        <v>1017</v>
      </c>
      <c r="J31" s="96" t="s">
        <v>1038</v>
      </c>
      <c r="L31" s="96" t="s">
        <v>1016</v>
      </c>
      <c r="M31" s="96" t="s">
        <v>1039</v>
      </c>
      <c r="N31" s="96" t="s">
        <v>1017</v>
      </c>
      <c r="O31" s="96" t="s">
        <v>1018</v>
      </c>
      <c r="R31" s="96" t="s">
        <v>1021</v>
      </c>
      <c r="V31" s="146" t="s">
        <v>1111</v>
      </c>
      <c r="W31" s="99" t="s">
        <v>1082</v>
      </c>
      <c r="Z31" s="146">
        <v>1</v>
      </c>
      <c r="AD31" s="96" t="s">
        <v>1022</v>
      </c>
      <c r="AH31" s="96" t="s">
        <v>1029</v>
      </c>
      <c r="AI31" s="96" t="s">
        <v>1030</v>
      </c>
      <c r="AO31" s="96" t="s">
        <v>1023</v>
      </c>
      <c r="AP31" s="96" t="s">
        <v>1031</v>
      </c>
      <c r="AQ31" s="96" t="s">
        <v>1024</v>
      </c>
      <c r="AR31" s="96" t="s">
        <v>1025</v>
      </c>
      <c r="AX31" s="96" t="s">
        <v>1543</v>
      </c>
      <c r="AY31" s="96" t="s">
        <v>1244</v>
      </c>
      <c r="BA31" s="96" t="s">
        <v>1043</v>
      </c>
      <c r="BB31" s="96" t="s">
        <v>1032</v>
      </c>
      <c r="BF31" s="97" t="str">
        <f t="shared" si="2"/>
        <v>2023-05-26</v>
      </c>
      <c r="BI31" s="146">
        <v>2023</v>
      </c>
      <c r="BJ31" s="99" t="s">
        <v>1248</v>
      </c>
      <c r="BK31" s="146">
        <v>26</v>
      </c>
      <c r="BL31" s="97" t="str">
        <f t="shared" si="3"/>
        <v>Mayo 26 de 2023</v>
      </c>
      <c r="BS31" s="97" t="str">
        <f t="shared" si="7"/>
        <v>América | Sudamérica | Colombia | Antioquia | Mutatá | Vereda Santa Teresa</v>
      </c>
      <c r="BU31" s="97" t="str">
        <f t="shared" si="4"/>
        <v>SA</v>
      </c>
      <c r="BY31" s="96" t="s">
        <v>1026</v>
      </c>
      <c r="BZ31" s="97" t="str">
        <f t="shared" si="5"/>
        <v>CO</v>
      </c>
      <c r="CA31" s="96" t="s">
        <v>1027</v>
      </c>
      <c r="CB31" s="96" t="s">
        <v>1250</v>
      </c>
      <c r="CC31" s="146" t="s">
        <v>1254</v>
      </c>
      <c r="CD31" s="96" t="s">
        <v>1258</v>
      </c>
      <c r="CE31" s="96" t="s">
        <v>1258</v>
      </c>
      <c r="CF31" s="146">
        <v>364</v>
      </c>
      <c r="CG31" s="146">
        <v>364</v>
      </c>
      <c r="CH31" s="146">
        <v>364</v>
      </c>
      <c r="CI31" s="96" t="s">
        <v>1028</v>
      </c>
      <c r="CQ31" s="99">
        <v>7.2006895000000002</v>
      </c>
      <c r="CR31" s="99">
        <v>-76.398523100000006</v>
      </c>
      <c r="CT31" s="98" t="s">
        <v>1045</v>
      </c>
      <c r="CU31" s="96" t="s">
        <v>1028</v>
      </c>
      <c r="CV31" s="99">
        <v>7.2006895000000002</v>
      </c>
      <c r="CW31" s="99">
        <v>-76.398523100000006</v>
      </c>
      <c r="CX31" s="96" t="s">
        <v>1028</v>
      </c>
      <c r="DE31" s="96" t="s">
        <v>1046</v>
      </c>
      <c r="DF31" s="97" t="str">
        <f t="shared" si="6"/>
        <v>2023-05-26</v>
      </c>
      <c r="DH31" s="96" t="s">
        <v>1264</v>
      </c>
      <c r="ED31" s="96" t="s">
        <v>1405</v>
      </c>
      <c r="EF31" s="99" t="s">
        <v>1267</v>
      </c>
      <c r="EM31" s="97" t="str">
        <f>IF(EX31="",
IF(EW31="",
IF(EV31="",
IF(EU31="",#REF!,
EU31),
EV31),
EW31),
CONCATENATE(EX31,IF(FB31="","",CONCATENATE(" ",FB31))))</f>
        <v>Teratohyla spinosa</v>
      </c>
      <c r="EN31" s="96" t="s">
        <v>1385</v>
      </c>
      <c r="ER31" s="96" t="s">
        <v>1390</v>
      </c>
      <c r="ES31" s="96" t="s">
        <v>1034</v>
      </c>
      <c r="ET31" s="96" t="s">
        <v>1033</v>
      </c>
      <c r="EU31" s="96" t="s">
        <v>1035</v>
      </c>
      <c r="EV31" s="96" t="s">
        <v>1398</v>
      </c>
      <c r="EX31" s="148" t="s">
        <v>1323</v>
      </c>
      <c r="FB31" s="148" t="s">
        <v>1279</v>
      </c>
      <c r="FE31" s="97" t="str" cm="1">
        <f t="array" ref="FE31">IF(FB31="",IF(EX31="",
IF(EV31="",
IF(EW="",
IF(EU31="",
IF(ET31="",
"Filo","Clase"),
"Orden"),
"Familia"),
"Subfamilia"),
"Género"),
"Especie")</f>
        <v>Especie</v>
      </c>
      <c r="FU31" s="96" t="s">
        <v>1040</v>
      </c>
    </row>
    <row r="32" spans="1:177" ht="15" customHeight="1" x14ac:dyDescent="0.2">
      <c r="A32" s="97" t="str">
        <f t="shared" si="0"/>
        <v>UCES:CBUCES:D</v>
      </c>
      <c r="B32" s="96" t="s">
        <v>929</v>
      </c>
      <c r="C32" s="96" t="s">
        <v>1015</v>
      </c>
      <c r="D32" s="96" t="s">
        <v>1021</v>
      </c>
      <c r="E32" s="96" t="s">
        <v>1019</v>
      </c>
      <c r="F32" s="96" t="s">
        <v>1014</v>
      </c>
      <c r="G32" s="96" t="s">
        <v>1020</v>
      </c>
      <c r="H32" s="97" t="str">
        <f t="shared" si="1"/>
        <v>CBUCES-D</v>
      </c>
      <c r="I32" s="96" t="s">
        <v>1017</v>
      </c>
      <c r="J32" s="96" t="s">
        <v>1038</v>
      </c>
      <c r="L32" s="96" t="s">
        <v>1016</v>
      </c>
      <c r="M32" s="96" t="s">
        <v>1039</v>
      </c>
      <c r="N32" s="96" t="s">
        <v>1017</v>
      </c>
      <c r="O32" s="96" t="s">
        <v>1018</v>
      </c>
      <c r="R32" s="96" t="s">
        <v>1021</v>
      </c>
      <c r="V32" s="146" t="s">
        <v>1112</v>
      </c>
      <c r="W32" s="99" t="s">
        <v>1082</v>
      </c>
      <c r="Z32" s="146">
        <v>1</v>
      </c>
      <c r="AD32" s="96" t="s">
        <v>1022</v>
      </c>
      <c r="AH32" s="96" t="s">
        <v>1029</v>
      </c>
      <c r="AI32" s="96" t="s">
        <v>1030</v>
      </c>
      <c r="AO32" s="96" t="s">
        <v>1023</v>
      </c>
      <c r="AP32" s="96" t="s">
        <v>1031</v>
      </c>
      <c r="AQ32" s="96" t="s">
        <v>1024</v>
      </c>
      <c r="AR32" s="96" t="s">
        <v>1025</v>
      </c>
      <c r="AX32" s="96" t="s">
        <v>1544</v>
      </c>
      <c r="AY32" s="96" t="s">
        <v>1244</v>
      </c>
      <c r="BA32" s="96" t="s">
        <v>1043</v>
      </c>
      <c r="BB32" s="96" t="s">
        <v>1032</v>
      </c>
      <c r="BF32" s="97" t="str">
        <f t="shared" si="2"/>
        <v>2023-05-26</v>
      </c>
      <c r="BI32" s="146">
        <v>2023</v>
      </c>
      <c r="BJ32" s="99" t="s">
        <v>1248</v>
      </c>
      <c r="BK32" s="146">
        <v>26</v>
      </c>
      <c r="BL32" s="97" t="str">
        <f t="shared" si="3"/>
        <v>Mayo 26 de 2023</v>
      </c>
      <c r="BS32" s="97" t="str">
        <f t="shared" si="7"/>
        <v>América | Sudamérica | Colombia | Antioquia | Mutatá | Vereda Santa Teresa</v>
      </c>
      <c r="BU32" s="97" t="str">
        <f t="shared" si="4"/>
        <v>SA</v>
      </c>
      <c r="BY32" s="96" t="s">
        <v>1026</v>
      </c>
      <c r="BZ32" s="97" t="str">
        <f t="shared" si="5"/>
        <v>CO</v>
      </c>
      <c r="CA32" s="96" t="s">
        <v>1027</v>
      </c>
      <c r="CB32" s="96" t="s">
        <v>1250</v>
      </c>
      <c r="CC32" s="146" t="s">
        <v>1254</v>
      </c>
      <c r="CD32" s="96" t="s">
        <v>1258</v>
      </c>
      <c r="CE32" s="96" t="s">
        <v>1258</v>
      </c>
      <c r="CF32" s="146">
        <v>364</v>
      </c>
      <c r="CG32" s="146">
        <v>364</v>
      </c>
      <c r="CH32" s="146">
        <v>364</v>
      </c>
      <c r="CI32" s="96" t="s">
        <v>1028</v>
      </c>
      <c r="CQ32" s="99">
        <v>7.2006895000000002</v>
      </c>
      <c r="CR32" s="99">
        <v>-76.398523100000006</v>
      </c>
      <c r="CT32" s="98" t="s">
        <v>1045</v>
      </c>
      <c r="CU32" s="96" t="s">
        <v>1028</v>
      </c>
      <c r="CV32" s="99">
        <v>7.2006895000000002</v>
      </c>
      <c r="CW32" s="99">
        <v>-76.398523100000006</v>
      </c>
      <c r="CX32" s="96" t="s">
        <v>1028</v>
      </c>
      <c r="DE32" s="96" t="s">
        <v>1046</v>
      </c>
      <c r="DF32" s="97" t="str">
        <f t="shared" si="6"/>
        <v>2023-05-26</v>
      </c>
      <c r="DH32" s="96" t="s">
        <v>1264</v>
      </c>
      <c r="ED32" s="96" t="s">
        <v>1405</v>
      </c>
      <c r="EF32" s="99" t="s">
        <v>1267</v>
      </c>
      <c r="EM32" s="97" t="str">
        <f>IF(EX32="",
IF(EW32="",
IF(EV32="",
IF(EU32="",#REF!,
EU32),
EV32),
EW32),
CONCATENATE(EX32,IF(FB32="","",CONCATENATE(" ",FB32))))</f>
        <v>Teratohyla spinosa</v>
      </c>
      <c r="EN32" s="96" t="s">
        <v>1385</v>
      </c>
      <c r="ER32" s="96" t="s">
        <v>1390</v>
      </c>
      <c r="ES32" s="96" t="s">
        <v>1034</v>
      </c>
      <c r="ET32" s="96" t="s">
        <v>1033</v>
      </c>
      <c r="EU32" s="96" t="s">
        <v>1035</v>
      </c>
      <c r="EV32" s="96" t="s">
        <v>1398</v>
      </c>
      <c r="EX32" s="148" t="s">
        <v>1323</v>
      </c>
      <c r="FB32" s="148" t="s">
        <v>1279</v>
      </c>
      <c r="FE32" s="97" t="str" cm="1">
        <f t="array" ref="FE32">IF(FB32="",IF(EX32="",
IF(EV32="",
IF(EW="",
IF(EU32="",
IF(ET32="",
"Filo","Clase"),
"Orden"),
"Familia"),
"Subfamilia"),
"Género"),
"Especie")</f>
        <v>Especie</v>
      </c>
      <c r="FU32" s="96" t="s">
        <v>1040</v>
      </c>
    </row>
    <row r="33" spans="1:177" ht="15" customHeight="1" x14ac:dyDescent="0.2">
      <c r="A33" s="97" t="str">
        <f t="shared" si="0"/>
        <v>UCES:CBUCES:D</v>
      </c>
      <c r="B33" s="96" t="s">
        <v>929</v>
      </c>
      <c r="C33" s="96" t="s">
        <v>1015</v>
      </c>
      <c r="D33" s="96" t="s">
        <v>1021</v>
      </c>
      <c r="E33" s="96" t="s">
        <v>1019</v>
      </c>
      <c r="F33" s="96" t="s">
        <v>1014</v>
      </c>
      <c r="G33" s="96" t="s">
        <v>1020</v>
      </c>
      <c r="H33" s="97" t="str">
        <f t="shared" si="1"/>
        <v>CBUCES-D</v>
      </c>
      <c r="I33" s="96" t="s">
        <v>1017</v>
      </c>
      <c r="J33" s="96" t="s">
        <v>1038</v>
      </c>
      <c r="L33" s="96" t="s">
        <v>1016</v>
      </c>
      <c r="M33" s="96" t="s">
        <v>1039</v>
      </c>
      <c r="N33" s="96" t="s">
        <v>1017</v>
      </c>
      <c r="O33" s="96" t="s">
        <v>1018</v>
      </c>
      <c r="R33" s="96" t="s">
        <v>1021</v>
      </c>
      <c r="V33" s="146" t="s">
        <v>1113</v>
      </c>
      <c r="W33" s="99" t="s">
        <v>1082</v>
      </c>
      <c r="Z33" s="146">
        <v>1</v>
      </c>
      <c r="AD33" s="96" t="s">
        <v>1022</v>
      </c>
      <c r="AH33" s="96" t="s">
        <v>1029</v>
      </c>
      <c r="AI33" s="96" t="s">
        <v>1030</v>
      </c>
      <c r="AO33" s="96" t="s">
        <v>1023</v>
      </c>
      <c r="AP33" s="96" t="s">
        <v>1031</v>
      </c>
      <c r="AQ33" s="96" t="s">
        <v>1024</v>
      </c>
      <c r="AR33" s="96" t="s">
        <v>1025</v>
      </c>
      <c r="AX33" s="96" t="s">
        <v>1443</v>
      </c>
      <c r="BA33" s="96" t="s">
        <v>1043</v>
      </c>
      <c r="BB33" s="96" t="s">
        <v>1032</v>
      </c>
      <c r="BF33" s="97" t="str">
        <f t="shared" si="2"/>
        <v>2023-05-26</v>
      </c>
      <c r="BI33" s="146">
        <v>2023</v>
      </c>
      <c r="BJ33" s="99" t="s">
        <v>1248</v>
      </c>
      <c r="BK33" s="146">
        <v>26</v>
      </c>
      <c r="BL33" s="97" t="str">
        <f t="shared" si="3"/>
        <v>Mayo 26 de 2023</v>
      </c>
      <c r="BS33" s="97" t="str">
        <f t="shared" si="7"/>
        <v>América | Sudamérica | Colombia | Antioquia | Mutatá | Vereda Santa Teresa</v>
      </c>
      <c r="BU33" s="97" t="str">
        <f t="shared" si="4"/>
        <v>SA</v>
      </c>
      <c r="BY33" s="96" t="s">
        <v>1026</v>
      </c>
      <c r="BZ33" s="97" t="str">
        <f t="shared" si="5"/>
        <v>CO</v>
      </c>
      <c r="CA33" s="96" t="s">
        <v>1027</v>
      </c>
      <c r="CB33" s="96" t="s">
        <v>1250</v>
      </c>
      <c r="CC33" s="146" t="s">
        <v>1254</v>
      </c>
      <c r="CD33" s="96" t="s">
        <v>1258</v>
      </c>
      <c r="CE33" s="96" t="s">
        <v>1258</v>
      </c>
      <c r="CF33" s="146">
        <v>364</v>
      </c>
      <c r="CG33" s="146">
        <v>364</v>
      </c>
      <c r="CH33" s="146">
        <v>364</v>
      </c>
      <c r="CI33" s="96" t="s">
        <v>1028</v>
      </c>
      <c r="CQ33" s="99">
        <v>7.2006895000000002</v>
      </c>
      <c r="CR33" s="99">
        <v>-76.398523100000006</v>
      </c>
      <c r="CT33" s="98" t="s">
        <v>1045</v>
      </c>
      <c r="CU33" s="96" t="s">
        <v>1028</v>
      </c>
      <c r="CV33" s="99">
        <v>7.2006895000000002</v>
      </c>
      <c r="CW33" s="99">
        <v>-76.398523100000006</v>
      </c>
      <c r="CX33" s="96" t="s">
        <v>1028</v>
      </c>
      <c r="DE33" s="96" t="s">
        <v>1046</v>
      </c>
      <c r="DF33" s="97" t="str">
        <f t="shared" si="6"/>
        <v>2023-05-26</v>
      </c>
      <c r="DH33" s="96" t="s">
        <v>1264</v>
      </c>
      <c r="ED33" s="96" t="s">
        <v>1405</v>
      </c>
      <c r="EF33" s="99" t="s">
        <v>1267</v>
      </c>
      <c r="EM33" s="97" t="str">
        <f>IF(EX33="",
IF(EW33="",
IF(EV33="",
IF(EU33="",#REF!,
EU33),
EV33),
EW33),
CONCATENATE(EX33,IF(FB33="","",CONCATENATE(" ",FB33))))</f>
        <v>Hyloscirtus palmeri</v>
      </c>
      <c r="EN33" s="96" t="s">
        <v>1384</v>
      </c>
      <c r="ER33" s="96" t="s">
        <v>1390</v>
      </c>
      <c r="ES33" s="96" t="s">
        <v>1034</v>
      </c>
      <c r="ET33" s="96" t="s">
        <v>1057</v>
      </c>
      <c r="EU33" s="96" t="s">
        <v>1035</v>
      </c>
      <c r="EV33" s="96" t="s">
        <v>1036</v>
      </c>
      <c r="EX33" s="148" t="s">
        <v>1324</v>
      </c>
      <c r="FB33" s="148" t="s">
        <v>1280</v>
      </c>
      <c r="FE33" s="97" t="str" cm="1">
        <f t="array" ref="FE33">IF(FB33="",IF(EX33="",
IF(EV33="",
IF(EW="",
IF(EU33="",
IF(ET33="",
"Filo","Clase"),
"Orden"),
"Familia"),
"Subfamilia"),
"Género"),
"Especie")</f>
        <v>Especie</v>
      </c>
      <c r="FU33" s="96" t="s">
        <v>1040</v>
      </c>
    </row>
    <row r="34" spans="1:177" ht="15" customHeight="1" x14ac:dyDescent="0.2">
      <c r="A34" s="97" t="str">
        <f t="shared" si="0"/>
        <v>UCES:CBUCES:D</v>
      </c>
      <c r="B34" s="96" t="s">
        <v>929</v>
      </c>
      <c r="C34" s="96" t="s">
        <v>1015</v>
      </c>
      <c r="D34" s="96" t="s">
        <v>1021</v>
      </c>
      <c r="E34" s="96" t="s">
        <v>1019</v>
      </c>
      <c r="F34" s="96" t="s">
        <v>1014</v>
      </c>
      <c r="G34" s="96" t="s">
        <v>1020</v>
      </c>
      <c r="H34" s="97" t="str">
        <f t="shared" si="1"/>
        <v>CBUCES-D</v>
      </c>
      <c r="I34" s="96" t="s">
        <v>1017</v>
      </c>
      <c r="J34" s="96" t="s">
        <v>1038</v>
      </c>
      <c r="L34" s="96" t="s">
        <v>1016</v>
      </c>
      <c r="M34" s="96" t="s">
        <v>1039</v>
      </c>
      <c r="N34" s="96" t="s">
        <v>1017</v>
      </c>
      <c r="O34" s="96" t="s">
        <v>1018</v>
      </c>
      <c r="R34" s="96" t="s">
        <v>1021</v>
      </c>
      <c r="V34" s="146" t="s">
        <v>1114</v>
      </c>
      <c r="W34" s="99" t="s">
        <v>1082</v>
      </c>
      <c r="Z34" s="146">
        <v>1</v>
      </c>
      <c r="AD34" s="96" t="s">
        <v>1022</v>
      </c>
      <c r="AH34" s="96" t="s">
        <v>1042</v>
      </c>
      <c r="AI34" s="96" t="s">
        <v>1030</v>
      </c>
      <c r="AO34" s="96" t="s">
        <v>1023</v>
      </c>
      <c r="AP34" s="96" t="s">
        <v>1031</v>
      </c>
      <c r="AQ34" s="96" t="s">
        <v>1024</v>
      </c>
      <c r="AR34" s="96" t="s">
        <v>1025</v>
      </c>
      <c r="AX34" s="96" t="s">
        <v>1525</v>
      </c>
      <c r="BA34" s="96" t="s">
        <v>1043</v>
      </c>
      <c r="BB34" s="96" t="s">
        <v>1032</v>
      </c>
      <c r="BF34" s="97" t="str">
        <f t="shared" si="2"/>
        <v>2023-05-26</v>
      </c>
      <c r="BI34" s="146">
        <v>2023</v>
      </c>
      <c r="BJ34" s="99" t="s">
        <v>1248</v>
      </c>
      <c r="BK34" s="146">
        <v>26</v>
      </c>
      <c r="BL34" s="97" t="str">
        <f t="shared" si="3"/>
        <v>Mayo 26 de 2023</v>
      </c>
      <c r="BS34" s="97" t="str">
        <f t="shared" si="7"/>
        <v>América | Sudamérica | Colombia | Antioquia | Mutatá | Vereda Santa Teresa</v>
      </c>
      <c r="BU34" s="97" t="str">
        <f t="shared" si="4"/>
        <v>SA</v>
      </c>
      <c r="BY34" s="96" t="s">
        <v>1026</v>
      </c>
      <c r="BZ34" s="97" t="str">
        <f t="shared" si="5"/>
        <v>CO</v>
      </c>
      <c r="CA34" s="96" t="s">
        <v>1027</v>
      </c>
      <c r="CB34" s="96" t="s">
        <v>1250</v>
      </c>
      <c r="CC34" s="146" t="s">
        <v>1254</v>
      </c>
      <c r="CD34" s="96" t="s">
        <v>1258</v>
      </c>
      <c r="CE34" s="96" t="s">
        <v>1258</v>
      </c>
      <c r="CF34" s="146">
        <v>364</v>
      </c>
      <c r="CG34" s="146">
        <v>364</v>
      </c>
      <c r="CH34" s="146">
        <v>364</v>
      </c>
      <c r="CI34" s="96" t="s">
        <v>1028</v>
      </c>
      <c r="CQ34" s="99">
        <v>7.2006895000000002</v>
      </c>
      <c r="CR34" s="99">
        <v>-76.398523100000006</v>
      </c>
      <c r="CT34" s="98" t="s">
        <v>1045</v>
      </c>
      <c r="CU34" s="96" t="s">
        <v>1028</v>
      </c>
      <c r="CV34" s="99">
        <v>7.2006895000000002</v>
      </c>
      <c r="CW34" s="99">
        <v>-76.398523100000006</v>
      </c>
      <c r="CX34" s="96" t="s">
        <v>1028</v>
      </c>
      <c r="DE34" s="96" t="s">
        <v>1046</v>
      </c>
      <c r="DF34" s="97" t="str">
        <f t="shared" si="6"/>
        <v>2023-05-26</v>
      </c>
      <c r="DH34" s="96" t="s">
        <v>1264</v>
      </c>
      <c r="ED34" s="96" t="s">
        <v>1405</v>
      </c>
      <c r="EF34" s="99" t="s">
        <v>1267</v>
      </c>
      <c r="EM34" s="97" t="str">
        <f>IF(EX34="",
IF(EW34="",
IF(EV34="",
IF(EU34="",#REF!,
EU34),
EV34),
EW34),
CONCATENATE(EX34,IF(FB34="","",CONCATENATE(" ",FB34))))</f>
        <v>Anolis latifrons</v>
      </c>
      <c r="EN34" s="96" t="s">
        <v>1383</v>
      </c>
      <c r="ER34" s="96" t="s">
        <v>1390</v>
      </c>
      <c r="ES34" s="96" t="s">
        <v>1034</v>
      </c>
      <c r="ET34" s="96" t="s">
        <v>1033</v>
      </c>
      <c r="EU34" s="96" t="s">
        <v>1058</v>
      </c>
      <c r="EV34" s="96" t="s">
        <v>1061</v>
      </c>
      <c r="EX34" s="148" t="s">
        <v>1067</v>
      </c>
      <c r="FB34" s="148" t="s">
        <v>1281</v>
      </c>
      <c r="FE34" s="97" t="str" cm="1">
        <f t="array" ref="FE34">IF(FB34="",IF(EX34="",
IF(EV34="",
IF(EW="",
IF(EU34="",
IF(ET34="",
"Filo","Clase"),
"Orden"),
"Familia"),
"Subfamilia"),
"Género"),
"Especie")</f>
        <v>Especie</v>
      </c>
      <c r="FU34" s="96" t="s">
        <v>1040</v>
      </c>
    </row>
    <row r="35" spans="1:177" ht="15" customHeight="1" x14ac:dyDescent="0.2">
      <c r="A35" s="97" t="str">
        <f t="shared" si="0"/>
        <v>UCES:CBUCES:D</v>
      </c>
      <c r="B35" s="96" t="s">
        <v>929</v>
      </c>
      <c r="C35" s="96" t="s">
        <v>1015</v>
      </c>
      <c r="D35" s="96" t="s">
        <v>1021</v>
      </c>
      <c r="E35" s="96" t="s">
        <v>1019</v>
      </c>
      <c r="F35" s="96" t="s">
        <v>1014</v>
      </c>
      <c r="G35" s="96" t="s">
        <v>1020</v>
      </c>
      <c r="H35" s="97" t="str">
        <f t="shared" si="1"/>
        <v>CBUCES-D</v>
      </c>
      <c r="I35" s="96" t="s">
        <v>1017</v>
      </c>
      <c r="J35" s="96" t="s">
        <v>1038</v>
      </c>
      <c r="L35" s="96" t="s">
        <v>1016</v>
      </c>
      <c r="M35" s="96" t="s">
        <v>1039</v>
      </c>
      <c r="N35" s="96" t="s">
        <v>1017</v>
      </c>
      <c r="O35" s="96" t="s">
        <v>1018</v>
      </c>
      <c r="R35" s="96" t="s">
        <v>1021</v>
      </c>
      <c r="V35" s="146" t="s">
        <v>1115</v>
      </c>
      <c r="W35" s="99" t="s">
        <v>1082</v>
      </c>
      <c r="Z35" s="146">
        <v>1</v>
      </c>
      <c r="AD35" s="96" t="s">
        <v>1022</v>
      </c>
      <c r="AI35" s="96" t="s">
        <v>1041</v>
      </c>
      <c r="AO35" s="96" t="s">
        <v>1023</v>
      </c>
      <c r="AP35" s="96" t="s">
        <v>1031</v>
      </c>
      <c r="AQ35" s="96" t="s">
        <v>1024</v>
      </c>
      <c r="AR35" s="96" t="s">
        <v>1025</v>
      </c>
      <c r="AX35" s="96" t="s">
        <v>1444</v>
      </c>
      <c r="BA35" s="96" t="s">
        <v>1043</v>
      </c>
      <c r="BB35" s="96" t="s">
        <v>1032</v>
      </c>
      <c r="BF35" s="97" t="str">
        <f t="shared" si="2"/>
        <v>2023-05-26</v>
      </c>
      <c r="BI35" s="146">
        <v>2023</v>
      </c>
      <c r="BJ35" s="99" t="s">
        <v>1248</v>
      </c>
      <c r="BK35" s="146">
        <v>26</v>
      </c>
      <c r="BL35" s="97" t="str">
        <f t="shared" si="3"/>
        <v>Mayo 26 de 2023</v>
      </c>
      <c r="BS35" s="97" t="str">
        <f t="shared" si="7"/>
        <v>América | Sudamérica | Colombia | Antioquia | Mutatá | Vereda Santa Teresa</v>
      </c>
      <c r="BU35" s="97" t="str">
        <f t="shared" si="4"/>
        <v>SA</v>
      </c>
      <c r="BY35" s="96" t="s">
        <v>1026</v>
      </c>
      <c r="BZ35" s="97" t="str">
        <f t="shared" si="5"/>
        <v>CO</v>
      </c>
      <c r="CA35" s="96" t="s">
        <v>1027</v>
      </c>
      <c r="CB35" s="96" t="s">
        <v>1250</v>
      </c>
      <c r="CC35" s="146" t="s">
        <v>1254</v>
      </c>
      <c r="CD35" s="96" t="s">
        <v>1258</v>
      </c>
      <c r="CE35" s="96" t="s">
        <v>1258</v>
      </c>
      <c r="CF35" s="146">
        <v>364</v>
      </c>
      <c r="CG35" s="146">
        <v>364</v>
      </c>
      <c r="CH35" s="146">
        <v>364</v>
      </c>
      <c r="CI35" s="96" t="s">
        <v>1028</v>
      </c>
      <c r="CQ35" s="99">
        <v>7.2006895000000002</v>
      </c>
      <c r="CR35" s="99">
        <v>-76.398523100000006</v>
      </c>
      <c r="CT35" s="98" t="s">
        <v>1045</v>
      </c>
      <c r="CU35" s="96" t="s">
        <v>1028</v>
      </c>
      <c r="CV35" s="99">
        <v>7.2006895000000002</v>
      </c>
      <c r="CW35" s="99">
        <v>-76.398523100000006</v>
      </c>
      <c r="CX35" s="96" t="s">
        <v>1028</v>
      </c>
      <c r="DE35" s="96" t="s">
        <v>1046</v>
      </c>
      <c r="DF35" s="97" t="str">
        <f t="shared" si="6"/>
        <v>2023-05-26</v>
      </c>
      <c r="DH35" s="96" t="s">
        <v>1264</v>
      </c>
      <c r="ED35" s="96" t="s">
        <v>1405</v>
      </c>
      <c r="EF35" s="99" t="s">
        <v>1267</v>
      </c>
      <c r="EM35" s="97" t="str">
        <f>IF(EX35="",
IF(EW35="",
IF(EV35="",
IF(EU35="",#REF!,
EU35),
EV35),
EW35),
CONCATENATE(EX35,IF(FB35="","",CONCATENATE(" ",FB35))))</f>
        <v>Pristimantis latidiscus</v>
      </c>
      <c r="EN35" s="96" t="s">
        <v>1047</v>
      </c>
      <c r="ER35" s="96" t="s">
        <v>1390</v>
      </c>
      <c r="ES35" s="96" t="s">
        <v>1034</v>
      </c>
      <c r="ET35" s="96" t="s">
        <v>1033</v>
      </c>
      <c r="EU35" s="96" t="s">
        <v>1035</v>
      </c>
      <c r="EV35" s="96" t="s">
        <v>1397</v>
      </c>
      <c r="EX35" s="148" t="s">
        <v>1322</v>
      </c>
      <c r="FB35" s="148" t="s">
        <v>1282</v>
      </c>
      <c r="FE35" s="97" t="str" cm="1">
        <f t="array" ref="FE35">IF(FB35="",IF(EX35="",
IF(EV35="",
IF(EW="",
IF(EU35="",
IF(ET35="",
"Filo","Clase"),
"Orden"),
"Familia"),
"Subfamilia"),
"Género"),
"Especie")</f>
        <v>Especie</v>
      </c>
      <c r="FU35" s="96" t="s">
        <v>1040</v>
      </c>
    </row>
    <row r="36" spans="1:177" ht="15" customHeight="1" x14ac:dyDescent="0.2">
      <c r="A36" s="97" t="str">
        <f t="shared" si="0"/>
        <v>UCES:CBUCES:D</v>
      </c>
      <c r="B36" s="96" t="s">
        <v>929</v>
      </c>
      <c r="C36" s="96" t="s">
        <v>1015</v>
      </c>
      <c r="D36" s="96" t="s">
        <v>1021</v>
      </c>
      <c r="E36" s="96" t="s">
        <v>1019</v>
      </c>
      <c r="F36" s="96" t="s">
        <v>1014</v>
      </c>
      <c r="G36" s="96" t="s">
        <v>1020</v>
      </c>
      <c r="H36" s="97" t="str">
        <f t="shared" si="1"/>
        <v>CBUCES-D</v>
      </c>
      <c r="I36" s="96" t="s">
        <v>1017</v>
      </c>
      <c r="J36" s="96" t="s">
        <v>1038</v>
      </c>
      <c r="L36" s="96" t="s">
        <v>1016</v>
      </c>
      <c r="M36" s="96" t="s">
        <v>1039</v>
      </c>
      <c r="N36" s="96" t="s">
        <v>1017</v>
      </c>
      <c r="O36" s="96" t="s">
        <v>1018</v>
      </c>
      <c r="R36" s="96" t="s">
        <v>1021</v>
      </c>
      <c r="V36" s="146" t="s">
        <v>1116</v>
      </c>
      <c r="W36" s="99" t="s">
        <v>1082</v>
      </c>
      <c r="Z36" s="146">
        <v>1</v>
      </c>
      <c r="AD36" s="96" t="s">
        <v>1022</v>
      </c>
      <c r="AH36" s="96" t="s">
        <v>1029</v>
      </c>
      <c r="AI36" s="96" t="s">
        <v>1030</v>
      </c>
      <c r="AO36" s="96" t="s">
        <v>1023</v>
      </c>
      <c r="AP36" s="96" t="s">
        <v>1031</v>
      </c>
      <c r="AQ36" s="96" t="s">
        <v>1024</v>
      </c>
      <c r="AR36" s="96" t="s">
        <v>1025</v>
      </c>
      <c r="AX36" s="96" t="s">
        <v>1444</v>
      </c>
      <c r="BA36" s="96" t="s">
        <v>1043</v>
      </c>
      <c r="BB36" s="96" t="s">
        <v>1032</v>
      </c>
      <c r="BF36" s="97" t="str">
        <f t="shared" si="2"/>
        <v>2023-05-26</v>
      </c>
      <c r="BI36" s="146">
        <v>2023</v>
      </c>
      <c r="BJ36" s="99" t="s">
        <v>1248</v>
      </c>
      <c r="BK36" s="146">
        <v>26</v>
      </c>
      <c r="BL36" s="97" t="str">
        <f t="shared" si="3"/>
        <v>Mayo 26 de 2023</v>
      </c>
      <c r="BS36" s="97" t="str">
        <f t="shared" si="7"/>
        <v>América | Sudamérica | Colombia | Antioquia | Mutatá | Vereda Santa Teresa</v>
      </c>
      <c r="BU36" s="97" t="str">
        <f t="shared" si="4"/>
        <v>SA</v>
      </c>
      <c r="BY36" s="96" t="s">
        <v>1026</v>
      </c>
      <c r="BZ36" s="97" t="str">
        <f t="shared" si="5"/>
        <v>CO</v>
      </c>
      <c r="CA36" s="96" t="s">
        <v>1027</v>
      </c>
      <c r="CB36" s="96" t="s">
        <v>1250</v>
      </c>
      <c r="CC36" s="146" t="s">
        <v>1254</v>
      </c>
      <c r="CD36" s="96" t="s">
        <v>1258</v>
      </c>
      <c r="CE36" s="96" t="s">
        <v>1258</v>
      </c>
      <c r="CF36" s="146">
        <v>364</v>
      </c>
      <c r="CG36" s="146">
        <v>364</v>
      </c>
      <c r="CH36" s="146">
        <v>364</v>
      </c>
      <c r="CI36" s="96" t="s">
        <v>1028</v>
      </c>
      <c r="CQ36" s="99">
        <v>7.2006895000000002</v>
      </c>
      <c r="CR36" s="99">
        <v>-76.398523100000006</v>
      </c>
      <c r="CT36" s="98" t="s">
        <v>1045</v>
      </c>
      <c r="CU36" s="96" t="s">
        <v>1028</v>
      </c>
      <c r="CV36" s="99">
        <v>7.2006895000000002</v>
      </c>
      <c r="CW36" s="99">
        <v>-76.398523100000006</v>
      </c>
      <c r="CX36" s="96" t="s">
        <v>1028</v>
      </c>
      <c r="DE36" s="96" t="s">
        <v>1046</v>
      </c>
      <c r="DF36" s="97" t="str">
        <f t="shared" si="6"/>
        <v>2023-05-26</v>
      </c>
      <c r="DH36" s="96" t="s">
        <v>1264</v>
      </c>
      <c r="ED36" s="96" t="s">
        <v>1405</v>
      </c>
      <c r="EF36" s="99" t="s">
        <v>1267</v>
      </c>
      <c r="EM36" s="97" t="str">
        <f>IF(EX36="",
IF(EW36="",
IF(EV36="",
IF(EU36="",#REF!,
EU36),
EV36),
EW36),
CONCATENATE(EX36,IF(FB36="","",CONCATENATE(" ",FB36))))</f>
        <v>Pristimantis latidiscus</v>
      </c>
      <c r="EN36" s="96" t="s">
        <v>1047</v>
      </c>
      <c r="ER36" s="96" t="s">
        <v>1390</v>
      </c>
      <c r="ES36" s="96" t="s">
        <v>1034</v>
      </c>
      <c r="ET36" s="96" t="s">
        <v>1033</v>
      </c>
      <c r="EU36" s="96" t="s">
        <v>1035</v>
      </c>
      <c r="EV36" s="96" t="s">
        <v>1397</v>
      </c>
      <c r="EX36" s="148" t="s">
        <v>1322</v>
      </c>
      <c r="FB36" s="148" t="s">
        <v>1282</v>
      </c>
      <c r="FE36" s="97" t="str" cm="1">
        <f t="array" ref="FE36">IF(FB36="",IF(EX36="",
IF(EV36="",
IF(EW="",
IF(EU36="",
IF(ET36="",
"Filo","Clase"),
"Orden"),
"Familia"),
"Subfamilia"),
"Género"),
"Especie")</f>
        <v>Especie</v>
      </c>
      <c r="FU36" s="96" t="s">
        <v>1040</v>
      </c>
    </row>
    <row r="37" spans="1:177" ht="15" customHeight="1" x14ac:dyDescent="0.2">
      <c r="A37" s="97" t="str">
        <f t="shared" si="0"/>
        <v>UCES:CBUCES:D</v>
      </c>
      <c r="B37" s="96" t="s">
        <v>929</v>
      </c>
      <c r="C37" s="96" t="s">
        <v>1015</v>
      </c>
      <c r="D37" s="96" t="s">
        <v>1021</v>
      </c>
      <c r="E37" s="96" t="s">
        <v>1019</v>
      </c>
      <c r="F37" s="96" t="s">
        <v>1014</v>
      </c>
      <c r="G37" s="96" t="s">
        <v>1020</v>
      </c>
      <c r="H37" s="97" t="str">
        <f t="shared" si="1"/>
        <v>CBUCES-D</v>
      </c>
      <c r="I37" s="96" t="s">
        <v>1017</v>
      </c>
      <c r="J37" s="96" t="s">
        <v>1038</v>
      </c>
      <c r="L37" s="96" t="s">
        <v>1016</v>
      </c>
      <c r="M37" s="96" t="s">
        <v>1039</v>
      </c>
      <c r="N37" s="96" t="s">
        <v>1017</v>
      </c>
      <c r="O37" s="96" t="s">
        <v>1018</v>
      </c>
      <c r="R37" s="96" t="s">
        <v>1021</v>
      </c>
      <c r="V37" s="146" t="s">
        <v>1117</v>
      </c>
      <c r="W37" s="99" t="s">
        <v>1082</v>
      </c>
      <c r="Z37" s="146">
        <v>1</v>
      </c>
      <c r="AD37" s="96" t="s">
        <v>1022</v>
      </c>
      <c r="AH37" s="96" t="s">
        <v>1029</v>
      </c>
      <c r="AI37" s="96" t="s">
        <v>1030</v>
      </c>
      <c r="AO37" s="96" t="s">
        <v>1023</v>
      </c>
      <c r="AP37" s="96" t="s">
        <v>1031</v>
      </c>
      <c r="AQ37" s="96" t="s">
        <v>1024</v>
      </c>
      <c r="AR37" s="96" t="s">
        <v>1025</v>
      </c>
      <c r="AX37" s="96" t="s">
        <v>1444</v>
      </c>
      <c r="BA37" s="96" t="s">
        <v>1043</v>
      </c>
      <c r="BB37" s="96" t="s">
        <v>1032</v>
      </c>
      <c r="BF37" s="97" t="str">
        <f t="shared" si="2"/>
        <v>2023-05-26</v>
      </c>
      <c r="BI37" s="146">
        <v>2023</v>
      </c>
      <c r="BJ37" s="99" t="s">
        <v>1248</v>
      </c>
      <c r="BK37" s="146">
        <v>26</v>
      </c>
      <c r="BL37" s="97" t="str">
        <f t="shared" si="3"/>
        <v>Mayo 26 de 2023</v>
      </c>
      <c r="BS37" s="97" t="str">
        <f t="shared" si="7"/>
        <v>América | Sudamérica | Colombia | Antioquia | Mutatá | Vereda Santa Teresa</v>
      </c>
      <c r="BU37" s="97" t="str">
        <f t="shared" si="4"/>
        <v>SA</v>
      </c>
      <c r="BY37" s="96" t="s">
        <v>1026</v>
      </c>
      <c r="BZ37" s="97" t="str">
        <f t="shared" si="5"/>
        <v>CO</v>
      </c>
      <c r="CA37" s="96" t="s">
        <v>1027</v>
      </c>
      <c r="CB37" s="96" t="s">
        <v>1250</v>
      </c>
      <c r="CC37" s="146" t="s">
        <v>1254</v>
      </c>
      <c r="CD37" s="96" t="s">
        <v>1258</v>
      </c>
      <c r="CE37" s="96" t="s">
        <v>1258</v>
      </c>
      <c r="CF37" s="146">
        <v>364</v>
      </c>
      <c r="CG37" s="146">
        <v>364</v>
      </c>
      <c r="CH37" s="146">
        <v>364</v>
      </c>
      <c r="CI37" s="96" t="s">
        <v>1028</v>
      </c>
      <c r="CQ37" s="99">
        <v>7.2006895000000002</v>
      </c>
      <c r="CR37" s="99">
        <v>-76.398523100000006</v>
      </c>
      <c r="CT37" s="98" t="s">
        <v>1045</v>
      </c>
      <c r="CU37" s="96" t="s">
        <v>1028</v>
      </c>
      <c r="CV37" s="99">
        <v>7.2006895000000002</v>
      </c>
      <c r="CW37" s="99">
        <v>-76.398523100000006</v>
      </c>
      <c r="CX37" s="96" t="s">
        <v>1028</v>
      </c>
      <c r="DE37" s="96" t="s">
        <v>1046</v>
      </c>
      <c r="DF37" s="97" t="str">
        <f t="shared" si="6"/>
        <v>2023-05-26</v>
      </c>
      <c r="DH37" s="96" t="s">
        <v>1264</v>
      </c>
      <c r="ED37" s="96" t="s">
        <v>1405</v>
      </c>
      <c r="EF37" s="99" t="s">
        <v>1267</v>
      </c>
      <c r="EM37" s="97" t="str">
        <f>IF(EX37="",
IF(EW37="",
IF(EV37="",
IF(EU37="",#REF!,
EU37),
EV37),
EW37),
CONCATENATE(EX37,IF(FB37="","",CONCATENATE(" ",FB37))))</f>
        <v>Pristimantis latidiscus</v>
      </c>
      <c r="EN37" s="96" t="s">
        <v>1047</v>
      </c>
      <c r="ER37" s="96" t="s">
        <v>1390</v>
      </c>
      <c r="ES37" s="96" t="s">
        <v>1034</v>
      </c>
      <c r="ET37" s="96" t="s">
        <v>1033</v>
      </c>
      <c r="EU37" s="96" t="s">
        <v>1035</v>
      </c>
      <c r="EV37" s="96" t="s">
        <v>1397</v>
      </c>
      <c r="EX37" s="148" t="s">
        <v>1322</v>
      </c>
      <c r="FB37" s="148" t="s">
        <v>1282</v>
      </c>
      <c r="FE37" s="97" t="str" cm="1">
        <f t="array" ref="FE37">IF(FB37="",IF(EX37="",
IF(EV37="",
IF(EW="",
IF(EU37="",
IF(ET37="",
"Filo","Clase"),
"Orden"),
"Familia"),
"Subfamilia"),
"Género"),
"Especie")</f>
        <v>Especie</v>
      </c>
      <c r="FU37" s="96" t="s">
        <v>1040</v>
      </c>
    </row>
    <row r="38" spans="1:177" ht="15" customHeight="1" x14ac:dyDescent="0.2">
      <c r="A38" s="97" t="str">
        <f t="shared" si="0"/>
        <v>UCES:CBUCES:D</v>
      </c>
      <c r="B38" s="96" t="s">
        <v>929</v>
      </c>
      <c r="C38" s="96" t="s">
        <v>1015</v>
      </c>
      <c r="D38" s="96" t="s">
        <v>1021</v>
      </c>
      <c r="E38" s="96" t="s">
        <v>1019</v>
      </c>
      <c r="F38" s="96" t="s">
        <v>1014</v>
      </c>
      <c r="G38" s="96" t="s">
        <v>1020</v>
      </c>
      <c r="H38" s="97" t="str">
        <f t="shared" si="1"/>
        <v>CBUCES-D</v>
      </c>
      <c r="I38" s="96" t="s">
        <v>1017</v>
      </c>
      <c r="J38" s="96" t="s">
        <v>1038</v>
      </c>
      <c r="L38" s="96" t="s">
        <v>1016</v>
      </c>
      <c r="M38" s="96" t="s">
        <v>1039</v>
      </c>
      <c r="N38" s="96" t="s">
        <v>1017</v>
      </c>
      <c r="O38" s="96" t="s">
        <v>1018</v>
      </c>
      <c r="R38" s="96" t="s">
        <v>1021</v>
      </c>
      <c r="V38" s="146" t="s">
        <v>1118</v>
      </c>
      <c r="W38" s="99" t="s">
        <v>1082</v>
      </c>
      <c r="Z38" s="146">
        <v>2</v>
      </c>
      <c r="AD38" s="96" t="s">
        <v>1022</v>
      </c>
      <c r="AI38" s="96" t="s">
        <v>1233</v>
      </c>
      <c r="AO38" s="96" t="s">
        <v>1023</v>
      </c>
      <c r="AP38" s="96" t="s">
        <v>1031</v>
      </c>
      <c r="AQ38" s="96" t="s">
        <v>1024</v>
      </c>
      <c r="AR38" s="96" t="s">
        <v>1025</v>
      </c>
      <c r="AX38" s="96" t="s">
        <v>1445</v>
      </c>
      <c r="BA38" s="96" t="s">
        <v>1043</v>
      </c>
      <c r="BB38" s="96" t="s">
        <v>1032</v>
      </c>
      <c r="BF38" s="97" t="str">
        <f t="shared" si="2"/>
        <v>2023-05-26</v>
      </c>
      <c r="BI38" s="146">
        <v>2023</v>
      </c>
      <c r="BJ38" s="99" t="s">
        <v>1248</v>
      </c>
      <c r="BK38" s="146">
        <v>26</v>
      </c>
      <c r="BL38" s="97" t="str">
        <f t="shared" si="3"/>
        <v>Mayo 26 de 2023</v>
      </c>
      <c r="BS38" s="97" t="str">
        <f t="shared" si="7"/>
        <v>América | Sudamérica | Colombia | Antioquia | Mutatá | Vereda Santa Teresa</v>
      </c>
      <c r="BU38" s="97" t="str">
        <f t="shared" si="4"/>
        <v>SA</v>
      </c>
      <c r="BY38" s="96" t="s">
        <v>1026</v>
      </c>
      <c r="BZ38" s="97" t="str">
        <f t="shared" si="5"/>
        <v>CO</v>
      </c>
      <c r="CA38" s="96" t="s">
        <v>1027</v>
      </c>
      <c r="CB38" s="96" t="s">
        <v>1250</v>
      </c>
      <c r="CC38" s="146" t="s">
        <v>1254</v>
      </c>
      <c r="CD38" s="96" t="s">
        <v>1258</v>
      </c>
      <c r="CE38" s="96" t="s">
        <v>1258</v>
      </c>
      <c r="CF38" s="146">
        <v>364</v>
      </c>
      <c r="CG38" s="146">
        <v>364</v>
      </c>
      <c r="CH38" s="146">
        <v>364</v>
      </c>
      <c r="CI38" s="96" t="s">
        <v>1028</v>
      </c>
      <c r="CQ38" s="99">
        <v>7.2006895000000002</v>
      </c>
      <c r="CR38" s="99">
        <v>-76.398523100000006</v>
      </c>
      <c r="CT38" s="98" t="s">
        <v>1045</v>
      </c>
      <c r="CU38" s="96" t="s">
        <v>1028</v>
      </c>
      <c r="CV38" s="99">
        <v>7.2006895000000002</v>
      </c>
      <c r="CW38" s="99">
        <v>-76.398523100000006</v>
      </c>
      <c r="CX38" s="96" t="s">
        <v>1028</v>
      </c>
      <c r="DE38" s="96" t="s">
        <v>1046</v>
      </c>
      <c r="DF38" s="97" t="str">
        <f t="shared" si="6"/>
        <v>2023-05-26</v>
      </c>
      <c r="DH38" s="96" t="s">
        <v>1264</v>
      </c>
      <c r="ED38" s="96" t="s">
        <v>1405</v>
      </c>
      <c r="EF38" s="99" t="s">
        <v>1267</v>
      </c>
      <c r="EM38" s="97" t="str">
        <f>IF(EX38="",
IF(EW38="",
IF(EV38="",
IF(EU38="",#REF!,
EU38),
EV38),
EW38),
CONCATENATE(EX38,IF(FB38="","",CONCATENATE(" ",FB38))))</f>
        <v>Lithobates vaillanti</v>
      </c>
      <c r="EN38" s="96" t="s">
        <v>1056</v>
      </c>
      <c r="ER38" s="96" t="s">
        <v>1390</v>
      </c>
      <c r="ES38" s="96" t="s">
        <v>1034</v>
      </c>
      <c r="ET38" s="96" t="s">
        <v>1033</v>
      </c>
      <c r="EU38" s="96" t="s">
        <v>1035</v>
      </c>
      <c r="EV38" s="96" t="s">
        <v>1399</v>
      </c>
      <c r="EX38" s="148" t="s">
        <v>1325</v>
      </c>
      <c r="FB38" s="148" t="s">
        <v>1283</v>
      </c>
      <c r="FE38" s="97" t="str" cm="1">
        <f t="array" ref="FE38">IF(FB38="",IF(EX38="",
IF(EV38="",
IF(EW="",
IF(EU38="",
IF(ET38="",
"Filo","Clase"),
"Orden"),
"Familia"),
"Subfamilia"),
"Género"),
"Especie")</f>
        <v>Especie</v>
      </c>
      <c r="FU38" s="96" t="s">
        <v>1040</v>
      </c>
    </row>
    <row r="39" spans="1:177" ht="15" customHeight="1" x14ac:dyDescent="0.2">
      <c r="A39" s="97" t="str">
        <f t="shared" si="0"/>
        <v>UCES:CBUCES:D</v>
      </c>
      <c r="B39" s="96" t="s">
        <v>929</v>
      </c>
      <c r="C39" s="96" t="s">
        <v>1015</v>
      </c>
      <c r="D39" s="96" t="s">
        <v>1021</v>
      </c>
      <c r="E39" s="96" t="s">
        <v>1019</v>
      </c>
      <c r="F39" s="96" t="s">
        <v>1014</v>
      </c>
      <c r="G39" s="96" t="s">
        <v>1020</v>
      </c>
      <c r="H39" s="97" t="str">
        <f t="shared" si="1"/>
        <v>CBUCES-D</v>
      </c>
      <c r="I39" s="96" t="s">
        <v>1017</v>
      </c>
      <c r="J39" s="96" t="s">
        <v>1038</v>
      </c>
      <c r="L39" s="96" t="s">
        <v>1016</v>
      </c>
      <c r="M39" s="96" t="s">
        <v>1039</v>
      </c>
      <c r="N39" s="96" t="s">
        <v>1017</v>
      </c>
      <c r="O39" s="96" t="s">
        <v>1018</v>
      </c>
      <c r="R39" s="96" t="s">
        <v>1021</v>
      </c>
      <c r="V39" s="146" t="s">
        <v>1119</v>
      </c>
      <c r="W39" s="99" t="s">
        <v>1082</v>
      </c>
      <c r="Z39" s="146">
        <v>1</v>
      </c>
      <c r="AD39" s="96" t="s">
        <v>1022</v>
      </c>
      <c r="AI39" s="96" t="s">
        <v>1234</v>
      </c>
      <c r="AO39" s="96" t="s">
        <v>1023</v>
      </c>
      <c r="AP39" s="96" t="s">
        <v>1031</v>
      </c>
      <c r="AQ39" s="96" t="s">
        <v>1024</v>
      </c>
      <c r="AR39" s="96" t="s">
        <v>1025</v>
      </c>
      <c r="AX39" s="96" t="s">
        <v>1446</v>
      </c>
      <c r="BA39" s="96" t="s">
        <v>1043</v>
      </c>
      <c r="BB39" s="96" t="s">
        <v>1032</v>
      </c>
      <c r="BF39" s="97" t="str">
        <f t="shared" si="2"/>
        <v>2023-05-26</v>
      </c>
      <c r="BI39" s="146">
        <v>2023</v>
      </c>
      <c r="BJ39" s="99" t="s">
        <v>1248</v>
      </c>
      <c r="BK39" s="146">
        <v>26</v>
      </c>
      <c r="BL39" s="97" t="str">
        <f t="shared" si="3"/>
        <v>Mayo 26 de 2023</v>
      </c>
      <c r="BS39" s="97" t="str">
        <f t="shared" si="7"/>
        <v>América | Sudamérica | Colombia | Antioquia | Mutatá | Vereda Santa Teresa</v>
      </c>
      <c r="BU39" s="97" t="str">
        <f t="shared" si="4"/>
        <v>SA</v>
      </c>
      <c r="BY39" s="96" t="s">
        <v>1026</v>
      </c>
      <c r="BZ39" s="97" t="str">
        <f t="shared" si="5"/>
        <v>CO</v>
      </c>
      <c r="CA39" s="96" t="s">
        <v>1027</v>
      </c>
      <c r="CB39" s="96" t="s">
        <v>1250</v>
      </c>
      <c r="CC39" s="146" t="s">
        <v>1254</v>
      </c>
      <c r="CD39" s="96" t="s">
        <v>1258</v>
      </c>
      <c r="CE39" s="96" t="s">
        <v>1258</v>
      </c>
      <c r="CF39" s="146">
        <v>364</v>
      </c>
      <c r="CG39" s="146">
        <v>364</v>
      </c>
      <c r="CH39" s="146">
        <v>364</v>
      </c>
      <c r="CI39" s="96" t="s">
        <v>1028</v>
      </c>
      <c r="CQ39" s="99">
        <v>7.2006895000000002</v>
      </c>
      <c r="CR39" s="99">
        <v>-76.398523100000006</v>
      </c>
      <c r="CT39" s="98" t="s">
        <v>1045</v>
      </c>
      <c r="CU39" s="96" t="s">
        <v>1028</v>
      </c>
      <c r="CV39" s="99">
        <v>7.2006895000000002</v>
      </c>
      <c r="CW39" s="99">
        <v>-76.398523100000006</v>
      </c>
      <c r="CX39" s="96" t="s">
        <v>1028</v>
      </c>
      <c r="DE39" s="96" t="s">
        <v>1046</v>
      </c>
      <c r="DF39" s="97" t="str">
        <f t="shared" si="6"/>
        <v>2023-05-26</v>
      </c>
      <c r="DH39" s="96" t="s">
        <v>1264</v>
      </c>
      <c r="ED39" s="96" t="s">
        <v>1405</v>
      </c>
      <c r="EF39" s="99" t="s">
        <v>1267</v>
      </c>
      <c r="EM39" s="97" t="str">
        <f>IF(EX39="",
IF(EW39="",
IF(EV39="",
IF(EU39="",#REF!,
EU39),
EV39),
EW39),
CONCATENATE(EX39,IF(FB39="","",CONCATENATE(" ",FB39))))</f>
        <v>Lithobates vaillanti</v>
      </c>
      <c r="EN39" s="96" t="s">
        <v>1056</v>
      </c>
      <c r="ER39" s="96" t="s">
        <v>1390</v>
      </c>
      <c r="ES39" s="96" t="s">
        <v>1034</v>
      </c>
      <c r="ET39" s="96" t="s">
        <v>1057</v>
      </c>
      <c r="EU39" s="96" t="s">
        <v>1035</v>
      </c>
      <c r="EV39" s="96" t="s">
        <v>1399</v>
      </c>
      <c r="EX39" s="148" t="s">
        <v>1325</v>
      </c>
      <c r="FB39" s="148" t="s">
        <v>1283</v>
      </c>
      <c r="FE39" s="97" t="str" cm="1">
        <f t="array" ref="FE39">IF(FB39="",IF(EX39="",
IF(EV39="",
IF(EW="",
IF(EU39="",
IF(ET39="",
"Filo","Clase"),
"Orden"),
"Familia"),
"Subfamilia"),
"Género"),
"Especie")</f>
        <v>Especie</v>
      </c>
      <c r="FU39" s="96" t="s">
        <v>1040</v>
      </c>
    </row>
    <row r="40" spans="1:177" ht="15" customHeight="1" x14ac:dyDescent="0.2">
      <c r="A40" s="97" t="str">
        <f t="shared" si="0"/>
        <v>UCES:CBUCES:D</v>
      </c>
      <c r="B40" s="96" t="s">
        <v>929</v>
      </c>
      <c r="C40" s="96" t="s">
        <v>1015</v>
      </c>
      <c r="D40" s="96" t="s">
        <v>1021</v>
      </c>
      <c r="E40" s="96" t="s">
        <v>1019</v>
      </c>
      <c r="F40" s="96" t="s">
        <v>1014</v>
      </c>
      <c r="G40" s="96" t="s">
        <v>1020</v>
      </c>
      <c r="H40" s="97" t="str">
        <f t="shared" si="1"/>
        <v>CBUCES-D</v>
      </c>
      <c r="I40" s="96" t="s">
        <v>1017</v>
      </c>
      <c r="J40" s="96" t="s">
        <v>1038</v>
      </c>
      <c r="L40" s="96" t="s">
        <v>1016</v>
      </c>
      <c r="M40" s="96" t="s">
        <v>1039</v>
      </c>
      <c r="N40" s="96" t="s">
        <v>1017</v>
      </c>
      <c r="O40" s="96" t="s">
        <v>1018</v>
      </c>
      <c r="R40" s="96" t="s">
        <v>1021</v>
      </c>
      <c r="V40" s="146" t="s">
        <v>1120</v>
      </c>
      <c r="W40" s="99" t="s">
        <v>1082</v>
      </c>
      <c r="Z40" s="146">
        <v>1</v>
      </c>
      <c r="AD40" s="96" t="s">
        <v>1022</v>
      </c>
      <c r="AH40" s="96" t="s">
        <v>1042</v>
      </c>
      <c r="AI40" s="96" t="s">
        <v>1030</v>
      </c>
      <c r="AO40" s="96" t="s">
        <v>1023</v>
      </c>
      <c r="AP40" s="96" t="s">
        <v>1031</v>
      </c>
      <c r="AQ40" s="96" t="s">
        <v>1024</v>
      </c>
      <c r="AR40" s="96" t="s">
        <v>1025</v>
      </c>
      <c r="AX40" s="96" t="s">
        <v>1447</v>
      </c>
      <c r="BA40" s="96" t="s">
        <v>1043</v>
      </c>
      <c r="BB40" s="96" t="s">
        <v>1032</v>
      </c>
      <c r="BF40" s="97" t="str">
        <f t="shared" si="2"/>
        <v>2023-05-26</v>
      </c>
      <c r="BI40" s="146">
        <v>2023</v>
      </c>
      <c r="BJ40" s="99" t="s">
        <v>1248</v>
      </c>
      <c r="BK40" s="146">
        <v>26</v>
      </c>
      <c r="BL40" s="97" t="str">
        <f t="shared" si="3"/>
        <v>Mayo 26 de 2023</v>
      </c>
      <c r="BS40" s="97" t="str">
        <f t="shared" si="7"/>
        <v>América | Sudamérica | Colombia | Antioquia | Mutatá | Vereda Santa Teresa</v>
      </c>
      <c r="BU40" s="97" t="str">
        <f t="shared" si="4"/>
        <v>SA</v>
      </c>
      <c r="BY40" s="96" t="s">
        <v>1026</v>
      </c>
      <c r="BZ40" s="97" t="str">
        <f t="shared" si="5"/>
        <v>CO</v>
      </c>
      <c r="CA40" s="96" t="s">
        <v>1027</v>
      </c>
      <c r="CB40" s="96" t="s">
        <v>1250</v>
      </c>
      <c r="CC40" s="146" t="s">
        <v>1254</v>
      </c>
      <c r="CD40" s="96" t="s">
        <v>1259</v>
      </c>
      <c r="CE40" s="96" t="s">
        <v>1259</v>
      </c>
      <c r="CF40" s="146">
        <v>620</v>
      </c>
      <c r="CG40" s="146">
        <v>620</v>
      </c>
      <c r="CH40" s="146">
        <v>620</v>
      </c>
      <c r="CI40" s="96" t="s">
        <v>1028</v>
      </c>
      <c r="CQ40" s="99">
        <v>7.1874000000000002</v>
      </c>
      <c r="CR40" s="99">
        <v>-76.374399999999994</v>
      </c>
      <c r="CT40" s="98" t="s">
        <v>1045</v>
      </c>
      <c r="CU40" s="96" t="s">
        <v>1028</v>
      </c>
      <c r="CV40" s="99">
        <v>7.1874000000000002</v>
      </c>
      <c r="CW40" s="99">
        <v>-76.374399999999994</v>
      </c>
      <c r="CX40" s="96" t="s">
        <v>1028</v>
      </c>
      <c r="DE40" s="96" t="s">
        <v>1046</v>
      </c>
      <c r="DF40" s="97" t="str">
        <f t="shared" si="6"/>
        <v>2023-05-26</v>
      </c>
      <c r="DH40" s="96" t="s">
        <v>1264</v>
      </c>
      <c r="ED40" s="96" t="s">
        <v>1405</v>
      </c>
      <c r="EF40" s="99" t="s">
        <v>1267</v>
      </c>
      <c r="EM40" s="97" t="str">
        <f>IF(EX40="",
IF(EW40="",
IF(EV40="",
IF(EU40="",#REF!,
EU40),
EV40),
EW40),
CONCATENATE(EX40,IF(FB40="","",CONCATENATE(" ",FB40))))</f>
        <v>Oxybelis brevirostris</v>
      </c>
      <c r="EN40" s="96" t="s">
        <v>1375</v>
      </c>
      <c r="ER40" s="96" t="s">
        <v>1390</v>
      </c>
      <c r="ES40" s="96" t="s">
        <v>1034</v>
      </c>
      <c r="ET40" s="96" t="s">
        <v>1033</v>
      </c>
      <c r="EU40" s="96" t="s">
        <v>1058</v>
      </c>
      <c r="EV40" s="96" t="s">
        <v>1394</v>
      </c>
      <c r="EX40" s="148" t="s">
        <v>1326</v>
      </c>
      <c r="FB40" s="148" t="s">
        <v>1284</v>
      </c>
      <c r="FE40" s="97" t="str" cm="1">
        <f t="array" ref="FE40">IF(FB40="",IF(EX40="",
IF(EV40="",
IF(EW="",
IF(EU40="",
IF(ET40="",
"Filo","Clase"),
"Orden"),
"Familia"),
"Subfamilia"),
"Género"),
"Especie")</f>
        <v>Especie</v>
      </c>
      <c r="FU40" s="96" t="s">
        <v>1040</v>
      </c>
    </row>
    <row r="41" spans="1:177" ht="15" customHeight="1" x14ac:dyDescent="0.2">
      <c r="A41" s="97" t="str">
        <f t="shared" si="0"/>
        <v>UCES:CBUCES:D</v>
      </c>
      <c r="B41" s="96" t="s">
        <v>929</v>
      </c>
      <c r="C41" s="96" t="s">
        <v>1015</v>
      </c>
      <c r="D41" s="96" t="s">
        <v>1021</v>
      </c>
      <c r="E41" s="96" t="s">
        <v>1019</v>
      </c>
      <c r="F41" s="96" t="s">
        <v>1014</v>
      </c>
      <c r="G41" s="96" t="s">
        <v>1020</v>
      </c>
      <c r="H41" s="97" t="str">
        <f t="shared" si="1"/>
        <v>CBUCES-D</v>
      </c>
      <c r="I41" s="96" t="s">
        <v>1017</v>
      </c>
      <c r="J41" s="96" t="s">
        <v>1038</v>
      </c>
      <c r="L41" s="96" t="s">
        <v>1016</v>
      </c>
      <c r="M41" s="96" t="s">
        <v>1039</v>
      </c>
      <c r="N41" s="96" t="s">
        <v>1017</v>
      </c>
      <c r="O41" s="96" t="s">
        <v>1018</v>
      </c>
      <c r="R41" s="96" t="s">
        <v>1021</v>
      </c>
      <c r="V41" s="146" t="s">
        <v>1121</v>
      </c>
      <c r="W41" s="99" t="s">
        <v>1082</v>
      </c>
      <c r="Z41" s="146">
        <v>1</v>
      </c>
      <c r="AD41" s="96" t="s">
        <v>1022</v>
      </c>
      <c r="AH41" s="96" t="s">
        <v>1042</v>
      </c>
      <c r="AI41" s="96" t="s">
        <v>1030</v>
      </c>
      <c r="AO41" s="96" t="s">
        <v>1023</v>
      </c>
      <c r="AP41" s="96" t="s">
        <v>1031</v>
      </c>
      <c r="AQ41" s="96" t="s">
        <v>1024</v>
      </c>
      <c r="AR41" s="96" t="s">
        <v>1025</v>
      </c>
      <c r="AX41" s="96" t="s">
        <v>1448</v>
      </c>
      <c r="BA41" s="96" t="s">
        <v>1043</v>
      </c>
      <c r="BB41" s="96" t="s">
        <v>1032</v>
      </c>
      <c r="BF41" s="97" t="str">
        <f t="shared" si="2"/>
        <v>2023-05-26</v>
      </c>
      <c r="BI41" s="146">
        <v>2023</v>
      </c>
      <c r="BJ41" s="99" t="s">
        <v>1248</v>
      </c>
      <c r="BK41" s="146">
        <v>26</v>
      </c>
      <c r="BL41" s="97" t="str">
        <f t="shared" si="3"/>
        <v>Mayo 26 de 2023</v>
      </c>
      <c r="BS41" s="97" t="str">
        <f t="shared" si="7"/>
        <v>América | Sudamérica | Colombia | Antioquia | Mutatá | Vereda Santa Teresa</v>
      </c>
      <c r="BU41" s="97" t="str">
        <f t="shared" si="4"/>
        <v>SA</v>
      </c>
      <c r="BY41" s="96" t="s">
        <v>1026</v>
      </c>
      <c r="BZ41" s="97" t="str">
        <f t="shared" si="5"/>
        <v>CO</v>
      </c>
      <c r="CA41" s="96" t="s">
        <v>1027</v>
      </c>
      <c r="CB41" s="96" t="s">
        <v>1250</v>
      </c>
      <c r="CC41" s="146" t="s">
        <v>1254</v>
      </c>
      <c r="CD41" s="96" t="s">
        <v>1259</v>
      </c>
      <c r="CE41" s="96" t="s">
        <v>1259</v>
      </c>
      <c r="CF41" s="146">
        <v>620</v>
      </c>
      <c r="CG41" s="146">
        <v>620</v>
      </c>
      <c r="CH41" s="146">
        <v>620</v>
      </c>
      <c r="CI41" s="96" t="s">
        <v>1028</v>
      </c>
      <c r="CQ41" s="99">
        <v>7.1874000000000002</v>
      </c>
      <c r="CR41" s="99">
        <v>-76.374399999999994</v>
      </c>
      <c r="CT41" s="98" t="s">
        <v>1045</v>
      </c>
      <c r="CU41" s="96" t="s">
        <v>1028</v>
      </c>
      <c r="CV41" s="99">
        <v>7.1874000000000002</v>
      </c>
      <c r="CW41" s="99">
        <v>-76.374399999999994</v>
      </c>
      <c r="CX41" s="96" t="s">
        <v>1028</v>
      </c>
      <c r="DE41" s="96" t="s">
        <v>1046</v>
      </c>
      <c r="DF41" s="97" t="str">
        <f t="shared" si="6"/>
        <v>2023-05-26</v>
      </c>
      <c r="DH41" s="96" t="s">
        <v>1264</v>
      </c>
      <c r="ED41" s="96" t="s">
        <v>1405</v>
      </c>
      <c r="EF41" s="99" t="s">
        <v>1268</v>
      </c>
      <c r="EM41" s="97" t="str">
        <f>IF(EX41="",
IF(EW41="",
IF(EV41="",
IF(EU41="",#REF!,
EU41),
EV41),
EW41),
CONCATENATE(EX41,IF(FB41="","",CONCATENATE(" ",FB41))))</f>
        <v>Espadarana prosoblepon</v>
      </c>
      <c r="EN41" s="96" t="s">
        <v>1381</v>
      </c>
      <c r="ER41" s="96" t="s">
        <v>1390</v>
      </c>
      <c r="ES41" s="96" t="s">
        <v>1034</v>
      </c>
      <c r="ET41" s="96" t="s">
        <v>1057</v>
      </c>
      <c r="EU41" s="96" t="s">
        <v>1035</v>
      </c>
      <c r="EV41" s="96" t="s">
        <v>1398</v>
      </c>
      <c r="EX41" s="148" t="s">
        <v>1327</v>
      </c>
      <c r="FB41" s="148" t="s">
        <v>1285</v>
      </c>
      <c r="FE41" s="97" t="str" cm="1">
        <f t="array" ref="FE41">IF(FB41="",IF(EX41="",
IF(EV41="",
IF(EW="",
IF(EU41="",
IF(ET41="",
"Filo","Clase"),
"Orden"),
"Familia"),
"Subfamilia"),
"Género"),
"Especie")</f>
        <v>Especie</v>
      </c>
      <c r="FU41" s="96" t="s">
        <v>1040</v>
      </c>
    </row>
    <row r="42" spans="1:177" ht="15" customHeight="1" x14ac:dyDescent="0.2">
      <c r="A42" s="97" t="str">
        <f t="shared" si="0"/>
        <v>UCES:CBUCES:D</v>
      </c>
      <c r="B42" s="96" t="s">
        <v>929</v>
      </c>
      <c r="C42" s="96" t="s">
        <v>1015</v>
      </c>
      <c r="D42" s="96" t="s">
        <v>1021</v>
      </c>
      <c r="E42" s="96" t="s">
        <v>1019</v>
      </c>
      <c r="F42" s="96" t="s">
        <v>1014</v>
      </c>
      <c r="G42" s="96" t="s">
        <v>1020</v>
      </c>
      <c r="H42" s="97" t="str">
        <f t="shared" si="1"/>
        <v>CBUCES-D</v>
      </c>
      <c r="I42" s="96" t="s">
        <v>1017</v>
      </c>
      <c r="J42" s="96" t="s">
        <v>1038</v>
      </c>
      <c r="L42" s="96" t="s">
        <v>1016</v>
      </c>
      <c r="M42" s="96" t="s">
        <v>1039</v>
      </c>
      <c r="N42" s="96" t="s">
        <v>1017</v>
      </c>
      <c r="O42" s="96" t="s">
        <v>1018</v>
      </c>
      <c r="R42" s="96" t="s">
        <v>1021</v>
      </c>
      <c r="V42" s="146" t="s">
        <v>1122</v>
      </c>
      <c r="W42" s="99" t="s">
        <v>1082</v>
      </c>
      <c r="Z42" s="146">
        <v>1</v>
      </c>
      <c r="AD42" s="96" t="s">
        <v>1022</v>
      </c>
      <c r="AH42" s="96" t="s">
        <v>1029</v>
      </c>
      <c r="AI42" s="96" t="s">
        <v>1030</v>
      </c>
      <c r="AO42" s="96" t="s">
        <v>1023</v>
      </c>
      <c r="AP42" s="96" t="s">
        <v>1031</v>
      </c>
      <c r="AQ42" s="96" t="s">
        <v>1024</v>
      </c>
      <c r="AR42" s="96" t="s">
        <v>1025</v>
      </c>
      <c r="AX42" s="96" t="s">
        <v>1449</v>
      </c>
      <c r="BA42" s="96" t="s">
        <v>1043</v>
      </c>
      <c r="BB42" s="96" t="s">
        <v>1032</v>
      </c>
      <c r="BF42" s="97" t="str">
        <f t="shared" si="2"/>
        <v>2023-05-27</v>
      </c>
      <c r="BI42" s="146">
        <v>2023</v>
      </c>
      <c r="BJ42" s="99" t="s">
        <v>1248</v>
      </c>
      <c r="BK42" s="146">
        <v>27</v>
      </c>
      <c r="BL42" s="97" t="str">
        <f t="shared" si="3"/>
        <v>Mayo 27 de 2023</v>
      </c>
      <c r="BS42" s="97" t="str">
        <f t="shared" si="7"/>
        <v>América | Sudamérica | Colombia | Antioquia | Mutatá | Vereda Santa Teresa</v>
      </c>
      <c r="BU42" s="97" t="str">
        <f t="shared" si="4"/>
        <v>SA</v>
      </c>
      <c r="BY42" s="96" t="s">
        <v>1026</v>
      </c>
      <c r="BZ42" s="97" t="str">
        <f t="shared" si="5"/>
        <v>CO</v>
      </c>
      <c r="CA42" s="96" t="s">
        <v>1027</v>
      </c>
      <c r="CB42" s="96" t="s">
        <v>1250</v>
      </c>
      <c r="CC42" s="146" t="s">
        <v>1254</v>
      </c>
      <c r="CD42" s="96" t="s">
        <v>1259</v>
      </c>
      <c r="CE42" s="96" t="s">
        <v>1259</v>
      </c>
      <c r="CF42" s="146">
        <v>620</v>
      </c>
      <c r="CG42" s="146">
        <v>620</v>
      </c>
      <c r="CH42" s="146">
        <v>620</v>
      </c>
      <c r="CI42" s="96" t="s">
        <v>1028</v>
      </c>
      <c r="CQ42" s="99">
        <v>7.1874000000000002</v>
      </c>
      <c r="CR42" s="99">
        <v>-76.374399999999994</v>
      </c>
      <c r="CT42" s="98" t="s">
        <v>1045</v>
      </c>
      <c r="CU42" s="96" t="s">
        <v>1028</v>
      </c>
      <c r="CV42" s="99">
        <v>7.1874000000000002</v>
      </c>
      <c r="CW42" s="99">
        <v>-76.374399999999994</v>
      </c>
      <c r="CX42" s="96" t="s">
        <v>1028</v>
      </c>
      <c r="DE42" s="96" t="s">
        <v>1046</v>
      </c>
      <c r="DF42" s="97" t="str">
        <f t="shared" si="6"/>
        <v>2023-05-27</v>
      </c>
      <c r="DH42" s="96" t="s">
        <v>1264</v>
      </c>
      <c r="ED42" s="96" t="s">
        <v>1405</v>
      </c>
      <c r="EF42" s="99" t="s">
        <v>1268</v>
      </c>
      <c r="EM42" s="97" t="str">
        <f>IF(EX42="",
IF(EW42="",
IF(EV42="",
IF(EU42="",#REF!,
EU42),
EV42),
EW42),
CONCATENATE(EX42,IF(FB42="","",CONCATENATE(" ",FB42))))</f>
        <v>Dipsas temporalis</v>
      </c>
      <c r="EN42" s="96" t="s">
        <v>1373</v>
      </c>
      <c r="ER42" s="96" t="s">
        <v>1390</v>
      </c>
      <c r="ES42" s="96" t="s">
        <v>1034</v>
      </c>
      <c r="ET42" s="96" t="s">
        <v>1057</v>
      </c>
      <c r="EU42" s="96" t="s">
        <v>1058</v>
      </c>
      <c r="EV42" s="96" t="s">
        <v>1063</v>
      </c>
      <c r="EX42" s="148" t="s">
        <v>1328</v>
      </c>
      <c r="FB42" s="148" t="s">
        <v>1286</v>
      </c>
      <c r="FE42" s="97" t="str" cm="1">
        <f t="array" ref="FE42">IF(FB42="",IF(EX42="",
IF(EV42="",
IF(EW="",
IF(EU42="",
IF(ET42="",
"Filo","Clase"),
"Orden"),
"Familia"),
"Subfamilia"),
"Género"),
"Especie")</f>
        <v>Especie</v>
      </c>
      <c r="FU42" s="96" t="s">
        <v>1040</v>
      </c>
    </row>
    <row r="43" spans="1:177" ht="15" customHeight="1" x14ac:dyDescent="0.2">
      <c r="A43" s="97" t="str">
        <f t="shared" si="0"/>
        <v>UCES:CBUCES:D</v>
      </c>
      <c r="B43" s="96" t="s">
        <v>929</v>
      </c>
      <c r="C43" s="96" t="s">
        <v>1015</v>
      </c>
      <c r="D43" s="96" t="s">
        <v>1021</v>
      </c>
      <c r="E43" s="96" t="s">
        <v>1019</v>
      </c>
      <c r="F43" s="96" t="s">
        <v>1014</v>
      </c>
      <c r="G43" s="96" t="s">
        <v>1020</v>
      </c>
      <c r="H43" s="97" t="str">
        <f t="shared" si="1"/>
        <v>CBUCES-D</v>
      </c>
      <c r="I43" s="96" t="s">
        <v>1017</v>
      </c>
      <c r="J43" s="96" t="s">
        <v>1038</v>
      </c>
      <c r="L43" s="96" t="s">
        <v>1016</v>
      </c>
      <c r="M43" s="96" t="s">
        <v>1039</v>
      </c>
      <c r="N43" s="96" t="s">
        <v>1017</v>
      </c>
      <c r="O43" s="96" t="s">
        <v>1018</v>
      </c>
      <c r="R43" s="96" t="s">
        <v>1021</v>
      </c>
      <c r="V43" s="146" t="s">
        <v>1123</v>
      </c>
      <c r="W43" s="99" t="s">
        <v>1082</v>
      </c>
      <c r="Z43" s="146">
        <v>1</v>
      </c>
      <c r="AD43" s="96" t="s">
        <v>1022</v>
      </c>
      <c r="AH43" s="96" t="s">
        <v>1029</v>
      </c>
      <c r="AI43" s="96" t="s">
        <v>1041</v>
      </c>
      <c r="AO43" s="96" t="s">
        <v>1023</v>
      </c>
      <c r="AP43" s="96" t="s">
        <v>1031</v>
      </c>
      <c r="AQ43" s="96" t="s">
        <v>1024</v>
      </c>
      <c r="AR43" s="96" t="s">
        <v>1025</v>
      </c>
      <c r="AX43" s="96" t="s">
        <v>1526</v>
      </c>
      <c r="BA43" s="96" t="s">
        <v>1043</v>
      </c>
      <c r="BB43" s="96" t="s">
        <v>1032</v>
      </c>
      <c r="BF43" s="97" t="str">
        <f t="shared" si="2"/>
        <v>2023-05-27</v>
      </c>
      <c r="BI43" s="146">
        <v>2023</v>
      </c>
      <c r="BJ43" s="99" t="s">
        <v>1248</v>
      </c>
      <c r="BK43" s="146">
        <v>27</v>
      </c>
      <c r="BL43" s="97" t="str">
        <f t="shared" si="3"/>
        <v>Mayo 27 de 2023</v>
      </c>
      <c r="BS43" s="97" t="str">
        <f t="shared" si="7"/>
        <v>América | Sudamérica | Colombia | Antioquia | Mutatá | Vereda Santa Teresa</v>
      </c>
      <c r="BU43" s="97" t="str">
        <f t="shared" si="4"/>
        <v>SA</v>
      </c>
      <c r="BY43" s="96" t="s">
        <v>1026</v>
      </c>
      <c r="BZ43" s="97" t="str">
        <f t="shared" si="5"/>
        <v>CO</v>
      </c>
      <c r="CA43" s="96" t="s">
        <v>1027</v>
      </c>
      <c r="CB43" s="96" t="s">
        <v>1250</v>
      </c>
      <c r="CC43" s="146" t="s">
        <v>1254</v>
      </c>
      <c r="CD43" s="96" t="s">
        <v>1259</v>
      </c>
      <c r="CE43" s="96" t="s">
        <v>1259</v>
      </c>
      <c r="CF43" s="146">
        <v>620</v>
      </c>
      <c r="CG43" s="146">
        <v>620</v>
      </c>
      <c r="CH43" s="146">
        <v>620</v>
      </c>
      <c r="CI43" s="96" t="s">
        <v>1028</v>
      </c>
      <c r="CQ43" s="99">
        <v>7.1874000000000002</v>
      </c>
      <c r="CR43" s="99">
        <v>-76.374399999999994</v>
      </c>
      <c r="CT43" s="98" t="s">
        <v>1045</v>
      </c>
      <c r="CU43" s="96" t="s">
        <v>1028</v>
      </c>
      <c r="CV43" s="99">
        <v>7.1874000000000002</v>
      </c>
      <c r="CW43" s="99">
        <v>-76.374399999999994</v>
      </c>
      <c r="CX43" s="96" t="s">
        <v>1028</v>
      </c>
      <c r="DE43" s="96" t="s">
        <v>1046</v>
      </c>
      <c r="DF43" s="97" t="str">
        <f t="shared" si="6"/>
        <v>2023-05-27</v>
      </c>
      <c r="DH43" s="96" t="s">
        <v>1264</v>
      </c>
      <c r="ED43" s="96" t="s">
        <v>1405</v>
      </c>
      <c r="EF43" s="99" t="s">
        <v>1268</v>
      </c>
      <c r="EM43" s="97" t="str">
        <f>IF(EX43="",
IF(EW43="",
IF(EV43="",
IF(EU43="",#REF!,
EU43),
EV43),
EW43),
CONCATENATE(EX43,IF(FB43="","",CONCATENATE(" ",FB43))))</f>
        <v>Dipsas gracilis</v>
      </c>
      <c r="EN43" s="96" t="s">
        <v>1382</v>
      </c>
      <c r="ER43" s="96" t="s">
        <v>1390</v>
      </c>
      <c r="ES43" s="96" t="s">
        <v>1034</v>
      </c>
      <c r="ET43" s="96" t="s">
        <v>1057</v>
      </c>
      <c r="EU43" s="96" t="s">
        <v>1058</v>
      </c>
      <c r="EV43" s="96" t="s">
        <v>1063</v>
      </c>
      <c r="EX43" s="148" t="s">
        <v>1328</v>
      </c>
      <c r="FB43" s="148" t="s">
        <v>1287</v>
      </c>
      <c r="FE43" s="97" t="str" cm="1">
        <f t="array" ref="FE43">IF(FB43="",IF(EX43="",
IF(EV43="",
IF(EW="",
IF(EU43="",
IF(ET43="",
"Filo","Clase"),
"Orden"),
"Familia"),
"Subfamilia"),
"Género"),
"Especie")</f>
        <v>Especie</v>
      </c>
      <c r="FU43" s="96" t="s">
        <v>1040</v>
      </c>
    </row>
    <row r="44" spans="1:177" ht="15" customHeight="1" x14ac:dyDescent="0.2">
      <c r="A44" s="97" t="str">
        <f t="shared" si="0"/>
        <v>UCES:CBUCES:D</v>
      </c>
      <c r="B44" s="96" t="s">
        <v>929</v>
      </c>
      <c r="C44" s="96" t="s">
        <v>1015</v>
      </c>
      <c r="D44" s="96" t="s">
        <v>1021</v>
      </c>
      <c r="E44" s="96" t="s">
        <v>1019</v>
      </c>
      <c r="F44" s="96" t="s">
        <v>1014</v>
      </c>
      <c r="G44" s="96" t="s">
        <v>1020</v>
      </c>
      <c r="H44" s="97" t="str">
        <f t="shared" si="1"/>
        <v>CBUCES-D</v>
      </c>
      <c r="I44" s="96" t="s">
        <v>1017</v>
      </c>
      <c r="J44" s="96" t="s">
        <v>1038</v>
      </c>
      <c r="L44" s="96" t="s">
        <v>1016</v>
      </c>
      <c r="M44" s="96" t="s">
        <v>1039</v>
      </c>
      <c r="N44" s="96" t="s">
        <v>1017</v>
      </c>
      <c r="O44" s="96" t="s">
        <v>1018</v>
      </c>
      <c r="R44" s="96" t="s">
        <v>1021</v>
      </c>
      <c r="V44" s="146" t="s">
        <v>1124</v>
      </c>
      <c r="W44" s="99" t="s">
        <v>1082</v>
      </c>
      <c r="Z44" s="146">
        <v>1</v>
      </c>
      <c r="AD44" s="96" t="s">
        <v>1022</v>
      </c>
      <c r="AH44" s="96" t="s">
        <v>1042</v>
      </c>
      <c r="AI44" s="96" t="s">
        <v>1030</v>
      </c>
      <c r="AO44" s="96" t="s">
        <v>1023</v>
      </c>
      <c r="AP44" s="96" t="s">
        <v>1031</v>
      </c>
      <c r="AQ44" s="96" t="s">
        <v>1024</v>
      </c>
      <c r="AR44" s="96" t="s">
        <v>1025</v>
      </c>
      <c r="AX44" s="96" t="s">
        <v>1513</v>
      </c>
      <c r="BA44" s="96" t="s">
        <v>1043</v>
      </c>
      <c r="BB44" s="96" t="s">
        <v>1032</v>
      </c>
      <c r="BF44" s="97" t="str">
        <f t="shared" si="2"/>
        <v>2023-05-27</v>
      </c>
      <c r="BI44" s="146">
        <v>2023</v>
      </c>
      <c r="BJ44" s="99" t="s">
        <v>1248</v>
      </c>
      <c r="BK44" s="146">
        <v>27</v>
      </c>
      <c r="BL44" s="97" t="str">
        <f t="shared" si="3"/>
        <v>Mayo 27 de 2023</v>
      </c>
      <c r="BS44" s="97" t="str">
        <f t="shared" si="7"/>
        <v>América | Sudamérica | Colombia | Antioquia | Mutatá | Vereda Santa Teresa</v>
      </c>
      <c r="BU44" s="97" t="str">
        <f t="shared" si="4"/>
        <v>SA</v>
      </c>
      <c r="BY44" s="96" t="s">
        <v>1026</v>
      </c>
      <c r="BZ44" s="97" t="str">
        <f t="shared" si="5"/>
        <v>CO</v>
      </c>
      <c r="CA44" s="96" t="s">
        <v>1027</v>
      </c>
      <c r="CB44" s="96" t="s">
        <v>1250</v>
      </c>
      <c r="CC44" s="146" t="s">
        <v>1254</v>
      </c>
      <c r="CD44" s="96" t="s">
        <v>1259</v>
      </c>
      <c r="CE44" s="96" t="s">
        <v>1259</v>
      </c>
      <c r="CF44" s="146">
        <v>620</v>
      </c>
      <c r="CG44" s="146">
        <v>620</v>
      </c>
      <c r="CH44" s="146">
        <v>620</v>
      </c>
      <c r="CI44" s="96" t="s">
        <v>1028</v>
      </c>
      <c r="CQ44" s="99">
        <v>7.1874000000000002</v>
      </c>
      <c r="CR44" s="99">
        <v>-76.374399999999994</v>
      </c>
      <c r="CT44" s="98" t="s">
        <v>1045</v>
      </c>
      <c r="CU44" s="96" t="s">
        <v>1028</v>
      </c>
      <c r="CV44" s="99">
        <v>7.1874000000000002</v>
      </c>
      <c r="CW44" s="99">
        <v>-76.374399999999994</v>
      </c>
      <c r="CX44" s="96" t="s">
        <v>1028</v>
      </c>
      <c r="DE44" s="96" t="s">
        <v>1046</v>
      </c>
      <c r="DF44" s="97" t="str">
        <f t="shared" si="6"/>
        <v>2023-05-27</v>
      </c>
      <c r="DH44" s="96" t="s">
        <v>1264</v>
      </c>
      <c r="ED44" s="96" t="s">
        <v>1405</v>
      </c>
      <c r="EF44" s="99" t="s">
        <v>1268</v>
      </c>
      <c r="EM44" s="97" t="str">
        <f>IF(EX44="",
IF(EW44="",
IF(EV44="",
IF(EU44="",#REF!,
EU44),
EV44),
EW44),
CONCATENATE(EX44,IF(FB44="","",CONCATENATE(" ",FB44))))</f>
        <v>Dipsas temporalis</v>
      </c>
      <c r="EN44" s="96" t="s">
        <v>1373</v>
      </c>
      <c r="ER44" s="96" t="s">
        <v>1390</v>
      </c>
      <c r="ES44" s="96" t="s">
        <v>1034</v>
      </c>
      <c r="ET44" s="96" t="s">
        <v>1033</v>
      </c>
      <c r="EU44" s="96" t="s">
        <v>1058</v>
      </c>
      <c r="EV44" s="96" t="s">
        <v>1063</v>
      </c>
      <c r="EX44" s="148" t="s">
        <v>1328</v>
      </c>
      <c r="FB44" s="148" t="s">
        <v>1286</v>
      </c>
      <c r="FE44" s="97" t="str" cm="1">
        <f t="array" ref="FE44">IF(FB44="",IF(EX44="",
IF(EV44="",
IF(EW="",
IF(EU44="",
IF(ET44="",
"Filo","Clase"),
"Orden"),
"Familia"),
"Subfamilia"),
"Género"),
"Especie")</f>
        <v>Especie</v>
      </c>
      <c r="FU44" s="96" t="s">
        <v>1040</v>
      </c>
    </row>
    <row r="45" spans="1:177" ht="15" customHeight="1" x14ac:dyDescent="0.2">
      <c r="A45" s="97" t="str">
        <f t="shared" si="0"/>
        <v>UCES:CBUCES:D</v>
      </c>
      <c r="B45" s="96" t="s">
        <v>929</v>
      </c>
      <c r="C45" s="96" t="s">
        <v>1015</v>
      </c>
      <c r="D45" s="96" t="s">
        <v>1021</v>
      </c>
      <c r="E45" s="96" t="s">
        <v>1019</v>
      </c>
      <c r="F45" s="96" t="s">
        <v>1014</v>
      </c>
      <c r="G45" s="96" t="s">
        <v>1020</v>
      </c>
      <c r="H45" s="97" t="str">
        <f t="shared" si="1"/>
        <v>CBUCES-D</v>
      </c>
      <c r="I45" s="96" t="s">
        <v>1017</v>
      </c>
      <c r="J45" s="96" t="s">
        <v>1038</v>
      </c>
      <c r="L45" s="96" t="s">
        <v>1016</v>
      </c>
      <c r="M45" s="96" t="s">
        <v>1039</v>
      </c>
      <c r="N45" s="96" t="s">
        <v>1017</v>
      </c>
      <c r="O45" s="96" t="s">
        <v>1018</v>
      </c>
      <c r="R45" s="96" t="s">
        <v>1021</v>
      </c>
      <c r="V45" s="146" t="s">
        <v>1125</v>
      </c>
      <c r="W45" s="99" t="s">
        <v>1082</v>
      </c>
      <c r="Z45" s="146">
        <v>39</v>
      </c>
      <c r="AD45" s="96" t="s">
        <v>1022</v>
      </c>
      <c r="AI45" s="96" t="s">
        <v>1235</v>
      </c>
      <c r="AO45" s="96" t="s">
        <v>1023</v>
      </c>
      <c r="AP45" s="96" t="s">
        <v>1031</v>
      </c>
      <c r="AQ45" s="96" t="s">
        <v>1024</v>
      </c>
      <c r="AR45" s="96" t="s">
        <v>1025</v>
      </c>
      <c r="AX45" s="96" t="s">
        <v>1545</v>
      </c>
      <c r="AY45" s="96" t="s">
        <v>1245</v>
      </c>
      <c r="BA45" s="96" t="s">
        <v>1043</v>
      </c>
      <c r="BB45" s="96" t="s">
        <v>1032</v>
      </c>
      <c r="BF45" s="97" t="str">
        <f t="shared" si="2"/>
        <v>2023-05-27</v>
      </c>
      <c r="BI45" s="146">
        <v>2023</v>
      </c>
      <c r="BJ45" s="99" t="s">
        <v>1248</v>
      </c>
      <c r="BK45" s="146">
        <v>27</v>
      </c>
      <c r="BL45" s="97" t="str">
        <f t="shared" si="3"/>
        <v>Mayo 27 de 2023</v>
      </c>
      <c r="BS45" s="97" t="str">
        <f t="shared" si="7"/>
        <v>América | Sudamérica | Colombia | Antioquia | Mutatá | Vereda Santa Teresa</v>
      </c>
      <c r="BU45" s="97" t="str">
        <f t="shared" si="4"/>
        <v>SA</v>
      </c>
      <c r="BY45" s="96" t="s">
        <v>1026</v>
      </c>
      <c r="BZ45" s="97" t="str">
        <f t="shared" si="5"/>
        <v>CO</v>
      </c>
      <c r="CA45" s="96" t="s">
        <v>1027</v>
      </c>
      <c r="CB45" s="96" t="s">
        <v>1250</v>
      </c>
      <c r="CC45" s="146" t="s">
        <v>1254</v>
      </c>
      <c r="CD45" s="96" t="s">
        <v>1259</v>
      </c>
      <c r="CE45" s="96" t="s">
        <v>1259</v>
      </c>
      <c r="CF45" s="146">
        <v>620</v>
      </c>
      <c r="CG45" s="146">
        <v>620</v>
      </c>
      <c r="CH45" s="146">
        <v>620</v>
      </c>
      <c r="CI45" s="96" t="s">
        <v>1028</v>
      </c>
      <c r="CQ45" s="99">
        <v>7.1874000000000002</v>
      </c>
      <c r="CR45" s="99">
        <v>-76.374399999999994</v>
      </c>
      <c r="CT45" s="98" t="s">
        <v>1045</v>
      </c>
      <c r="CU45" s="96" t="s">
        <v>1028</v>
      </c>
      <c r="CV45" s="99">
        <v>7.1874000000000002</v>
      </c>
      <c r="CW45" s="99">
        <v>-76.374399999999994</v>
      </c>
      <c r="CX45" s="96" t="s">
        <v>1028</v>
      </c>
      <c r="DE45" s="96" t="s">
        <v>1046</v>
      </c>
      <c r="DF45" s="97" t="str">
        <f t="shared" si="6"/>
        <v>2023-05-27</v>
      </c>
      <c r="DH45" s="96" t="s">
        <v>1264</v>
      </c>
      <c r="ED45" s="96" t="s">
        <v>1405</v>
      </c>
      <c r="EF45" s="99" t="s">
        <v>1268</v>
      </c>
      <c r="EL45" s="148" t="s">
        <v>1560</v>
      </c>
      <c r="EM45" s="97" t="str">
        <f>IF(EX45="",
IF(EW45="",
IF(EV45="",
IF(EU45="",#REF!,
EU45),
EV45),
EW45),
CONCATENATE(EX45,IF(FB45="","",CONCATENATE(" ",FB45))))</f>
        <v>Hyalinobatrachium</v>
      </c>
      <c r="EN45" s="96" t="s">
        <v>1365</v>
      </c>
      <c r="ER45" s="96" t="s">
        <v>1390</v>
      </c>
      <c r="ES45" s="96" t="s">
        <v>1034</v>
      </c>
      <c r="ET45" s="96" t="s">
        <v>1033</v>
      </c>
      <c r="EU45" s="96" t="s">
        <v>1035</v>
      </c>
      <c r="EV45" s="96" t="s">
        <v>1398</v>
      </c>
      <c r="EX45" s="148" t="s">
        <v>1329</v>
      </c>
      <c r="FE45" s="97" t="str" cm="1">
        <f t="array" ref="FE45">IF(FB45="",IF(EX45="",
IF(EV45="",
IF(EW="",
IF(EU45="",
IF(ET45="",
"Filo","Clase"),
"Orden"),
"Familia"),
"Subfamilia"),
"Género"),
"Especie")</f>
        <v>Género</v>
      </c>
      <c r="FU45" s="96" t="s">
        <v>1040</v>
      </c>
    </row>
    <row r="46" spans="1:177" ht="15" customHeight="1" x14ac:dyDescent="0.2">
      <c r="A46" s="97" t="str">
        <f t="shared" si="0"/>
        <v>UCES:CBUCES:D</v>
      </c>
      <c r="B46" s="96" t="s">
        <v>929</v>
      </c>
      <c r="C46" s="96" t="s">
        <v>1015</v>
      </c>
      <c r="D46" s="96" t="s">
        <v>1021</v>
      </c>
      <c r="E46" s="96" t="s">
        <v>1019</v>
      </c>
      <c r="F46" s="96" t="s">
        <v>1014</v>
      </c>
      <c r="G46" s="96" t="s">
        <v>1020</v>
      </c>
      <c r="H46" s="97" t="str">
        <f t="shared" si="1"/>
        <v>CBUCES-D</v>
      </c>
      <c r="I46" s="96" t="s">
        <v>1017</v>
      </c>
      <c r="J46" s="96" t="s">
        <v>1038</v>
      </c>
      <c r="L46" s="96" t="s">
        <v>1016</v>
      </c>
      <c r="M46" s="96" t="s">
        <v>1039</v>
      </c>
      <c r="N46" s="96" t="s">
        <v>1017</v>
      </c>
      <c r="O46" s="96" t="s">
        <v>1018</v>
      </c>
      <c r="R46" s="96" t="s">
        <v>1021</v>
      </c>
      <c r="V46" s="146" t="s">
        <v>1126</v>
      </c>
      <c r="W46" s="99" t="s">
        <v>1082</v>
      </c>
      <c r="Z46" s="146">
        <v>1</v>
      </c>
      <c r="AD46" s="96" t="s">
        <v>1022</v>
      </c>
      <c r="AH46" s="96" t="s">
        <v>1029</v>
      </c>
      <c r="AI46" s="96" t="s">
        <v>1030</v>
      </c>
      <c r="AO46" s="96" t="s">
        <v>1023</v>
      </c>
      <c r="AP46" s="96" t="s">
        <v>1031</v>
      </c>
      <c r="AQ46" s="96" t="s">
        <v>1024</v>
      </c>
      <c r="AR46" s="96" t="s">
        <v>1025</v>
      </c>
      <c r="AX46" s="96" t="s">
        <v>1546</v>
      </c>
      <c r="AY46" s="96" t="s">
        <v>1240</v>
      </c>
      <c r="BA46" s="96" t="s">
        <v>1043</v>
      </c>
      <c r="BB46" s="96" t="s">
        <v>1032</v>
      </c>
      <c r="BF46" s="97" t="str">
        <f t="shared" si="2"/>
        <v>2023-05-27</v>
      </c>
      <c r="BI46" s="146">
        <v>2023</v>
      </c>
      <c r="BJ46" s="99" t="s">
        <v>1248</v>
      </c>
      <c r="BK46" s="146">
        <v>27</v>
      </c>
      <c r="BL46" s="97" t="str">
        <f t="shared" si="3"/>
        <v>Mayo 27 de 2023</v>
      </c>
      <c r="BS46" s="97" t="str">
        <f t="shared" si="7"/>
        <v>América | Sudamérica | Colombia | Antioquia | Mutatá | Vereda Santa Teresa</v>
      </c>
      <c r="BU46" s="97" t="str">
        <f t="shared" si="4"/>
        <v>SA</v>
      </c>
      <c r="BY46" s="96" t="s">
        <v>1026</v>
      </c>
      <c r="BZ46" s="97" t="str">
        <f t="shared" si="5"/>
        <v>CO</v>
      </c>
      <c r="CA46" s="96" t="s">
        <v>1027</v>
      </c>
      <c r="CB46" s="96" t="s">
        <v>1250</v>
      </c>
      <c r="CC46" s="146" t="s">
        <v>1254</v>
      </c>
      <c r="CD46" s="96" t="s">
        <v>1259</v>
      </c>
      <c r="CE46" s="96" t="s">
        <v>1259</v>
      </c>
      <c r="CF46" s="146">
        <v>620</v>
      </c>
      <c r="CG46" s="146">
        <v>620</v>
      </c>
      <c r="CH46" s="146">
        <v>620</v>
      </c>
      <c r="CI46" s="96" t="s">
        <v>1028</v>
      </c>
      <c r="CQ46" s="99">
        <v>7.1874000000000002</v>
      </c>
      <c r="CR46" s="99">
        <v>-76.374399999999994</v>
      </c>
      <c r="CT46" s="98" t="s">
        <v>1045</v>
      </c>
      <c r="CU46" s="96" t="s">
        <v>1028</v>
      </c>
      <c r="CV46" s="99">
        <v>7.1874000000000002</v>
      </c>
      <c r="CW46" s="99">
        <v>-76.374399999999994</v>
      </c>
      <c r="CX46" s="96" t="s">
        <v>1028</v>
      </c>
      <c r="DE46" s="96" t="s">
        <v>1046</v>
      </c>
      <c r="DF46" s="97" t="str">
        <f t="shared" si="6"/>
        <v>2023-05-27</v>
      </c>
      <c r="DH46" s="96" t="s">
        <v>1264</v>
      </c>
      <c r="ED46" s="96" t="s">
        <v>1405</v>
      </c>
      <c r="EF46" s="99" t="s">
        <v>1268</v>
      </c>
      <c r="EL46" s="148" t="s">
        <v>1560</v>
      </c>
      <c r="EM46" s="97" t="str">
        <f>IF(EX46="",
IF(EW46="",
IF(EV46="",
IF(EU46="",#REF!,
EU46),
EV46),
EW46),
CONCATENATE(EX46,IF(FB46="","",CONCATENATE(" ",FB46))))</f>
        <v>Hyalinobatrachium</v>
      </c>
      <c r="EN46" s="96" t="s">
        <v>1365</v>
      </c>
      <c r="ER46" s="96" t="s">
        <v>1390</v>
      </c>
      <c r="ES46" s="96" t="s">
        <v>1034</v>
      </c>
      <c r="ET46" s="96" t="s">
        <v>1033</v>
      </c>
      <c r="EU46" s="96" t="s">
        <v>1035</v>
      </c>
      <c r="EV46" s="96" t="s">
        <v>1398</v>
      </c>
      <c r="EX46" s="148" t="s">
        <v>1329</v>
      </c>
      <c r="FE46" s="97" t="str" cm="1">
        <f t="array" ref="FE46">IF(FB46="",IF(EX46="",
IF(EV46="",
IF(EW="",
IF(EU46="",
IF(ET46="",
"Filo","Clase"),
"Orden"),
"Familia"),
"Subfamilia"),
"Género"),
"Especie")</f>
        <v>Género</v>
      </c>
      <c r="FU46" s="96" t="s">
        <v>1040</v>
      </c>
    </row>
    <row r="47" spans="1:177" ht="15" customHeight="1" x14ac:dyDescent="0.2">
      <c r="A47" s="97" t="str">
        <f t="shared" si="0"/>
        <v>UCES:CBUCES:D</v>
      </c>
      <c r="B47" s="96" t="s">
        <v>929</v>
      </c>
      <c r="C47" s="96" t="s">
        <v>1015</v>
      </c>
      <c r="D47" s="96" t="s">
        <v>1021</v>
      </c>
      <c r="E47" s="96" t="s">
        <v>1019</v>
      </c>
      <c r="F47" s="96" t="s">
        <v>1014</v>
      </c>
      <c r="G47" s="96" t="s">
        <v>1020</v>
      </c>
      <c r="H47" s="97" t="str">
        <f t="shared" si="1"/>
        <v>CBUCES-D</v>
      </c>
      <c r="I47" s="96" t="s">
        <v>1017</v>
      </c>
      <c r="J47" s="96" t="s">
        <v>1038</v>
      </c>
      <c r="L47" s="96" t="s">
        <v>1016</v>
      </c>
      <c r="M47" s="96" t="s">
        <v>1039</v>
      </c>
      <c r="N47" s="96" t="s">
        <v>1017</v>
      </c>
      <c r="O47" s="96" t="s">
        <v>1018</v>
      </c>
      <c r="R47" s="96" t="s">
        <v>1021</v>
      </c>
      <c r="V47" s="146" t="s">
        <v>1127</v>
      </c>
      <c r="W47" s="99" t="s">
        <v>1082</v>
      </c>
      <c r="Z47" s="146">
        <v>1</v>
      </c>
      <c r="AD47" s="96" t="s">
        <v>1022</v>
      </c>
      <c r="AO47" s="96" t="s">
        <v>1023</v>
      </c>
      <c r="AP47" s="96" t="s">
        <v>1031</v>
      </c>
      <c r="AQ47" s="96" t="s">
        <v>1024</v>
      </c>
      <c r="AR47" s="96" t="s">
        <v>1025</v>
      </c>
      <c r="AX47" s="96" t="s">
        <v>1452</v>
      </c>
      <c r="BA47" s="96" t="s">
        <v>1043</v>
      </c>
      <c r="BB47" s="96" t="s">
        <v>1032</v>
      </c>
      <c r="BF47" s="97" t="str">
        <f t="shared" si="2"/>
        <v>2023-05-27</v>
      </c>
      <c r="BI47" s="146">
        <v>2023</v>
      </c>
      <c r="BJ47" s="99" t="s">
        <v>1248</v>
      </c>
      <c r="BK47" s="146">
        <v>27</v>
      </c>
      <c r="BL47" s="97" t="str">
        <f t="shared" si="3"/>
        <v>Mayo 27 de 2023</v>
      </c>
      <c r="BS47" s="97" t="str">
        <f t="shared" si="7"/>
        <v>América | Sudamérica | Colombia | Antioquia | Mutatá | Vereda Santa Teresa</v>
      </c>
      <c r="BU47" s="97" t="str">
        <f t="shared" si="4"/>
        <v>SA</v>
      </c>
      <c r="BY47" s="96" t="s">
        <v>1026</v>
      </c>
      <c r="BZ47" s="97" t="str">
        <f t="shared" si="5"/>
        <v>CO</v>
      </c>
      <c r="CA47" s="96" t="s">
        <v>1027</v>
      </c>
      <c r="CB47" s="96" t="s">
        <v>1250</v>
      </c>
      <c r="CC47" s="146" t="s">
        <v>1254</v>
      </c>
      <c r="CD47" s="96" t="s">
        <v>1259</v>
      </c>
      <c r="CE47" s="96" t="s">
        <v>1259</v>
      </c>
      <c r="CF47" s="146">
        <v>620</v>
      </c>
      <c r="CG47" s="146">
        <v>620</v>
      </c>
      <c r="CH47" s="146">
        <v>620</v>
      </c>
      <c r="CI47" s="96" t="s">
        <v>1028</v>
      </c>
      <c r="CQ47" s="99">
        <v>7.1874000000000002</v>
      </c>
      <c r="CR47" s="99">
        <v>-76.374399999999994</v>
      </c>
      <c r="CT47" s="98" t="s">
        <v>1045</v>
      </c>
      <c r="CU47" s="96" t="s">
        <v>1028</v>
      </c>
      <c r="CV47" s="99">
        <v>7.1874000000000002</v>
      </c>
      <c r="CW47" s="99">
        <v>-76.374399999999994</v>
      </c>
      <c r="CX47" s="96" t="s">
        <v>1028</v>
      </c>
      <c r="DE47" s="96" t="s">
        <v>1046</v>
      </c>
      <c r="DF47" s="97" t="str">
        <f t="shared" si="6"/>
        <v>2023-05-27</v>
      </c>
      <c r="DH47" s="96" t="s">
        <v>1264</v>
      </c>
      <c r="ED47" s="96" t="s">
        <v>1405</v>
      </c>
      <c r="EF47" s="99" t="s">
        <v>1268</v>
      </c>
      <c r="EM47" s="97" t="str">
        <f>IF(EX47="",
IF(EW47="",
IF(EV47="",
IF(EU47="",#REF!,
EU47),
EV47),
EW47),
CONCATENATE(EX47,IF(FB47="","",CONCATENATE(" ",FB47))))</f>
        <v>Pristimantis latidiscus</v>
      </c>
      <c r="EN47" s="96" t="s">
        <v>1047</v>
      </c>
      <c r="ER47" s="96" t="s">
        <v>1390</v>
      </c>
      <c r="ES47" s="96" t="s">
        <v>1034</v>
      </c>
      <c r="ET47" s="96" t="s">
        <v>1033</v>
      </c>
      <c r="EU47" s="96" t="s">
        <v>1035</v>
      </c>
      <c r="EV47" s="96" t="s">
        <v>1397</v>
      </c>
      <c r="EX47" s="148" t="s">
        <v>1322</v>
      </c>
      <c r="FB47" s="148" t="s">
        <v>1282</v>
      </c>
      <c r="FE47" s="97" t="str" cm="1">
        <f t="array" ref="FE47">IF(FB47="",IF(EX47="",
IF(EV47="",
IF(EW="",
IF(EU47="",
IF(ET47="",
"Filo","Clase"),
"Orden"),
"Familia"),
"Subfamilia"),
"Género"),
"Especie")</f>
        <v>Especie</v>
      </c>
      <c r="FU47" s="96" t="s">
        <v>1040</v>
      </c>
    </row>
    <row r="48" spans="1:177" ht="15" customHeight="1" x14ac:dyDescent="0.2">
      <c r="A48" s="97" t="str">
        <f t="shared" si="0"/>
        <v>UCES:CBUCES:D</v>
      </c>
      <c r="B48" s="96" t="s">
        <v>929</v>
      </c>
      <c r="C48" s="96" t="s">
        <v>1015</v>
      </c>
      <c r="D48" s="96" t="s">
        <v>1021</v>
      </c>
      <c r="E48" s="96" t="s">
        <v>1019</v>
      </c>
      <c r="F48" s="96" t="s">
        <v>1014</v>
      </c>
      <c r="G48" s="96" t="s">
        <v>1020</v>
      </c>
      <c r="H48" s="97" t="str">
        <f t="shared" si="1"/>
        <v>CBUCES-D</v>
      </c>
      <c r="I48" s="96" t="s">
        <v>1017</v>
      </c>
      <c r="J48" s="96" t="s">
        <v>1038</v>
      </c>
      <c r="L48" s="96" t="s">
        <v>1016</v>
      </c>
      <c r="M48" s="96" t="s">
        <v>1039</v>
      </c>
      <c r="N48" s="96" t="s">
        <v>1017</v>
      </c>
      <c r="O48" s="96" t="s">
        <v>1018</v>
      </c>
      <c r="R48" s="96" t="s">
        <v>1021</v>
      </c>
      <c r="V48" s="146" t="s">
        <v>1128</v>
      </c>
      <c r="W48" s="99" t="s">
        <v>1082</v>
      </c>
      <c r="Z48" s="146">
        <v>1</v>
      </c>
      <c r="AD48" s="96" t="s">
        <v>1022</v>
      </c>
      <c r="AH48" s="96" t="s">
        <v>1029</v>
      </c>
      <c r="AI48" s="96" t="s">
        <v>1030</v>
      </c>
      <c r="AO48" s="96" t="s">
        <v>1023</v>
      </c>
      <c r="AP48" s="96" t="s">
        <v>1031</v>
      </c>
      <c r="AQ48" s="96" t="s">
        <v>1024</v>
      </c>
      <c r="AR48" s="96" t="s">
        <v>1025</v>
      </c>
      <c r="AX48" s="96" t="s">
        <v>1527</v>
      </c>
      <c r="BA48" s="96" t="s">
        <v>1043</v>
      </c>
      <c r="BB48" s="96" t="s">
        <v>1032</v>
      </c>
      <c r="BF48" s="97" t="str">
        <f t="shared" si="2"/>
        <v>2023-05-27</v>
      </c>
      <c r="BI48" s="146">
        <v>2023</v>
      </c>
      <c r="BJ48" s="99" t="s">
        <v>1248</v>
      </c>
      <c r="BK48" s="146">
        <v>27</v>
      </c>
      <c r="BL48" s="97" t="str">
        <f t="shared" si="3"/>
        <v>Mayo 27 de 2023</v>
      </c>
      <c r="BS48" s="97" t="str">
        <f t="shared" si="7"/>
        <v>América | Sudamérica | Colombia | Antioquia | Mutatá | Vereda Santa Teresa</v>
      </c>
      <c r="BU48" s="97" t="str">
        <f t="shared" si="4"/>
        <v>SA</v>
      </c>
      <c r="BY48" s="96" t="s">
        <v>1026</v>
      </c>
      <c r="BZ48" s="97" t="str">
        <f t="shared" si="5"/>
        <v>CO</v>
      </c>
      <c r="CA48" s="96" t="s">
        <v>1027</v>
      </c>
      <c r="CB48" s="96" t="s">
        <v>1250</v>
      </c>
      <c r="CC48" s="146" t="s">
        <v>1254</v>
      </c>
      <c r="CD48" s="96" t="s">
        <v>1259</v>
      </c>
      <c r="CE48" s="96" t="s">
        <v>1259</v>
      </c>
      <c r="CF48" s="146">
        <v>620</v>
      </c>
      <c r="CG48" s="146">
        <v>620</v>
      </c>
      <c r="CH48" s="146">
        <v>620</v>
      </c>
      <c r="CI48" s="96" t="s">
        <v>1028</v>
      </c>
      <c r="CQ48" s="99">
        <v>7.1874000000000002</v>
      </c>
      <c r="CR48" s="99">
        <v>-76.374399999999994</v>
      </c>
      <c r="CT48" s="98" t="s">
        <v>1045</v>
      </c>
      <c r="CU48" s="96" t="s">
        <v>1028</v>
      </c>
      <c r="CV48" s="99">
        <v>7.1874000000000002</v>
      </c>
      <c r="CW48" s="99">
        <v>-76.374399999999994</v>
      </c>
      <c r="CX48" s="96" t="s">
        <v>1028</v>
      </c>
      <c r="DE48" s="96" t="s">
        <v>1046</v>
      </c>
      <c r="DF48" s="97" t="str">
        <f t="shared" si="6"/>
        <v>2023-05-27</v>
      </c>
      <c r="DH48" s="96" t="s">
        <v>1264</v>
      </c>
      <c r="ED48" s="96" t="s">
        <v>1405</v>
      </c>
      <c r="EF48" s="99" t="s">
        <v>1268</v>
      </c>
      <c r="EM48" s="97" t="str">
        <f>IF(EX48="",
IF(EW48="",
IF(EV48="",
IF(EU48="",#REF!,
EU48),
EV48),
EW48),
CONCATENATE(EX48,IF(FB48="","",CONCATENATE(" ",FB48))))</f>
        <v>Espadarana prosoblepon</v>
      </c>
      <c r="EN48" s="96" t="s">
        <v>1381</v>
      </c>
      <c r="ER48" s="96" t="s">
        <v>1390</v>
      </c>
      <c r="ES48" s="96" t="s">
        <v>1034</v>
      </c>
      <c r="ET48" s="96" t="s">
        <v>1033</v>
      </c>
      <c r="EU48" s="96" t="s">
        <v>1035</v>
      </c>
      <c r="EV48" s="96" t="s">
        <v>1398</v>
      </c>
      <c r="EX48" s="148" t="s">
        <v>1327</v>
      </c>
      <c r="FB48" s="148" t="s">
        <v>1285</v>
      </c>
      <c r="FE48" s="97" t="str" cm="1">
        <f t="array" ref="FE48">IF(FB48="",IF(EX48="",
IF(EV48="",
IF(EW="",
IF(EU48="",
IF(ET48="",
"Filo","Clase"),
"Orden"),
"Familia"),
"Subfamilia"),
"Género"),
"Especie")</f>
        <v>Especie</v>
      </c>
      <c r="FU48" s="96" t="s">
        <v>1040</v>
      </c>
    </row>
    <row r="49" spans="1:177" ht="15" customHeight="1" x14ac:dyDescent="0.2">
      <c r="A49" s="97" t="str">
        <f t="shared" si="0"/>
        <v>UCES:CBUCES:D</v>
      </c>
      <c r="B49" s="96" t="s">
        <v>929</v>
      </c>
      <c r="C49" s="96" t="s">
        <v>1015</v>
      </c>
      <c r="D49" s="96" t="s">
        <v>1021</v>
      </c>
      <c r="E49" s="96" t="s">
        <v>1019</v>
      </c>
      <c r="F49" s="96" t="s">
        <v>1014</v>
      </c>
      <c r="G49" s="96" t="s">
        <v>1020</v>
      </c>
      <c r="H49" s="97" t="str">
        <f t="shared" si="1"/>
        <v>CBUCES-D</v>
      </c>
      <c r="I49" s="96" t="s">
        <v>1017</v>
      </c>
      <c r="J49" s="96" t="s">
        <v>1038</v>
      </c>
      <c r="L49" s="96" t="s">
        <v>1016</v>
      </c>
      <c r="M49" s="96" t="s">
        <v>1039</v>
      </c>
      <c r="N49" s="96" t="s">
        <v>1017</v>
      </c>
      <c r="O49" s="96" t="s">
        <v>1018</v>
      </c>
      <c r="R49" s="96" t="s">
        <v>1021</v>
      </c>
      <c r="V49" s="146" t="s">
        <v>1129</v>
      </c>
      <c r="W49" s="99" t="s">
        <v>1082</v>
      </c>
      <c r="Z49" s="146">
        <v>1</v>
      </c>
      <c r="AD49" s="96" t="s">
        <v>1022</v>
      </c>
      <c r="AO49" s="96" t="s">
        <v>1023</v>
      </c>
      <c r="AP49" s="96" t="s">
        <v>1031</v>
      </c>
      <c r="AQ49" s="96" t="s">
        <v>1024</v>
      </c>
      <c r="AR49" s="96" t="s">
        <v>1025</v>
      </c>
      <c r="AX49" s="96" t="s">
        <v>1514</v>
      </c>
      <c r="BA49" s="96" t="s">
        <v>1043</v>
      </c>
      <c r="BB49" s="96" t="s">
        <v>1032</v>
      </c>
      <c r="BF49" s="97" t="str">
        <f t="shared" si="2"/>
        <v>2023-05-27</v>
      </c>
      <c r="BI49" s="146">
        <v>2023</v>
      </c>
      <c r="BJ49" s="99" t="s">
        <v>1248</v>
      </c>
      <c r="BK49" s="146">
        <v>27</v>
      </c>
      <c r="BL49" s="97" t="str">
        <f t="shared" si="3"/>
        <v>Mayo 27 de 2023</v>
      </c>
      <c r="BS49" s="97" t="str">
        <f t="shared" si="7"/>
        <v>América | Sudamérica | Colombia | Antioquia | Mutatá | Vereda Santa Teresa</v>
      </c>
      <c r="BU49" s="97" t="str">
        <f t="shared" si="4"/>
        <v>SA</v>
      </c>
      <c r="BY49" s="96" t="s">
        <v>1026</v>
      </c>
      <c r="BZ49" s="97" t="str">
        <f t="shared" si="5"/>
        <v>CO</v>
      </c>
      <c r="CA49" s="96" t="s">
        <v>1027</v>
      </c>
      <c r="CB49" s="96" t="s">
        <v>1250</v>
      </c>
      <c r="CC49" s="146" t="s">
        <v>1254</v>
      </c>
      <c r="CD49" s="96" t="s">
        <v>1259</v>
      </c>
      <c r="CE49" s="96" t="s">
        <v>1259</v>
      </c>
      <c r="CF49" s="146">
        <v>620</v>
      </c>
      <c r="CG49" s="146">
        <v>620</v>
      </c>
      <c r="CH49" s="146">
        <v>620</v>
      </c>
      <c r="CI49" s="96" t="s">
        <v>1028</v>
      </c>
      <c r="CQ49" s="99">
        <v>7.1874000000000002</v>
      </c>
      <c r="CR49" s="99">
        <v>-76.374399999999994</v>
      </c>
      <c r="CT49" s="98" t="s">
        <v>1045</v>
      </c>
      <c r="CU49" s="96" t="s">
        <v>1028</v>
      </c>
      <c r="CV49" s="99">
        <v>7.1874000000000002</v>
      </c>
      <c r="CW49" s="99">
        <v>-76.374399999999994</v>
      </c>
      <c r="CX49" s="96" t="s">
        <v>1028</v>
      </c>
      <c r="DE49" s="96" t="s">
        <v>1046</v>
      </c>
      <c r="DF49" s="97" t="str">
        <f t="shared" si="6"/>
        <v>2023-05-27</v>
      </c>
      <c r="DH49" s="96" t="s">
        <v>1264</v>
      </c>
      <c r="ED49" s="96" t="s">
        <v>1405</v>
      </c>
      <c r="EF49" s="99" t="s">
        <v>1268</v>
      </c>
      <c r="EM49" s="97" t="str">
        <f>IF(EX49="",
IF(EW49="",
IF(EV49="",
IF(EU49="",#REF!,
EU49),
EV49),
EW49),
CONCATENATE(EX49,IF(FB49="","",CONCATENATE(" ",FB49))))</f>
        <v>Pristimantis latidiscus</v>
      </c>
      <c r="EN49" s="96" t="s">
        <v>1047</v>
      </c>
      <c r="ER49" s="96" t="s">
        <v>1390</v>
      </c>
      <c r="ES49" s="96" t="s">
        <v>1034</v>
      </c>
      <c r="ET49" s="96" t="s">
        <v>1033</v>
      </c>
      <c r="EU49" s="96" t="s">
        <v>1035</v>
      </c>
      <c r="EV49" s="96" t="s">
        <v>1397</v>
      </c>
      <c r="EX49" s="148" t="s">
        <v>1322</v>
      </c>
      <c r="FB49" s="148" t="s">
        <v>1282</v>
      </c>
      <c r="FE49" s="97" t="str" cm="1">
        <f t="array" ref="FE49">IF(FB49="",IF(EX49="",
IF(EV49="",
IF(EW="",
IF(EU49="",
IF(ET49="",
"Filo","Clase"),
"Orden"),
"Familia"),
"Subfamilia"),
"Género"),
"Especie")</f>
        <v>Especie</v>
      </c>
      <c r="FU49" s="96" t="s">
        <v>1040</v>
      </c>
    </row>
    <row r="50" spans="1:177" ht="15" customHeight="1" x14ac:dyDescent="0.2">
      <c r="A50" s="97" t="str">
        <f t="shared" si="0"/>
        <v>UCES:CBUCES:D</v>
      </c>
      <c r="B50" s="96" t="s">
        <v>929</v>
      </c>
      <c r="C50" s="96" t="s">
        <v>1015</v>
      </c>
      <c r="D50" s="96" t="s">
        <v>1021</v>
      </c>
      <c r="E50" s="96" t="s">
        <v>1019</v>
      </c>
      <c r="F50" s="96" t="s">
        <v>1014</v>
      </c>
      <c r="G50" s="96" t="s">
        <v>1020</v>
      </c>
      <c r="H50" s="97" t="str">
        <f t="shared" si="1"/>
        <v>CBUCES-D</v>
      </c>
      <c r="I50" s="96" t="s">
        <v>1017</v>
      </c>
      <c r="J50" s="96" t="s">
        <v>1038</v>
      </c>
      <c r="L50" s="96" t="s">
        <v>1016</v>
      </c>
      <c r="M50" s="96" t="s">
        <v>1039</v>
      </c>
      <c r="N50" s="96" t="s">
        <v>1017</v>
      </c>
      <c r="O50" s="96" t="s">
        <v>1018</v>
      </c>
      <c r="R50" s="96" t="s">
        <v>1021</v>
      </c>
      <c r="V50" s="146" t="s">
        <v>1130</v>
      </c>
      <c r="W50" s="99" t="s">
        <v>1082</v>
      </c>
      <c r="Z50" s="146">
        <v>1</v>
      </c>
      <c r="AD50" s="96" t="s">
        <v>1022</v>
      </c>
      <c r="AH50" s="96" t="s">
        <v>1042</v>
      </c>
      <c r="AI50" s="96" t="s">
        <v>1030</v>
      </c>
      <c r="AO50" s="96" t="s">
        <v>1023</v>
      </c>
      <c r="AP50" s="96" t="s">
        <v>1031</v>
      </c>
      <c r="AQ50" s="96" t="s">
        <v>1024</v>
      </c>
      <c r="AR50" s="96" t="s">
        <v>1025</v>
      </c>
      <c r="AX50" s="96" t="s">
        <v>1453</v>
      </c>
      <c r="BA50" s="96" t="s">
        <v>1043</v>
      </c>
      <c r="BB50" s="96" t="s">
        <v>1032</v>
      </c>
      <c r="BF50" s="97" t="str">
        <f t="shared" si="2"/>
        <v>2023-05-27</v>
      </c>
      <c r="BI50" s="146">
        <v>2023</v>
      </c>
      <c r="BJ50" s="99" t="s">
        <v>1248</v>
      </c>
      <c r="BK50" s="146">
        <v>27</v>
      </c>
      <c r="BL50" s="97" t="str">
        <f t="shared" si="3"/>
        <v>Mayo 27 de 2023</v>
      </c>
      <c r="BS50" s="97" t="str">
        <f t="shared" si="7"/>
        <v>América | Sudamérica | Colombia | Antioquia | Mutatá | Vereda Santa Teresa</v>
      </c>
      <c r="BU50" s="97" t="str">
        <f t="shared" si="4"/>
        <v>SA</v>
      </c>
      <c r="BY50" s="96" t="s">
        <v>1026</v>
      </c>
      <c r="BZ50" s="97" t="str">
        <f t="shared" si="5"/>
        <v>CO</v>
      </c>
      <c r="CA50" s="96" t="s">
        <v>1027</v>
      </c>
      <c r="CB50" s="96" t="s">
        <v>1250</v>
      </c>
      <c r="CC50" s="146" t="s">
        <v>1254</v>
      </c>
      <c r="CD50" s="96" t="s">
        <v>1259</v>
      </c>
      <c r="CE50" s="96" t="s">
        <v>1259</v>
      </c>
      <c r="CF50" s="146">
        <v>620</v>
      </c>
      <c r="CG50" s="146">
        <v>620</v>
      </c>
      <c r="CH50" s="146">
        <v>620</v>
      </c>
      <c r="CI50" s="96" t="s">
        <v>1028</v>
      </c>
      <c r="CQ50" s="99">
        <v>7.1874000000000002</v>
      </c>
      <c r="CR50" s="99">
        <v>-76.374399999999994</v>
      </c>
      <c r="CT50" s="98" t="s">
        <v>1045</v>
      </c>
      <c r="CU50" s="96" t="s">
        <v>1028</v>
      </c>
      <c r="CV50" s="99">
        <v>7.1874000000000002</v>
      </c>
      <c r="CW50" s="99">
        <v>-76.374399999999994</v>
      </c>
      <c r="CX50" s="96" t="s">
        <v>1028</v>
      </c>
      <c r="DE50" s="96" t="s">
        <v>1046</v>
      </c>
      <c r="DF50" s="97" t="str">
        <f t="shared" si="6"/>
        <v>2023-05-27</v>
      </c>
      <c r="DH50" s="96" t="s">
        <v>1264</v>
      </c>
      <c r="ED50" s="96" t="s">
        <v>1405</v>
      </c>
      <c r="EF50" s="99" t="s">
        <v>1268</v>
      </c>
      <c r="EL50" s="148" t="s">
        <v>1561</v>
      </c>
      <c r="EM50" s="97" t="str">
        <f>IF(EX50="",
IF(EW50="",
IF(EV50="",
IF(EU50="",#REF!,
EU50),
EV50),
EW50),
CONCATENATE(EX50,IF(FB50="","",CONCATENATE(" ",FB50))))</f>
        <v>Diasporus</v>
      </c>
      <c r="EN50" s="96" t="s">
        <v>1047</v>
      </c>
      <c r="ER50" s="96" t="s">
        <v>1390</v>
      </c>
      <c r="ES50" s="96" t="s">
        <v>1034</v>
      </c>
      <c r="ET50" s="96" t="s">
        <v>1033</v>
      </c>
      <c r="EU50" s="96" t="s">
        <v>1035</v>
      </c>
      <c r="EV50" s="96" t="s">
        <v>1059</v>
      </c>
      <c r="EX50" s="148" t="s">
        <v>1066</v>
      </c>
      <c r="FE50" s="97" t="str" cm="1">
        <f t="array" ref="FE50">IF(FB50="",IF(EX50="",
IF(EV50="",
IF(EW="",
IF(EU50="",
IF(ET50="",
"Filo","Clase"),
"Orden"),
"Familia"),
"Subfamilia"),
"Género"),
"Especie")</f>
        <v>Género</v>
      </c>
      <c r="FU50" s="96" t="s">
        <v>1040</v>
      </c>
    </row>
    <row r="51" spans="1:177" ht="15" customHeight="1" x14ac:dyDescent="0.2">
      <c r="A51" s="97" t="str">
        <f t="shared" si="0"/>
        <v>UCES:CBUCES:D</v>
      </c>
      <c r="B51" s="96" t="s">
        <v>929</v>
      </c>
      <c r="C51" s="96" t="s">
        <v>1015</v>
      </c>
      <c r="D51" s="96" t="s">
        <v>1021</v>
      </c>
      <c r="E51" s="96" t="s">
        <v>1019</v>
      </c>
      <c r="F51" s="96" t="s">
        <v>1014</v>
      </c>
      <c r="G51" s="96" t="s">
        <v>1020</v>
      </c>
      <c r="H51" s="97" t="str">
        <f t="shared" si="1"/>
        <v>CBUCES-D</v>
      </c>
      <c r="I51" s="96" t="s">
        <v>1017</v>
      </c>
      <c r="J51" s="96" t="s">
        <v>1038</v>
      </c>
      <c r="L51" s="96" t="s">
        <v>1016</v>
      </c>
      <c r="M51" s="96" t="s">
        <v>1039</v>
      </c>
      <c r="N51" s="96" t="s">
        <v>1017</v>
      </c>
      <c r="O51" s="96" t="s">
        <v>1018</v>
      </c>
      <c r="R51" s="96" t="s">
        <v>1021</v>
      </c>
      <c r="V51" s="146" t="s">
        <v>1131</v>
      </c>
      <c r="W51" s="99" t="s">
        <v>1082</v>
      </c>
      <c r="Z51" s="146">
        <v>1</v>
      </c>
      <c r="AD51" s="96" t="s">
        <v>1022</v>
      </c>
      <c r="AH51" s="96" t="s">
        <v>1029</v>
      </c>
      <c r="AI51" s="96" t="s">
        <v>1030</v>
      </c>
      <c r="AO51" s="96" t="s">
        <v>1023</v>
      </c>
      <c r="AP51" s="96" t="s">
        <v>1031</v>
      </c>
      <c r="AQ51" s="96" t="s">
        <v>1024</v>
      </c>
      <c r="AR51" s="96" t="s">
        <v>1025</v>
      </c>
      <c r="AX51" s="96" t="s">
        <v>1454</v>
      </c>
      <c r="BA51" s="96" t="s">
        <v>1043</v>
      </c>
      <c r="BB51" s="96" t="s">
        <v>1032</v>
      </c>
      <c r="BF51" s="97" t="str">
        <f t="shared" si="2"/>
        <v>2023-05-27</v>
      </c>
      <c r="BI51" s="146">
        <v>2023</v>
      </c>
      <c r="BJ51" s="99" t="s">
        <v>1248</v>
      </c>
      <c r="BK51" s="146">
        <v>27</v>
      </c>
      <c r="BL51" s="97" t="str">
        <f t="shared" si="3"/>
        <v>Mayo 27 de 2023</v>
      </c>
      <c r="BS51" s="97" t="str">
        <f t="shared" si="7"/>
        <v>América | Sudamérica | Colombia | Antioquia | Mutatá | Vereda Santa Teresa</v>
      </c>
      <c r="BU51" s="97" t="str">
        <f t="shared" si="4"/>
        <v>SA</v>
      </c>
      <c r="BY51" s="96" t="s">
        <v>1026</v>
      </c>
      <c r="BZ51" s="97" t="str">
        <f t="shared" si="5"/>
        <v>CO</v>
      </c>
      <c r="CA51" s="96" t="s">
        <v>1027</v>
      </c>
      <c r="CB51" s="96" t="s">
        <v>1250</v>
      </c>
      <c r="CC51" s="146" t="s">
        <v>1254</v>
      </c>
      <c r="CD51" s="96" t="s">
        <v>1259</v>
      </c>
      <c r="CE51" s="96" t="s">
        <v>1259</v>
      </c>
      <c r="CF51" s="146">
        <v>620</v>
      </c>
      <c r="CG51" s="146">
        <v>620</v>
      </c>
      <c r="CH51" s="146">
        <v>620</v>
      </c>
      <c r="CI51" s="96" t="s">
        <v>1028</v>
      </c>
      <c r="CQ51" s="99">
        <v>7.1874000000000002</v>
      </c>
      <c r="CR51" s="99">
        <v>-76.374399999999994</v>
      </c>
      <c r="CT51" s="98" t="s">
        <v>1045</v>
      </c>
      <c r="CU51" s="96" t="s">
        <v>1028</v>
      </c>
      <c r="CV51" s="99">
        <v>7.1874000000000002</v>
      </c>
      <c r="CW51" s="99">
        <v>-76.374399999999994</v>
      </c>
      <c r="CX51" s="96" t="s">
        <v>1028</v>
      </c>
      <c r="DE51" s="96" t="s">
        <v>1046</v>
      </c>
      <c r="DF51" s="97" t="str">
        <f t="shared" si="6"/>
        <v>2023-05-27</v>
      </c>
      <c r="DH51" s="96" t="s">
        <v>1264</v>
      </c>
      <c r="ED51" s="96" t="s">
        <v>1405</v>
      </c>
      <c r="EF51" s="99" t="s">
        <v>1268</v>
      </c>
      <c r="EM51" s="97" t="str">
        <f>IF(EX51="",
IF(EW51="",
IF(EV51="",
IF(EU51="",#REF!,
EU51),
EV51),
EW51),
CONCATENATE(EX51,IF(FB51="","",CONCATENATE(" ",FB51))))</f>
        <v>Boana rosenbergi</v>
      </c>
      <c r="EN51" s="96" t="s">
        <v>1047</v>
      </c>
      <c r="ER51" s="96" t="s">
        <v>1390</v>
      </c>
      <c r="ES51" s="96" t="s">
        <v>1034</v>
      </c>
      <c r="ET51" s="96" t="s">
        <v>1033</v>
      </c>
      <c r="EU51" s="96" t="s">
        <v>1035</v>
      </c>
      <c r="EV51" s="96" t="s">
        <v>1036</v>
      </c>
      <c r="EX51" s="148" t="s">
        <v>1074</v>
      </c>
      <c r="FB51" s="148" t="s">
        <v>1288</v>
      </c>
      <c r="FE51" s="97" t="str" cm="1">
        <f t="array" ref="FE51">IF(FB51="",IF(EX51="",
IF(EV51="",
IF(EW="",
IF(EU51="",
IF(ET51="",
"Filo","Clase"),
"Orden"),
"Familia"),
"Subfamilia"),
"Género"),
"Especie")</f>
        <v>Especie</v>
      </c>
      <c r="FU51" s="96" t="s">
        <v>1040</v>
      </c>
    </row>
    <row r="52" spans="1:177" ht="15" customHeight="1" x14ac:dyDescent="0.2">
      <c r="A52" s="97" t="str">
        <f t="shared" si="0"/>
        <v>UCES:CBUCES:D</v>
      </c>
      <c r="B52" s="96" t="s">
        <v>929</v>
      </c>
      <c r="C52" s="96" t="s">
        <v>1015</v>
      </c>
      <c r="D52" s="96" t="s">
        <v>1021</v>
      </c>
      <c r="E52" s="96" t="s">
        <v>1019</v>
      </c>
      <c r="F52" s="96" t="s">
        <v>1014</v>
      </c>
      <c r="G52" s="96" t="s">
        <v>1020</v>
      </c>
      <c r="H52" s="97" t="str">
        <f t="shared" si="1"/>
        <v>CBUCES-D</v>
      </c>
      <c r="I52" s="96" t="s">
        <v>1017</v>
      </c>
      <c r="J52" s="96" t="s">
        <v>1038</v>
      </c>
      <c r="L52" s="96" t="s">
        <v>1016</v>
      </c>
      <c r="M52" s="96" t="s">
        <v>1039</v>
      </c>
      <c r="N52" s="96" t="s">
        <v>1017</v>
      </c>
      <c r="O52" s="96" t="s">
        <v>1018</v>
      </c>
      <c r="R52" s="96" t="s">
        <v>1021</v>
      </c>
      <c r="V52" s="146" t="s">
        <v>1132</v>
      </c>
      <c r="W52" s="99" t="s">
        <v>1082</v>
      </c>
      <c r="Z52" s="146">
        <v>1</v>
      </c>
      <c r="AD52" s="96" t="s">
        <v>1022</v>
      </c>
      <c r="AH52" s="96" t="s">
        <v>1029</v>
      </c>
      <c r="AI52" s="96" t="s">
        <v>1030</v>
      </c>
      <c r="AO52" s="96" t="s">
        <v>1023</v>
      </c>
      <c r="AP52" s="96" t="s">
        <v>1031</v>
      </c>
      <c r="AQ52" s="96" t="s">
        <v>1024</v>
      </c>
      <c r="AR52" s="96" t="s">
        <v>1025</v>
      </c>
      <c r="AX52" s="96" t="s">
        <v>1518</v>
      </c>
      <c r="BA52" s="96" t="s">
        <v>1043</v>
      </c>
      <c r="BB52" s="96" t="s">
        <v>1032</v>
      </c>
      <c r="BF52" s="97" t="str">
        <f t="shared" si="2"/>
        <v>2023-05-27</v>
      </c>
      <c r="BI52" s="146">
        <v>2023</v>
      </c>
      <c r="BJ52" s="99" t="s">
        <v>1248</v>
      </c>
      <c r="BK52" s="146">
        <v>27</v>
      </c>
      <c r="BL52" s="97" t="str">
        <f t="shared" si="3"/>
        <v>Mayo 27 de 2023</v>
      </c>
      <c r="BS52" s="97" t="str">
        <f t="shared" si="7"/>
        <v>América | Sudamérica | Colombia | Antioquia | Mutatá | Vereda Santa Teresa</v>
      </c>
      <c r="BU52" s="97" t="str">
        <f t="shared" si="4"/>
        <v>SA</v>
      </c>
      <c r="BY52" s="96" t="s">
        <v>1026</v>
      </c>
      <c r="BZ52" s="97" t="str">
        <f t="shared" si="5"/>
        <v>CO</v>
      </c>
      <c r="CA52" s="96" t="s">
        <v>1027</v>
      </c>
      <c r="CB52" s="96" t="s">
        <v>1250</v>
      </c>
      <c r="CC52" s="146" t="s">
        <v>1254</v>
      </c>
      <c r="CD52" s="96" t="s">
        <v>1259</v>
      </c>
      <c r="CE52" s="96" t="s">
        <v>1259</v>
      </c>
      <c r="CF52" s="146">
        <v>620</v>
      </c>
      <c r="CG52" s="146">
        <v>620</v>
      </c>
      <c r="CH52" s="146">
        <v>620</v>
      </c>
      <c r="CI52" s="96" t="s">
        <v>1028</v>
      </c>
      <c r="CQ52" s="99">
        <v>7.1874000000000002</v>
      </c>
      <c r="CR52" s="99">
        <v>-76.374399999999994</v>
      </c>
      <c r="CT52" s="98" t="s">
        <v>1045</v>
      </c>
      <c r="CU52" s="96" t="s">
        <v>1028</v>
      </c>
      <c r="CV52" s="99">
        <v>7.1874000000000002</v>
      </c>
      <c r="CW52" s="99">
        <v>-76.374399999999994</v>
      </c>
      <c r="CX52" s="96" t="s">
        <v>1028</v>
      </c>
      <c r="DE52" s="96" t="s">
        <v>1046</v>
      </c>
      <c r="DF52" s="97" t="str">
        <f t="shared" si="6"/>
        <v>2023-05-27</v>
      </c>
      <c r="DH52" s="96" t="s">
        <v>1264</v>
      </c>
      <c r="ED52" s="96" t="s">
        <v>1405</v>
      </c>
      <c r="EF52" s="99" t="s">
        <v>1268</v>
      </c>
      <c r="EL52" s="148" t="s">
        <v>1561</v>
      </c>
      <c r="EM52" s="97" t="str">
        <f>IF(EX52="",
IF(EW52="",
IF(EV52="",
IF(EU52="",#REF!,
EU52),
EV52),
EW52),
CONCATENATE(EX52,IF(FB52="","",CONCATENATE(" ",FB52))))</f>
        <v>Diasporus</v>
      </c>
      <c r="EN52" s="96" t="s">
        <v>1047</v>
      </c>
      <c r="ER52" s="96" t="s">
        <v>1390</v>
      </c>
      <c r="ES52" s="96" t="s">
        <v>1034</v>
      </c>
      <c r="ET52" s="96" t="s">
        <v>1057</v>
      </c>
      <c r="EU52" s="96" t="s">
        <v>1035</v>
      </c>
      <c r="EV52" s="96" t="s">
        <v>1059</v>
      </c>
      <c r="EX52" s="148" t="s">
        <v>1066</v>
      </c>
      <c r="FE52" s="97" t="str" cm="1">
        <f t="array" ref="FE52">IF(FB52="",IF(EX52="",
IF(EV52="",
IF(EW="",
IF(EU52="",
IF(ET52="",
"Filo","Clase"),
"Orden"),
"Familia"),
"Subfamilia"),
"Género"),
"Especie")</f>
        <v>Género</v>
      </c>
      <c r="FU52" s="96" t="s">
        <v>1040</v>
      </c>
    </row>
    <row r="53" spans="1:177" ht="15" customHeight="1" x14ac:dyDescent="0.2">
      <c r="A53" s="97" t="str">
        <f t="shared" si="0"/>
        <v>UCES:CBUCES:D</v>
      </c>
      <c r="B53" s="96" t="s">
        <v>929</v>
      </c>
      <c r="C53" s="96" t="s">
        <v>1015</v>
      </c>
      <c r="D53" s="96" t="s">
        <v>1021</v>
      </c>
      <c r="E53" s="96" t="s">
        <v>1019</v>
      </c>
      <c r="F53" s="96" t="s">
        <v>1014</v>
      </c>
      <c r="G53" s="96" t="s">
        <v>1020</v>
      </c>
      <c r="H53" s="97" t="str">
        <f t="shared" si="1"/>
        <v>CBUCES-D</v>
      </c>
      <c r="I53" s="96" t="s">
        <v>1017</v>
      </c>
      <c r="J53" s="96" t="s">
        <v>1038</v>
      </c>
      <c r="L53" s="96" t="s">
        <v>1016</v>
      </c>
      <c r="M53" s="96" t="s">
        <v>1039</v>
      </c>
      <c r="N53" s="96" t="s">
        <v>1017</v>
      </c>
      <c r="O53" s="96" t="s">
        <v>1018</v>
      </c>
      <c r="R53" s="96" t="s">
        <v>1021</v>
      </c>
      <c r="V53" s="146" t="s">
        <v>1133</v>
      </c>
      <c r="W53" s="99" t="s">
        <v>1082</v>
      </c>
      <c r="Z53" s="146">
        <v>1</v>
      </c>
      <c r="AD53" s="96" t="s">
        <v>1022</v>
      </c>
      <c r="AI53" s="96" t="s">
        <v>1041</v>
      </c>
      <c r="AO53" s="96" t="s">
        <v>1023</v>
      </c>
      <c r="AP53" s="96" t="s">
        <v>1031</v>
      </c>
      <c r="AQ53" s="96" t="s">
        <v>1024</v>
      </c>
      <c r="AR53" s="96" t="s">
        <v>1025</v>
      </c>
      <c r="AX53" s="96" t="s">
        <v>1517</v>
      </c>
      <c r="BA53" s="96" t="s">
        <v>1043</v>
      </c>
      <c r="BB53" s="96" t="s">
        <v>1032</v>
      </c>
      <c r="BF53" s="97" t="str">
        <f t="shared" si="2"/>
        <v>2023-05-27</v>
      </c>
      <c r="BI53" s="146">
        <v>2023</v>
      </c>
      <c r="BJ53" s="99" t="s">
        <v>1248</v>
      </c>
      <c r="BK53" s="146">
        <v>27</v>
      </c>
      <c r="BL53" s="97" t="str">
        <f t="shared" si="3"/>
        <v>Mayo 27 de 2023</v>
      </c>
      <c r="BS53" s="97" t="str">
        <f t="shared" si="7"/>
        <v>América | Sudamérica | Colombia | Antioquia | Mutatá | Vereda Santa Teresa</v>
      </c>
      <c r="BU53" s="97" t="str">
        <f t="shared" si="4"/>
        <v>SA</v>
      </c>
      <c r="BY53" s="96" t="s">
        <v>1026</v>
      </c>
      <c r="BZ53" s="97" t="str">
        <f t="shared" si="5"/>
        <v>CO</v>
      </c>
      <c r="CA53" s="96" t="s">
        <v>1027</v>
      </c>
      <c r="CB53" s="96" t="s">
        <v>1250</v>
      </c>
      <c r="CC53" s="146" t="s">
        <v>1254</v>
      </c>
      <c r="CD53" s="96" t="s">
        <v>1259</v>
      </c>
      <c r="CE53" s="96" t="s">
        <v>1259</v>
      </c>
      <c r="CF53" s="146">
        <v>620</v>
      </c>
      <c r="CG53" s="146">
        <v>620</v>
      </c>
      <c r="CH53" s="146">
        <v>620</v>
      </c>
      <c r="CI53" s="96" t="s">
        <v>1028</v>
      </c>
      <c r="CQ53" s="99">
        <v>7.1874000000000002</v>
      </c>
      <c r="CR53" s="99">
        <v>-76.374399999999994</v>
      </c>
      <c r="CT53" s="98" t="s">
        <v>1045</v>
      </c>
      <c r="CU53" s="96" t="s">
        <v>1028</v>
      </c>
      <c r="CV53" s="99">
        <v>7.1874000000000002</v>
      </c>
      <c r="CW53" s="99">
        <v>-76.374399999999994</v>
      </c>
      <c r="CX53" s="96" t="s">
        <v>1028</v>
      </c>
      <c r="DE53" s="96" t="s">
        <v>1046</v>
      </c>
      <c r="DF53" s="97" t="str">
        <f t="shared" si="6"/>
        <v>2023-05-27</v>
      </c>
      <c r="DH53" s="96" t="s">
        <v>1264</v>
      </c>
      <c r="ED53" s="96" t="s">
        <v>1405</v>
      </c>
      <c r="EF53" s="99" t="s">
        <v>1268</v>
      </c>
      <c r="EL53" s="148" t="s">
        <v>1562</v>
      </c>
      <c r="EM53" s="97" t="str">
        <f>IF(EX53="",
IF(EW53="",
IF(EV53="",
IF(EU53="",#REF!,
EU53),
EV53),
EW53),
CONCATENATE(EX53,IF(FB53="","",CONCATENATE(" ",FB53))))</f>
        <v>Sibon</v>
      </c>
      <c r="EN53" s="96" t="s">
        <v>1380</v>
      </c>
      <c r="ER53" s="96" t="s">
        <v>1390</v>
      </c>
      <c r="ES53" s="96" t="s">
        <v>1034</v>
      </c>
      <c r="ET53" s="96" t="s">
        <v>1033</v>
      </c>
      <c r="EU53" s="96" t="s">
        <v>1058</v>
      </c>
      <c r="EV53" s="96" t="s">
        <v>1063</v>
      </c>
      <c r="EX53" s="148" t="s">
        <v>1330</v>
      </c>
      <c r="FE53" s="97" t="str" cm="1">
        <f t="array" ref="FE53">IF(FB53="",IF(EX53="",
IF(EV53="",
IF(EW="",
IF(EU53="",
IF(ET53="",
"Filo","Clase"),
"Orden"),
"Familia"),
"Subfamilia"),
"Género"),
"Especie")</f>
        <v>Género</v>
      </c>
      <c r="FU53" s="96" t="s">
        <v>1040</v>
      </c>
    </row>
    <row r="54" spans="1:177" ht="15" customHeight="1" x14ac:dyDescent="0.2">
      <c r="A54" s="97" t="str">
        <f t="shared" si="0"/>
        <v>UCES:CBUCES:D</v>
      </c>
      <c r="B54" s="96" t="s">
        <v>929</v>
      </c>
      <c r="C54" s="96" t="s">
        <v>1015</v>
      </c>
      <c r="D54" s="96" t="s">
        <v>1021</v>
      </c>
      <c r="E54" s="96" t="s">
        <v>1019</v>
      </c>
      <c r="F54" s="96" t="s">
        <v>1014</v>
      </c>
      <c r="G54" s="96" t="s">
        <v>1020</v>
      </c>
      <c r="H54" s="97" t="str">
        <f t="shared" si="1"/>
        <v>CBUCES-D</v>
      </c>
      <c r="I54" s="96" t="s">
        <v>1017</v>
      </c>
      <c r="J54" s="96" t="s">
        <v>1038</v>
      </c>
      <c r="L54" s="96" t="s">
        <v>1016</v>
      </c>
      <c r="M54" s="96" t="s">
        <v>1039</v>
      </c>
      <c r="N54" s="96" t="s">
        <v>1017</v>
      </c>
      <c r="O54" s="96" t="s">
        <v>1018</v>
      </c>
      <c r="R54" s="96" t="s">
        <v>1021</v>
      </c>
      <c r="V54" s="146" t="s">
        <v>1134</v>
      </c>
      <c r="W54" s="99" t="s">
        <v>1082</v>
      </c>
      <c r="Z54" s="146">
        <v>1</v>
      </c>
      <c r="AD54" s="96" t="s">
        <v>1022</v>
      </c>
      <c r="AH54" s="96" t="s">
        <v>1029</v>
      </c>
      <c r="AI54" s="96" t="s">
        <v>1030</v>
      </c>
      <c r="AO54" s="96" t="s">
        <v>1023</v>
      </c>
      <c r="AP54" s="96" t="s">
        <v>1031</v>
      </c>
      <c r="AQ54" s="96" t="s">
        <v>1024</v>
      </c>
      <c r="AR54" s="96" t="s">
        <v>1025</v>
      </c>
      <c r="AX54" s="96" t="s">
        <v>1547</v>
      </c>
      <c r="AY54" s="96" t="s">
        <v>1244</v>
      </c>
      <c r="BA54" s="96" t="s">
        <v>1043</v>
      </c>
      <c r="BB54" s="96" t="s">
        <v>1032</v>
      </c>
      <c r="BF54" s="97" t="str">
        <f t="shared" si="2"/>
        <v>2023-05-27</v>
      </c>
      <c r="BI54" s="146">
        <v>2023</v>
      </c>
      <c r="BJ54" s="99" t="s">
        <v>1248</v>
      </c>
      <c r="BK54" s="146">
        <v>27</v>
      </c>
      <c r="BL54" s="97" t="str">
        <f t="shared" si="3"/>
        <v>Mayo 27 de 2023</v>
      </c>
      <c r="BS54" s="97" t="str">
        <f t="shared" si="7"/>
        <v>América | Sudamérica | Colombia | Antioquia | Mutatá | Vereda Santa Teresa</v>
      </c>
      <c r="BU54" s="97" t="str">
        <f t="shared" si="4"/>
        <v>SA</v>
      </c>
      <c r="BY54" s="96" t="s">
        <v>1026</v>
      </c>
      <c r="BZ54" s="97" t="str">
        <f t="shared" si="5"/>
        <v>CO</v>
      </c>
      <c r="CA54" s="96" t="s">
        <v>1027</v>
      </c>
      <c r="CB54" s="96" t="s">
        <v>1250</v>
      </c>
      <c r="CC54" s="146" t="s">
        <v>1254</v>
      </c>
      <c r="CD54" s="96" t="s">
        <v>1259</v>
      </c>
      <c r="CE54" s="96" t="s">
        <v>1259</v>
      </c>
      <c r="CF54" s="146">
        <v>620</v>
      </c>
      <c r="CG54" s="146">
        <v>620</v>
      </c>
      <c r="CH54" s="146">
        <v>620</v>
      </c>
      <c r="CI54" s="96" t="s">
        <v>1028</v>
      </c>
      <c r="CQ54" s="99">
        <v>7.1874000000000002</v>
      </c>
      <c r="CR54" s="99">
        <v>-76.374399999999994</v>
      </c>
      <c r="CT54" s="98" t="s">
        <v>1045</v>
      </c>
      <c r="CU54" s="96" t="s">
        <v>1028</v>
      </c>
      <c r="CV54" s="99">
        <v>7.1874000000000002</v>
      </c>
      <c r="CW54" s="99">
        <v>-76.374399999999994</v>
      </c>
      <c r="CX54" s="96" t="s">
        <v>1028</v>
      </c>
      <c r="DE54" s="96" t="s">
        <v>1046</v>
      </c>
      <c r="DF54" s="97" t="str">
        <f t="shared" si="6"/>
        <v>2023-05-27</v>
      </c>
      <c r="DH54" s="96" t="s">
        <v>1264</v>
      </c>
      <c r="ED54" s="96" t="s">
        <v>1405</v>
      </c>
      <c r="EF54" s="99" t="s">
        <v>1268</v>
      </c>
      <c r="EM54" s="97" t="str">
        <f>IF(EX54="",
IF(EW54="",
IF(EV54="",
IF(EU54="",#REF!,
EU54),
EV54),
EW54),
CONCATENATE(EX54,IF(FB54="","",CONCATENATE(" ",FB54))))</f>
        <v>Dendropsophus ebraccatus</v>
      </c>
      <c r="EN54" s="96" t="s">
        <v>1379</v>
      </c>
      <c r="ER54" s="96" t="s">
        <v>1390</v>
      </c>
      <c r="ES54" s="96" t="s">
        <v>1034</v>
      </c>
      <c r="ET54" s="96" t="s">
        <v>1033</v>
      </c>
      <c r="EU54" s="96" t="s">
        <v>1035</v>
      </c>
      <c r="EV54" s="96" t="s">
        <v>1036</v>
      </c>
      <c r="EX54" s="148" t="s">
        <v>1037</v>
      </c>
      <c r="FB54" s="148" t="s">
        <v>1289</v>
      </c>
      <c r="FE54" s="97" t="str" cm="1">
        <f t="array" ref="FE54">IF(FB54="",IF(EX54="",
IF(EV54="",
IF(EW="",
IF(EU54="",
IF(ET54="",
"Filo","Clase"),
"Orden"),
"Familia"),
"Subfamilia"),
"Género"),
"Especie")</f>
        <v>Especie</v>
      </c>
      <c r="FU54" s="96" t="s">
        <v>1040</v>
      </c>
    </row>
    <row r="55" spans="1:177" ht="15" customHeight="1" x14ac:dyDescent="0.2">
      <c r="A55" s="97" t="str">
        <f t="shared" si="0"/>
        <v>UCES:CBUCES:D</v>
      </c>
      <c r="B55" s="96" t="s">
        <v>929</v>
      </c>
      <c r="C55" s="96" t="s">
        <v>1015</v>
      </c>
      <c r="D55" s="96" t="s">
        <v>1021</v>
      </c>
      <c r="E55" s="96" t="s">
        <v>1019</v>
      </c>
      <c r="F55" s="96" t="s">
        <v>1014</v>
      </c>
      <c r="G55" s="96" t="s">
        <v>1020</v>
      </c>
      <c r="H55" s="97" t="str">
        <f t="shared" si="1"/>
        <v>CBUCES-D</v>
      </c>
      <c r="I55" s="96" t="s">
        <v>1017</v>
      </c>
      <c r="J55" s="96" t="s">
        <v>1038</v>
      </c>
      <c r="L55" s="96" t="s">
        <v>1016</v>
      </c>
      <c r="M55" s="96" t="s">
        <v>1039</v>
      </c>
      <c r="N55" s="96" t="s">
        <v>1017</v>
      </c>
      <c r="O55" s="96" t="s">
        <v>1018</v>
      </c>
      <c r="R55" s="96" t="s">
        <v>1021</v>
      </c>
      <c r="V55" s="146" t="s">
        <v>1135</v>
      </c>
      <c r="W55" s="99" t="s">
        <v>1082</v>
      </c>
      <c r="Z55" s="146">
        <v>1</v>
      </c>
      <c r="AD55" s="96" t="s">
        <v>1022</v>
      </c>
      <c r="AI55" s="96" t="s">
        <v>1030</v>
      </c>
      <c r="AO55" s="96" t="s">
        <v>1023</v>
      </c>
      <c r="AP55" s="96" t="s">
        <v>1031</v>
      </c>
      <c r="AQ55" s="96" t="s">
        <v>1024</v>
      </c>
      <c r="AR55" s="96" t="s">
        <v>1025</v>
      </c>
      <c r="AX55" s="96" t="s">
        <v>1457</v>
      </c>
      <c r="BA55" s="96" t="s">
        <v>1043</v>
      </c>
      <c r="BB55" s="96" t="s">
        <v>1032</v>
      </c>
      <c r="BF55" s="97" t="str">
        <f t="shared" si="2"/>
        <v>2023-05-27</v>
      </c>
      <c r="BI55" s="146">
        <v>2023</v>
      </c>
      <c r="BJ55" s="99" t="s">
        <v>1248</v>
      </c>
      <c r="BK55" s="146">
        <v>27</v>
      </c>
      <c r="BL55" s="97" t="str">
        <f t="shared" si="3"/>
        <v>Mayo 27 de 2023</v>
      </c>
      <c r="BS55" s="97" t="str">
        <f t="shared" si="7"/>
        <v>América | Sudamérica | Colombia | Antioquia | Mutatá | Vereda Santa Teresa</v>
      </c>
      <c r="BU55" s="97" t="str">
        <f t="shared" si="4"/>
        <v>SA</v>
      </c>
      <c r="BY55" s="96" t="s">
        <v>1026</v>
      </c>
      <c r="BZ55" s="97" t="str">
        <f t="shared" si="5"/>
        <v>CO</v>
      </c>
      <c r="CA55" s="96" t="s">
        <v>1027</v>
      </c>
      <c r="CB55" s="96" t="s">
        <v>1250</v>
      </c>
      <c r="CC55" s="146" t="s">
        <v>1254</v>
      </c>
      <c r="CD55" s="96" t="s">
        <v>1259</v>
      </c>
      <c r="CE55" s="96" t="s">
        <v>1259</v>
      </c>
      <c r="CF55" s="146">
        <v>620</v>
      </c>
      <c r="CG55" s="146">
        <v>620</v>
      </c>
      <c r="CH55" s="146">
        <v>620</v>
      </c>
      <c r="CI55" s="96" t="s">
        <v>1028</v>
      </c>
      <c r="CQ55" s="99">
        <v>7.1874000000000002</v>
      </c>
      <c r="CR55" s="99">
        <v>-76.374399999999994</v>
      </c>
      <c r="CT55" s="98" t="s">
        <v>1045</v>
      </c>
      <c r="CU55" s="96" t="s">
        <v>1028</v>
      </c>
      <c r="CV55" s="99">
        <v>7.1874000000000002</v>
      </c>
      <c r="CW55" s="99">
        <v>-76.374399999999994</v>
      </c>
      <c r="CX55" s="96" t="s">
        <v>1028</v>
      </c>
      <c r="DE55" s="96" t="s">
        <v>1046</v>
      </c>
      <c r="DF55" s="97" t="str">
        <f t="shared" si="6"/>
        <v>2023-05-27</v>
      </c>
      <c r="DH55" s="96" t="s">
        <v>1264</v>
      </c>
      <c r="ED55" s="96" t="s">
        <v>1405</v>
      </c>
      <c r="EF55" s="99" t="s">
        <v>1268</v>
      </c>
      <c r="EM55" s="97" t="str">
        <f>IF(EX55="",
IF(EW55="",
IF(EV55="",
IF(EU55="",#REF!,
EU55),
EV55),
EW55),
CONCATENATE(EX55,IF(FB55="","",CONCATENATE(" ",FB55))))</f>
        <v>Leptodactylus poecilochilus</v>
      </c>
      <c r="EN55" s="96" t="s">
        <v>1051</v>
      </c>
      <c r="ER55" s="96" t="s">
        <v>1390</v>
      </c>
      <c r="ES55" s="96" t="s">
        <v>1034</v>
      </c>
      <c r="ET55" s="96" t="s">
        <v>1033</v>
      </c>
      <c r="EU55" s="96" t="s">
        <v>1035</v>
      </c>
      <c r="EV55" s="96" t="s">
        <v>1062</v>
      </c>
      <c r="EX55" s="148" t="s">
        <v>1068</v>
      </c>
      <c r="FB55" s="148" t="s">
        <v>1290</v>
      </c>
      <c r="FE55" s="97" t="str" cm="1">
        <f t="array" ref="FE55">IF(FB55="",IF(EX55="",
IF(EV55="",
IF(EW="",
IF(EU55="",
IF(ET55="",
"Filo","Clase"),
"Orden"),
"Familia"),
"Subfamilia"),
"Género"),
"Especie")</f>
        <v>Especie</v>
      </c>
      <c r="FU55" s="96" t="s">
        <v>1040</v>
      </c>
    </row>
    <row r="56" spans="1:177" ht="15" customHeight="1" x14ac:dyDescent="0.2">
      <c r="A56" s="97" t="str">
        <f t="shared" si="0"/>
        <v>UCES:CBUCES:D</v>
      </c>
      <c r="B56" s="96" t="s">
        <v>929</v>
      </c>
      <c r="C56" s="96" t="s">
        <v>1015</v>
      </c>
      <c r="D56" s="96" t="s">
        <v>1021</v>
      </c>
      <c r="E56" s="96" t="s">
        <v>1019</v>
      </c>
      <c r="F56" s="96" t="s">
        <v>1014</v>
      </c>
      <c r="G56" s="96" t="s">
        <v>1020</v>
      </c>
      <c r="H56" s="97" t="str">
        <f t="shared" si="1"/>
        <v>CBUCES-D</v>
      </c>
      <c r="I56" s="96" t="s">
        <v>1017</v>
      </c>
      <c r="J56" s="96" t="s">
        <v>1038</v>
      </c>
      <c r="L56" s="96" t="s">
        <v>1016</v>
      </c>
      <c r="M56" s="96" t="s">
        <v>1039</v>
      </c>
      <c r="N56" s="96" t="s">
        <v>1017</v>
      </c>
      <c r="O56" s="96" t="s">
        <v>1018</v>
      </c>
      <c r="R56" s="96" t="s">
        <v>1021</v>
      </c>
      <c r="V56" s="146" t="s">
        <v>1136</v>
      </c>
      <c r="W56" s="99" t="s">
        <v>1082</v>
      </c>
      <c r="Z56" s="146">
        <v>1</v>
      </c>
      <c r="AD56" s="96" t="s">
        <v>1022</v>
      </c>
      <c r="AH56" s="96" t="s">
        <v>1029</v>
      </c>
      <c r="AI56" s="96" t="s">
        <v>1030</v>
      </c>
      <c r="AO56" s="96" t="s">
        <v>1023</v>
      </c>
      <c r="AP56" s="96" t="s">
        <v>1031</v>
      </c>
      <c r="AQ56" s="96" t="s">
        <v>1024</v>
      </c>
      <c r="AR56" s="96" t="s">
        <v>1025</v>
      </c>
      <c r="AX56" s="96" t="s">
        <v>1548</v>
      </c>
      <c r="AY56" s="96" t="s">
        <v>1244</v>
      </c>
      <c r="BA56" s="96" t="s">
        <v>1043</v>
      </c>
      <c r="BB56" s="96" t="s">
        <v>1032</v>
      </c>
      <c r="BF56" s="97" t="str">
        <f t="shared" si="2"/>
        <v>2023-05-27</v>
      </c>
      <c r="BI56" s="146">
        <v>2023</v>
      </c>
      <c r="BJ56" s="99" t="s">
        <v>1248</v>
      </c>
      <c r="BK56" s="146">
        <v>27</v>
      </c>
      <c r="BL56" s="97" t="str">
        <f t="shared" si="3"/>
        <v>Mayo 27 de 2023</v>
      </c>
      <c r="BS56" s="97" t="str">
        <f t="shared" si="7"/>
        <v>América | Sudamérica | Colombia | Antioquia | Mutatá | Vereda Santa Teresa</v>
      </c>
      <c r="BU56" s="97" t="str">
        <f t="shared" si="4"/>
        <v>SA</v>
      </c>
      <c r="BY56" s="96" t="s">
        <v>1026</v>
      </c>
      <c r="BZ56" s="97" t="str">
        <f t="shared" si="5"/>
        <v>CO</v>
      </c>
      <c r="CA56" s="96" t="s">
        <v>1027</v>
      </c>
      <c r="CB56" s="96" t="s">
        <v>1250</v>
      </c>
      <c r="CC56" s="146" t="s">
        <v>1254</v>
      </c>
      <c r="CD56" s="96" t="s">
        <v>1259</v>
      </c>
      <c r="CE56" s="96" t="s">
        <v>1259</v>
      </c>
      <c r="CF56" s="146">
        <v>620</v>
      </c>
      <c r="CG56" s="146">
        <v>620</v>
      </c>
      <c r="CH56" s="146">
        <v>620</v>
      </c>
      <c r="CI56" s="96" t="s">
        <v>1028</v>
      </c>
      <c r="CQ56" s="99">
        <v>7.1874000000000002</v>
      </c>
      <c r="CR56" s="99">
        <v>-76.374399999999994</v>
      </c>
      <c r="CT56" s="98" t="s">
        <v>1045</v>
      </c>
      <c r="CU56" s="96" t="s">
        <v>1028</v>
      </c>
      <c r="CV56" s="99">
        <v>7.1874000000000002</v>
      </c>
      <c r="CW56" s="99">
        <v>-76.374399999999994</v>
      </c>
      <c r="CX56" s="96" t="s">
        <v>1028</v>
      </c>
      <c r="DE56" s="96" t="s">
        <v>1046</v>
      </c>
      <c r="DF56" s="97" t="str">
        <f t="shared" si="6"/>
        <v>2023-05-27</v>
      </c>
      <c r="DH56" s="96" t="s">
        <v>1264</v>
      </c>
      <c r="ED56" s="96" t="s">
        <v>1405</v>
      </c>
      <c r="EF56" s="99" t="s">
        <v>1268</v>
      </c>
      <c r="EL56" s="148" t="s">
        <v>1561</v>
      </c>
      <c r="EM56" s="97" t="str">
        <f>IF(EX56="",
IF(EW56="",
IF(EV56="",
IF(EU56="",#REF!,
EU56),
EV56),
EW56),
CONCATENATE(EX56,IF(FB56="","",CONCATENATE(" ",FB56))))</f>
        <v>Diasporus</v>
      </c>
      <c r="EN56" s="96" t="s">
        <v>1047</v>
      </c>
      <c r="ER56" s="96" t="s">
        <v>1390</v>
      </c>
      <c r="ES56" s="96" t="s">
        <v>1034</v>
      </c>
      <c r="ET56" s="96" t="s">
        <v>1057</v>
      </c>
      <c r="EU56" s="96" t="s">
        <v>1035</v>
      </c>
      <c r="EV56" s="96" t="s">
        <v>1059</v>
      </c>
      <c r="EX56" s="148" t="s">
        <v>1066</v>
      </c>
      <c r="FE56" s="97" t="str" cm="1">
        <f t="array" ref="FE56">IF(FB56="",IF(EX56="",
IF(EV56="",
IF(EW="",
IF(EU56="",
IF(ET56="",
"Filo","Clase"),
"Orden"),
"Familia"),
"Subfamilia"),
"Género"),
"Especie")</f>
        <v>Género</v>
      </c>
      <c r="FU56" s="96" t="s">
        <v>1040</v>
      </c>
    </row>
    <row r="57" spans="1:177" ht="15" customHeight="1" x14ac:dyDescent="0.2">
      <c r="A57" s="97" t="str">
        <f t="shared" si="0"/>
        <v>UCES:CBUCES:D</v>
      </c>
      <c r="B57" s="96" t="s">
        <v>929</v>
      </c>
      <c r="C57" s="96" t="s">
        <v>1015</v>
      </c>
      <c r="D57" s="96" t="s">
        <v>1021</v>
      </c>
      <c r="E57" s="96" t="s">
        <v>1019</v>
      </c>
      <c r="F57" s="96" t="s">
        <v>1014</v>
      </c>
      <c r="G57" s="96" t="s">
        <v>1020</v>
      </c>
      <c r="H57" s="97" t="str">
        <f t="shared" si="1"/>
        <v>CBUCES-D</v>
      </c>
      <c r="I57" s="96" t="s">
        <v>1017</v>
      </c>
      <c r="J57" s="96" t="s">
        <v>1038</v>
      </c>
      <c r="L57" s="96" t="s">
        <v>1016</v>
      </c>
      <c r="M57" s="96" t="s">
        <v>1039</v>
      </c>
      <c r="N57" s="96" t="s">
        <v>1017</v>
      </c>
      <c r="O57" s="96" t="s">
        <v>1018</v>
      </c>
      <c r="R57" s="96" t="s">
        <v>1021</v>
      </c>
      <c r="V57" s="146" t="s">
        <v>1137</v>
      </c>
      <c r="W57" s="99" t="s">
        <v>1082</v>
      </c>
      <c r="Z57" s="146">
        <v>1</v>
      </c>
      <c r="AD57" s="96" t="s">
        <v>1022</v>
      </c>
      <c r="AH57" s="96" t="s">
        <v>1029</v>
      </c>
      <c r="AI57" s="96" t="s">
        <v>1030</v>
      </c>
      <c r="AO57" s="96" t="s">
        <v>1023</v>
      </c>
      <c r="AP57" s="96" t="s">
        <v>1031</v>
      </c>
      <c r="AQ57" s="96" t="s">
        <v>1024</v>
      </c>
      <c r="AR57" s="96" t="s">
        <v>1025</v>
      </c>
      <c r="AX57" s="96" t="s">
        <v>1458</v>
      </c>
      <c r="BA57" s="96" t="s">
        <v>1043</v>
      </c>
      <c r="BB57" s="96" t="s">
        <v>1032</v>
      </c>
      <c r="BF57" s="97" t="str">
        <f t="shared" si="2"/>
        <v>2023-05-27</v>
      </c>
      <c r="BI57" s="146">
        <v>2023</v>
      </c>
      <c r="BJ57" s="99" t="s">
        <v>1248</v>
      </c>
      <c r="BK57" s="146">
        <v>27</v>
      </c>
      <c r="BL57" s="97" t="str">
        <f t="shared" si="3"/>
        <v>Mayo 27 de 2023</v>
      </c>
      <c r="BS57" s="97" t="str">
        <f t="shared" si="7"/>
        <v>América | Sudamérica | Colombia | Antioquia | Mutatá | Vereda Santa Teresa</v>
      </c>
      <c r="BU57" s="97" t="str">
        <f t="shared" si="4"/>
        <v>SA</v>
      </c>
      <c r="BY57" s="96" t="s">
        <v>1026</v>
      </c>
      <c r="BZ57" s="97" t="str">
        <f t="shared" si="5"/>
        <v>CO</v>
      </c>
      <c r="CA57" s="96" t="s">
        <v>1027</v>
      </c>
      <c r="CB57" s="96" t="s">
        <v>1250</v>
      </c>
      <c r="CC57" s="146" t="s">
        <v>1254</v>
      </c>
      <c r="CD57" s="96" t="s">
        <v>1259</v>
      </c>
      <c r="CE57" s="96" t="s">
        <v>1259</v>
      </c>
      <c r="CF57" s="146">
        <v>620</v>
      </c>
      <c r="CG57" s="146">
        <v>620</v>
      </c>
      <c r="CH57" s="146">
        <v>620</v>
      </c>
      <c r="CI57" s="96" t="s">
        <v>1028</v>
      </c>
      <c r="CQ57" s="99">
        <v>7.1874000000000002</v>
      </c>
      <c r="CR57" s="99">
        <v>-76.374399999999994</v>
      </c>
      <c r="CT57" s="98" t="s">
        <v>1045</v>
      </c>
      <c r="CU57" s="96" t="s">
        <v>1028</v>
      </c>
      <c r="CV57" s="99">
        <v>7.1874000000000002</v>
      </c>
      <c r="CW57" s="99">
        <v>-76.374399999999994</v>
      </c>
      <c r="CX57" s="96" t="s">
        <v>1028</v>
      </c>
      <c r="DE57" s="96" t="s">
        <v>1046</v>
      </c>
      <c r="DF57" s="97" t="str">
        <f t="shared" si="6"/>
        <v>2023-05-27</v>
      </c>
      <c r="DH57" s="96" t="s">
        <v>1264</v>
      </c>
      <c r="ED57" s="96" t="s">
        <v>1405</v>
      </c>
      <c r="EF57" s="99" t="s">
        <v>1268</v>
      </c>
      <c r="EM57" s="97" t="str">
        <f>IF(EX57="",
IF(EW57="",
IF(EV57="",
IF(EU57="",#REF!,
EU57),
EV57),
EW57),
CONCATENATE(EX57,IF(FB57="","",CONCATENATE(" ",FB57))))</f>
        <v>Geophis</v>
      </c>
      <c r="ER57" s="96" t="s">
        <v>1390</v>
      </c>
      <c r="ES57" s="96" t="s">
        <v>1034</v>
      </c>
      <c r="ET57" s="96" t="s">
        <v>1033</v>
      </c>
      <c r="EU57" s="96" t="s">
        <v>1058</v>
      </c>
      <c r="EV57" s="96" t="s">
        <v>1063</v>
      </c>
      <c r="EX57" s="148" t="s">
        <v>1331</v>
      </c>
      <c r="FE57" s="97" t="str" cm="1">
        <f t="array" ref="FE57">IF(FB57="",IF(EX57="",
IF(EV57="",
IF(EW="",
IF(EU57="",
IF(ET57="",
"Filo","Clase"),
"Orden"),
"Familia"),
"Subfamilia"),
"Género"),
"Especie")</f>
        <v>Género</v>
      </c>
      <c r="FU57" s="96" t="s">
        <v>1040</v>
      </c>
    </row>
    <row r="58" spans="1:177" ht="15" customHeight="1" x14ac:dyDescent="0.2">
      <c r="A58" s="97" t="str">
        <f t="shared" si="0"/>
        <v>UCES:CBUCES:D</v>
      </c>
      <c r="B58" s="96" t="s">
        <v>929</v>
      </c>
      <c r="C58" s="96" t="s">
        <v>1015</v>
      </c>
      <c r="D58" s="96" t="s">
        <v>1021</v>
      </c>
      <c r="E58" s="96" t="s">
        <v>1019</v>
      </c>
      <c r="F58" s="96" t="s">
        <v>1014</v>
      </c>
      <c r="G58" s="96" t="s">
        <v>1020</v>
      </c>
      <c r="H58" s="97" t="str">
        <f t="shared" si="1"/>
        <v>CBUCES-D</v>
      </c>
      <c r="I58" s="96" t="s">
        <v>1017</v>
      </c>
      <c r="J58" s="96" t="s">
        <v>1038</v>
      </c>
      <c r="L58" s="96" t="s">
        <v>1016</v>
      </c>
      <c r="M58" s="96" t="s">
        <v>1039</v>
      </c>
      <c r="N58" s="96" t="s">
        <v>1017</v>
      </c>
      <c r="O58" s="96" t="s">
        <v>1018</v>
      </c>
      <c r="R58" s="96" t="s">
        <v>1021</v>
      </c>
      <c r="V58" s="146" t="s">
        <v>1138</v>
      </c>
      <c r="W58" s="99" t="s">
        <v>1082</v>
      </c>
      <c r="Z58" s="146">
        <v>1</v>
      </c>
      <c r="AD58" s="96" t="s">
        <v>1022</v>
      </c>
      <c r="AH58" s="96" t="s">
        <v>1029</v>
      </c>
      <c r="AI58" s="96" t="s">
        <v>1030</v>
      </c>
      <c r="AO58" s="96" t="s">
        <v>1023</v>
      </c>
      <c r="AP58" s="96" t="s">
        <v>1031</v>
      </c>
      <c r="AQ58" s="96" t="s">
        <v>1024</v>
      </c>
      <c r="AR58" s="96" t="s">
        <v>1025</v>
      </c>
      <c r="AX58" s="96" t="s">
        <v>1549</v>
      </c>
      <c r="AY58" s="96" t="s">
        <v>1244</v>
      </c>
      <c r="BA58" s="96" t="s">
        <v>1043</v>
      </c>
      <c r="BB58" s="96" t="s">
        <v>1032</v>
      </c>
      <c r="BF58" s="97" t="str">
        <f t="shared" si="2"/>
        <v>2023-05-27</v>
      </c>
      <c r="BI58" s="146">
        <v>2023</v>
      </c>
      <c r="BJ58" s="99" t="s">
        <v>1248</v>
      </c>
      <c r="BK58" s="146">
        <v>27</v>
      </c>
      <c r="BL58" s="97" t="str">
        <f t="shared" si="3"/>
        <v>Mayo 27 de 2023</v>
      </c>
      <c r="BS58" s="97" t="str">
        <f t="shared" si="7"/>
        <v>América | Sudamérica | Colombia | Antioquia | Mutatá | Vereda Santa Teresa</v>
      </c>
      <c r="BU58" s="97" t="str">
        <f t="shared" si="4"/>
        <v>SA</v>
      </c>
      <c r="BY58" s="96" t="s">
        <v>1026</v>
      </c>
      <c r="BZ58" s="97" t="str">
        <f t="shared" si="5"/>
        <v>CO</v>
      </c>
      <c r="CA58" s="96" t="s">
        <v>1027</v>
      </c>
      <c r="CB58" s="96" t="s">
        <v>1250</v>
      </c>
      <c r="CC58" s="146" t="s">
        <v>1254</v>
      </c>
      <c r="CD58" s="96" t="s">
        <v>1259</v>
      </c>
      <c r="CE58" s="96" t="s">
        <v>1259</v>
      </c>
      <c r="CF58" s="146">
        <v>620</v>
      </c>
      <c r="CG58" s="146">
        <v>620</v>
      </c>
      <c r="CH58" s="146">
        <v>620</v>
      </c>
      <c r="CI58" s="96" t="s">
        <v>1028</v>
      </c>
      <c r="CQ58" s="99">
        <v>7.1874000000000002</v>
      </c>
      <c r="CR58" s="99">
        <v>-76.374399999999994</v>
      </c>
      <c r="CT58" s="98" t="s">
        <v>1045</v>
      </c>
      <c r="CU58" s="96" t="s">
        <v>1028</v>
      </c>
      <c r="CV58" s="99">
        <v>7.1874000000000002</v>
      </c>
      <c r="CW58" s="99">
        <v>-76.374399999999994</v>
      </c>
      <c r="CX58" s="96" t="s">
        <v>1028</v>
      </c>
      <c r="DE58" s="96" t="s">
        <v>1046</v>
      </c>
      <c r="DF58" s="97" t="str">
        <f t="shared" si="6"/>
        <v>2023-05-27</v>
      </c>
      <c r="DH58" s="96" t="s">
        <v>1264</v>
      </c>
      <c r="ED58" s="96" t="s">
        <v>1405</v>
      </c>
      <c r="EF58" s="99" t="s">
        <v>1268</v>
      </c>
      <c r="EM58" s="97" t="str">
        <f>IF(EX58="",
IF(EW58="",
IF(EV58="",
IF(EU58="",#REF!,
EU58),
EV58),
EW58),
CONCATENATE(EX58,IF(FB58="","",CONCATENATE(" ",FB58))))</f>
        <v>Dendropsophus ebraccatus</v>
      </c>
      <c r="EN58" s="96" t="s">
        <v>1379</v>
      </c>
      <c r="ER58" s="96" t="s">
        <v>1390</v>
      </c>
      <c r="ES58" s="96" t="s">
        <v>1034</v>
      </c>
      <c r="ET58" s="96" t="s">
        <v>1033</v>
      </c>
      <c r="EU58" s="96" t="s">
        <v>1035</v>
      </c>
      <c r="EV58" s="96" t="s">
        <v>1036</v>
      </c>
      <c r="EX58" s="148" t="s">
        <v>1037</v>
      </c>
      <c r="FB58" s="148" t="s">
        <v>1289</v>
      </c>
      <c r="FE58" s="97" t="str" cm="1">
        <f t="array" ref="FE58">IF(FB58="",IF(EX58="",
IF(EV58="",
IF(EW="",
IF(EU58="",
IF(ET58="",
"Filo","Clase"),
"Orden"),
"Familia"),
"Subfamilia"),
"Género"),
"Especie")</f>
        <v>Especie</v>
      </c>
      <c r="FU58" s="96" t="s">
        <v>1040</v>
      </c>
    </row>
    <row r="59" spans="1:177" ht="15" customHeight="1" x14ac:dyDescent="0.2">
      <c r="A59" s="97" t="str">
        <f t="shared" si="0"/>
        <v>UCES:CBUCES:D</v>
      </c>
      <c r="B59" s="96" t="s">
        <v>929</v>
      </c>
      <c r="C59" s="96" t="s">
        <v>1015</v>
      </c>
      <c r="D59" s="96" t="s">
        <v>1021</v>
      </c>
      <c r="E59" s="96" t="s">
        <v>1019</v>
      </c>
      <c r="F59" s="96" t="s">
        <v>1014</v>
      </c>
      <c r="G59" s="96" t="s">
        <v>1020</v>
      </c>
      <c r="H59" s="97" t="str">
        <f t="shared" si="1"/>
        <v>CBUCES-D</v>
      </c>
      <c r="I59" s="96" t="s">
        <v>1017</v>
      </c>
      <c r="J59" s="96" t="s">
        <v>1038</v>
      </c>
      <c r="L59" s="96" t="s">
        <v>1016</v>
      </c>
      <c r="M59" s="96" t="s">
        <v>1039</v>
      </c>
      <c r="N59" s="96" t="s">
        <v>1017</v>
      </c>
      <c r="O59" s="96" t="s">
        <v>1018</v>
      </c>
      <c r="R59" s="96" t="s">
        <v>1021</v>
      </c>
      <c r="V59" s="146" t="s">
        <v>1139</v>
      </c>
      <c r="W59" s="99" t="s">
        <v>1082</v>
      </c>
      <c r="Z59" s="146">
        <v>1</v>
      </c>
      <c r="AD59" s="96" t="s">
        <v>1022</v>
      </c>
      <c r="AO59" s="96" t="s">
        <v>1023</v>
      </c>
      <c r="AP59" s="96" t="s">
        <v>1031</v>
      </c>
      <c r="AQ59" s="96" t="s">
        <v>1024</v>
      </c>
      <c r="AR59" s="96" t="s">
        <v>1025</v>
      </c>
      <c r="AX59" s="96" t="s">
        <v>1520</v>
      </c>
      <c r="BA59" s="96" t="s">
        <v>1043</v>
      </c>
      <c r="BB59" s="96" t="s">
        <v>1032</v>
      </c>
      <c r="BF59" s="97" t="str">
        <f t="shared" si="2"/>
        <v>2023-05-27</v>
      </c>
      <c r="BI59" s="146">
        <v>2023</v>
      </c>
      <c r="BJ59" s="99" t="s">
        <v>1248</v>
      </c>
      <c r="BK59" s="146">
        <v>27</v>
      </c>
      <c r="BL59" s="97" t="str">
        <f t="shared" si="3"/>
        <v>Mayo 27 de 2023</v>
      </c>
      <c r="BS59" s="97" t="str">
        <f t="shared" si="7"/>
        <v>América | Sudamérica | Colombia | Antioquia | Mutatá | Vereda Santa Teresa</v>
      </c>
      <c r="BU59" s="97" t="str">
        <f t="shared" si="4"/>
        <v>SA</v>
      </c>
      <c r="BY59" s="96" t="s">
        <v>1026</v>
      </c>
      <c r="BZ59" s="97" t="str">
        <f t="shared" si="5"/>
        <v>CO</v>
      </c>
      <c r="CA59" s="96" t="s">
        <v>1027</v>
      </c>
      <c r="CB59" s="96" t="s">
        <v>1250</v>
      </c>
      <c r="CC59" s="146" t="s">
        <v>1254</v>
      </c>
      <c r="CD59" s="96" t="s">
        <v>1259</v>
      </c>
      <c r="CE59" s="96" t="s">
        <v>1259</v>
      </c>
      <c r="CF59" s="146">
        <v>620</v>
      </c>
      <c r="CG59" s="146">
        <v>620</v>
      </c>
      <c r="CH59" s="146">
        <v>620</v>
      </c>
      <c r="CI59" s="96" t="s">
        <v>1028</v>
      </c>
      <c r="CQ59" s="99">
        <v>7.1874000000000002</v>
      </c>
      <c r="CR59" s="99">
        <v>-76.374399999999994</v>
      </c>
      <c r="CT59" s="98" t="s">
        <v>1045</v>
      </c>
      <c r="CU59" s="96" t="s">
        <v>1028</v>
      </c>
      <c r="CV59" s="99">
        <v>7.1874000000000002</v>
      </c>
      <c r="CW59" s="99">
        <v>-76.374399999999994</v>
      </c>
      <c r="CX59" s="96" t="s">
        <v>1028</v>
      </c>
      <c r="DE59" s="96" t="s">
        <v>1046</v>
      </c>
      <c r="DF59" s="97" t="str">
        <f t="shared" si="6"/>
        <v>2023-05-27</v>
      </c>
      <c r="DH59" s="96" t="s">
        <v>1264</v>
      </c>
      <c r="ED59" s="96" t="s">
        <v>1405</v>
      </c>
      <c r="EF59" s="99" t="s">
        <v>1268</v>
      </c>
      <c r="EM59" s="97" t="str">
        <f>IF(EX59="",
IF(EW59="",
IF(EV59="",
IF(EU59="",#REF!,
EU59),
EV59),
EW59),
CONCATENATE(EX59,IF(FB59="","",CONCATENATE(" ",FB59))))</f>
        <v>Pristimantis latidiscus</v>
      </c>
      <c r="EN59" s="96" t="s">
        <v>1047</v>
      </c>
      <c r="ER59" s="96" t="s">
        <v>1390</v>
      </c>
      <c r="ES59" s="96" t="s">
        <v>1034</v>
      </c>
      <c r="ET59" s="96" t="s">
        <v>1057</v>
      </c>
      <c r="EU59" s="96" t="s">
        <v>1035</v>
      </c>
      <c r="EV59" s="96" t="s">
        <v>1397</v>
      </c>
      <c r="EX59" s="148" t="s">
        <v>1322</v>
      </c>
      <c r="FB59" s="148" t="s">
        <v>1282</v>
      </c>
      <c r="FE59" s="97" t="str" cm="1">
        <f t="array" ref="FE59">IF(FB59="",IF(EX59="",
IF(EV59="",
IF(EW="",
IF(EU59="",
IF(ET59="",
"Filo","Clase"),
"Orden"),
"Familia"),
"Subfamilia"),
"Género"),
"Especie")</f>
        <v>Especie</v>
      </c>
      <c r="FU59" s="96" t="s">
        <v>1040</v>
      </c>
    </row>
    <row r="60" spans="1:177" ht="15" customHeight="1" x14ac:dyDescent="0.2">
      <c r="A60" s="97" t="str">
        <f t="shared" si="0"/>
        <v>UCES:CBUCES:D</v>
      </c>
      <c r="B60" s="96" t="s">
        <v>929</v>
      </c>
      <c r="C60" s="96" t="s">
        <v>1015</v>
      </c>
      <c r="D60" s="96" t="s">
        <v>1021</v>
      </c>
      <c r="E60" s="96" t="s">
        <v>1019</v>
      </c>
      <c r="F60" s="96" t="s">
        <v>1014</v>
      </c>
      <c r="G60" s="96" t="s">
        <v>1020</v>
      </c>
      <c r="H60" s="97" t="str">
        <f t="shared" si="1"/>
        <v>CBUCES-D</v>
      </c>
      <c r="I60" s="96" t="s">
        <v>1017</v>
      </c>
      <c r="J60" s="96" t="s">
        <v>1038</v>
      </c>
      <c r="L60" s="96" t="s">
        <v>1016</v>
      </c>
      <c r="M60" s="96" t="s">
        <v>1039</v>
      </c>
      <c r="N60" s="96" t="s">
        <v>1017</v>
      </c>
      <c r="O60" s="96" t="s">
        <v>1018</v>
      </c>
      <c r="R60" s="96" t="s">
        <v>1021</v>
      </c>
      <c r="V60" s="146" t="s">
        <v>1140</v>
      </c>
      <c r="W60" s="99" t="s">
        <v>1082</v>
      </c>
      <c r="Z60" s="146">
        <v>1</v>
      </c>
      <c r="AD60" s="96" t="s">
        <v>1022</v>
      </c>
      <c r="AH60" s="96" t="s">
        <v>1029</v>
      </c>
      <c r="AI60" s="96" t="s">
        <v>1030</v>
      </c>
      <c r="AO60" s="96" t="s">
        <v>1023</v>
      </c>
      <c r="AP60" s="96" t="s">
        <v>1031</v>
      </c>
      <c r="AQ60" s="96" t="s">
        <v>1024</v>
      </c>
      <c r="AR60" s="96" t="s">
        <v>1025</v>
      </c>
      <c r="AX60" s="96" t="s">
        <v>1459</v>
      </c>
      <c r="BA60" s="96" t="s">
        <v>1043</v>
      </c>
      <c r="BB60" s="96" t="s">
        <v>1032</v>
      </c>
      <c r="BF60" s="97" t="str">
        <f t="shared" si="2"/>
        <v>2023-05-27</v>
      </c>
      <c r="BI60" s="146">
        <v>2023</v>
      </c>
      <c r="BJ60" s="99" t="s">
        <v>1248</v>
      </c>
      <c r="BK60" s="146">
        <v>27</v>
      </c>
      <c r="BL60" s="97" t="str">
        <f t="shared" si="3"/>
        <v>Mayo 27 de 2023</v>
      </c>
      <c r="BS60" s="97" t="str">
        <f t="shared" si="7"/>
        <v>América | Sudamérica | Colombia | Antioquia | Mutatá | Vereda Santa Teresa</v>
      </c>
      <c r="BU60" s="97" t="str">
        <f t="shared" si="4"/>
        <v>SA</v>
      </c>
      <c r="BY60" s="96" t="s">
        <v>1026</v>
      </c>
      <c r="BZ60" s="97" t="str">
        <f t="shared" si="5"/>
        <v>CO</v>
      </c>
      <c r="CA60" s="96" t="s">
        <v>1027</v>
      </c>
      <c r="CB60" s="96" t="s">
        <v>1250</v>
      </c>
      <c r="CC60" s="146" t="s">
        <v>1254</v>
      </c>
      <c r="CD60" s="96" t="s">
        <v>1259</v>
      </c>
      <c r="CE60" s="96" t="s">
        <v>1259</v>
      </c>
      <c r="CF60" s="146">
        <v>620</v>
      </c>
      <c r="CG60" s="146">
        <v>620</v>
      </c>
      <c r="CH60" s="146">
        <v>620</v>
      </c>
      <c r="CI60" s="96" t="s">
        <v>1028</v>
      </c>
      <c r="CQ60" s="99">
        <v>7.1874000000000002</v>
      </c>
      <c r="CR60" s="99">
        <v>-76.374399999999994</v>
      </c>
      <c r="CT60" s="98" t="s">
        <v>1045</v>
      </c>
      <c r="CU60" s="96" t="s">
        <v>1028</v>
      </c>
      <c r="CV60" s="99">
        <v>7.1874000000000002</v>
      </c>
      <c r="CW60" s="99">
        <v>-76.374399999999994</v>
      </c>
      <c r="CX60" s="96" t="s">
        <v>1028</v>
      </c>
      <c r="DE60" s="96" t="s">
        <v>1046</v>
      </c>
      <c r="DF60" s="97" t="str">
        <f t="shared" si="6"/>
        <v>2023-05-27</v>
      </c>
      <c r="DH60" s="96" t="s">
        <v>1264</v>
      </c>
      <c r="ED60" s="96" t="s">
        <v>1405</v>
      </c>
      <c r="EF60" s="99" t="s">
        <v>1268</v>
      </c>
      <c r="EM60" s="97" t="str">
        <f>IF(EX60="",
IF(EW60="",
IF(EV60="",
IF(EU60="",#REF!,
EU60),
EV60),
EW60),
CONCATENATE(EX60,IF(FB60="","",CONCATENATE(" ",FB60))))</f>
        <v>Basiliscus basiliscus</v>
      </c>
      <c r="EN60" s="96" t="s">
        <v>1049</v>
      </c>
      <c r="ER60" s="96" t="s">
        <v>1390</v>
      </c>
      <c r="ES60" s="96" t="s">
        <v>1034</v>
      </c>
      <c r="ET60" s="96" t="s">
        <v>1033</v>
      </c>
      <c r="EU60" s="96" t="s">
        <v>1058</v>
      </c>
      <c r="EV60" s="96" t="s">
        <v>1400</v>
      </c>
      <c r="EX60" s="148" t="s">
        <v>1332</v>
      </c>
      <c r="FB60" s="148" t="s">
        <v>1291</v>
      </c>
      <c r="FE60" s="97" t="str" cm="1">
        <f t="array" ref="FE60">IF(FB60="",IF(EX60="",
IF(EV60="",
IF(EW="",
IF(EU60="",
IF(ET60="",
"Filo","Clase"),
"Orden"),
"Familia"),
"Subfamilia"),
"Género"),
"Especie")</f>
        <v>Especie</v>
      </c>
      <c r="FU60" s="96" t="s">
        <v>1040</v>
      </c>
    </row>
    <row r="61" spans="1:177" ht="15" customHeight="1" x14ac:dyDescent="0.2">
      <c r="A61" s="97" t="str">
        <f t="shared" si="0"/>
        <v>UCES:CBUCES:D</v>
      </c>
      <c r="B61" s="96" t="s">
        <v>929</v>
      </c>
      <c r="C61" s="96" t="s">
        <v>1015</v>
      </c>
      <c r="D61" s="96" t="s">
        <v>1021</v>
      </c>
      <c r="E61" s="96" t="s">
        <v>1019</v>
      </c>
      <c r="F61" s="96" t="s">
        <v>1014</v>
      </c>
      <c r="G61" s="96" t="s">
        <v>1020</v>
      </c>
      <c r="H61" s="97" t="str">
        <f t="shared" si="1"/>
        <v>CBUCES-D</v>
      </c>
      <c r="I61" s="96" t="s">
        <v>1017</v>
      </c>
      <c r="J61" s="96" t="s">
        <v>1038</v>
      </c>
      <c r="L61" s="96" t="s">
        <v>1016</v>
      </c>
      <c r="M61" s="96" t="s">
        <v>1039</v>
      </c>
      <c r="N61" s="96" t="s">
        <v>1017</v>
      </c>
      <c r="O61" s="96" t="s">
        <v>1018</v>
      </c>
      <c r="R61" s="96" t="s">
        <v>1021</v>
      </c>
      <c r="V61" s="146" t="s">
        <v>1141</v>
      </c>
      <c r="W61" s="99" t="s">
        <v>1082</v>
      </c>
      <c r="Z61" s="146">
        <v>1</v>
      </c>
      <c r="AD61" s="96" t="s">
        <v>1022</v>
      </c>
      <c r="AH61" s="96" t="s">
        <v>1042</v>
      </c>
      <c r="AI61" s="96" t="s">
        <v>1030</v>
      </c>
      <c r="AO61" s="96" t="s">
        <v>1023</v>
      </c>
      <c r="AP61" s="96" t="s">
        <v>1031</v>
      </c>
      <c r="AQ61" s="96" t="s">
        <v>1024</v>
      </c>
      <c r="AR61" s="96" t="s">
        <v>1025</v>
      </c>
      <c r="AX61" s="96" t="s">
        <v>1460</v>
      </c>
      <c r="BA61" s="96" t="s">
        <v>1043</v>
      </c>
      <c r="BB61" s="96" t="s">
        <v>1032</v>
      </c>
      <c r="BF61" s="97" t="str">
        <f t="shared" si="2"/>
        <v>2023-05-27</v>
      </c>
      <c r="BI61" s="146">
        <v>2023</v>
      </c>
      <c r="BJ61" s="99" t="s">
        <v>1248</v>
      </c>
      <c r="BK61" s="146">
        <v>27</v>
      </c>
      <c r="BL61" s="97" t="str">
        <f t="shared" si="3"/>
        <v>Mayo 27 de 2023</v>
      </c>
      <c r="BS61" s="97" t="str">
        <f t="shared" si="7"/>
        <v>América | Sudamérica | Colombia | Antioquia | Mutatá | Vereda Santa Teresa</v>
      </c>
      <c r="BU61" s="97" t="str">
        <f t="shared" si="4"/>
        <v>SA</v>
      </c>
      <c r="BY61" s="96" t="s">
        <v>1026</v>
      </c>
      <c r="BZ61" s="97" t="str">
        <f t="shared" si="5"/>
        <v>CO</v>
      </c>
      <c r="CA61" s="96" t="s">
        <v>1027</v>
      </c>
      <c r="CB61" s="96" t="s">
        <v>1250</v>
      </c>
      <c r="CC61" s="146" t="s">
        <v>1254</v>
      </c>
      <c r="CD61" s="96" t="s">
        <v>1259</v>
      </c>
      <c r="CE61" s="96" t="s">
        <v>1259</v>
      </c>
      <c r="CF61" s="146">
        <v>620</v>
      </c>
      <c r="CG61" s="146">
        <v>620</v>
      </c>
      <c r="CH61" s="146">
        <v>620</v>
      </c>
      <c r="CI61" s="96" t="s">
        <v>1028</v>
      </c>
      <c r="CQ61" s="99">
        <v>7.1874000000000002</v>
      </c>
      <c r="CR61" s="99">
        <v>-76.374399999999994</v>
      </c>
      <c r="CT61" s="98" t="s">
        <v>1045</v>
      </c>
      <c r="CU61" s="96" t="s">
        <v>1028</v>
      </c>
      <c r="CV61" s="99">
        <v>7.1874000000000002</v>
      </c>
      <c r="CW61" s="99">
        <v>-76.374399999999994</v>
      </c>
      <c r="CX61" s="96" t="s">
        <v>1028</v>
      </c>
      <c r="DE61" s="96" t="s">
        <v>1046</v>
      </c>
      <c r="DF61" s="97" t="str">
        <f t="shared" si="6"/>
        <v>2023-05-27</v>
      </c>
      <c r="DH61" s="96" t="s">
        <v>1264</v>
      </c>
      <c r="ED61" s="96" t="s">
        <v>1405</v>
      </c>
      <c r="EF61" s="99" t="s">
        <v>1268</v>
      </c>
      <c r="EM61" s="97" t="str">
        <f>IF(EX61="",
IF(EW61="",
IF(EV61="",
IF(EU61="",#REF!,
EU61),
EV61),
EW61),
CONCATENATE(EX61,IF(FB61="","",CONCATENATE(" ",FB61))))</f>
        <v>Lithobates vaillanti</v>
      </c>
      <c r="EN61" s="96" t="s">
        <v>1056</v>
      </c>
      <c r="ER61" s="96" t="s">
        <v>1390</v>
      </c>
      <c r="ES61" s="96" t="s">
        <v>1034</v>
      </c>
      <c r="ET61" s="96" t="s">
        <v>1057</v>
      </c>
      <c r="EU61" s="96" t="s">
        <v>1035</v>
      </c>
      <c r="EV61" s="96" t="s">
        <v>1399</v>
      </c>
      <c r="EX61" s="148" t="s">
        <v>1325</v>
      </c>
      <c r="FB61" s="148" t="s">
        <v>1283</v>
      </c>
      <c r="FE61" s="97" t="str" cm="1">
        <f t="array" ref="FE61">IF(FB61="",IF(EX61="",
IF(EV61="",
IF(EW="",
IF(EU61="",
IF(ET61="",
"Filo","Clase"),
"Orden"),
"Familia"),
"Subfamilia"),
"Género"),
"Especie")</f>
        <v>Especie</v>
      </c>
      <c r="FU61" s="96" t="s">
        <v>1040</v>
      </c>
    </row>
    <row r="62" spans="1:177" ht="15" customHeight="1" x14ac:dyDescent="0.2">
      <c r="A62" s="97" t="str">
        <f t="shared" si="0"/>
        <v>UCES:CBUCES:D</v>
      </c>
      <c r="B62" s="96" t="s">
        <v>929</v>
      </c>
      <c r="C62" s="96" t="s">
        <v>1015</v>
      </c>
      <c r="D62" s="96" t="s">
        <v>1021</v>
      </c>
      <c r="E62" s="96" t="s">
        <v>1019</v>
      </c>
      <c r="F62" s="96" t="s">
        <v>1014</v>
      </c>
      <c r="G62" s="96" t="s">
        <v>1020</v>
      </c>
      <c r="H62" s="97" t="str">
        <f t="shared" si="1"/>
        <v>CBUCES-D</v>
      </c>
      <c r="I62" s="96" t="s">
        <v>1017</v>
      </c>
      <c r="J62" s="96" t="s">
        <v>1038</v>
      </c>
      <c r="L62" s="96" t="s">
        <v>1016</v>
      </c>
      <c r="M62" s="96" t="s">
        <v>1039</v>
      </c>
      <c r="N62" s="96" t="s">
        <v>1017</v>
      </c>
      <c r="O62" s="96" t="s">
        <v>1018</v>
      </c>
      <c r="R62" s="96" t="s">
        <v>1021</v>
      </c>
      <c r="V62" s="146" t="s">
        <v>1142</v>
      </c>
      <c r="W62" s="99" t="s">
        <v>1082</v>
      </c>
      <c r="Z62" s="146">
        <v>1</v>
      </c>
      <c r="AD62" s="96" t="s">
        <v>1022</v>
      </c>
      <c r="AO62" s="96" t="s">
        <v>1023</v>
      </c>
      <c r="AP62" s="96" t="s">
        <v>1031</v>
      </c>
      <c r="AQ62" s="96" t="s">
        <v>1024</v>
      </c>
      <c r="AR62" s="96" t="s">
        <v>1025</v>
      </c>
      <c r="AX62" s="96" t="s">
        <v>1563</v>
      </c>
      <c r="BA62" s="96" t="s">
        <v>1043</v>
      </c>
      <c r="BB62" s="96" t="s">
        <v>1032</v>
      </c>
      <c r="BF62" s="97" t="str">
        <f t="shared" si="2"/>
        <v>2023-05-27</v>
      </c>
      <c r="BI62" s="146">
        <v>2023</v>
      </c>
      <c r="BJ62" s="99" t="s">
        <v>1248</v>
      </c>
      <c r="BK62" s="146">
        <v>27</v>
      </c>
      <c r="BL62" s="97" t="str">
        <f t="shared" si="3"/>
        <v>Mayo 27 de 2023</v>
      </c>
      <c r="BS62" s="97" t="str">
        <f t="shared" si="7"/>
        <v>América | Sudamérica | Colombia | Antioquia | Mutatá | Vereda Santa Teresa</v>
      </c>
      <c r="BU62" s="97" t="str">
        <f t="shared" si="4"/>
        <v>SA</v>
      </c>
      <c r="BY62" s="96" t="s">
        <v>1026</v>
      </c>
      <c r="BZ62" s="97" t="str">
        <f t="shared" si="5"/>
        <v>CO</v>
      </c>
      <c r="CA62" s="96" t="s">
        <v>1027</v>
      </c>
      <c r="CB62" s="96" t="s">
        <v>1250</v>
      </c>
      <c r="CC62" s="146" t="s">
        <v>1254</v>
      </c>
      <c r="CD62" s="96" t="s">
        <v>1259</v>
      </c>
      <c r="CE62" s="96" t="s">
        <v>1259</v>
      </c>
      <c r="CF62" s="146">
        <v>620</v>
      </c>
      <c r="CG62" s="146">
        <v>620</v>
      </c>
      <c r="CH62" s="146">
        <v>620</v>
      </c>
      <c r="CI62" s="96" t="s">
        <v>1028</v>
      </c>
      <c r="CQ62" s="99">
        <v>7.1874000000000002</v>
      </c>
      <c r="CR62" s="99">
        <v>-76.374399999999994</v>
      </c>
      <c r="CT62" s="98" t="s">
        <v>1045</v>
      </c>
      <c r="CU62" s="96" t="s">
        <v>1028</v>
      </c>
      <c r="CV62" s="99">
        <v>7.1874000000000002</v>
      </c>
      <c r="CW62" s="99">
        <v>-76.374399999999994</v>
      </c>
      <c r="CX62" s="96" t="s">
        <v>1028</v>
      </c>
      <c r="DE62" s="96" t="s">
        <v>1046</v>
      </c>
      <c r="DF62" s="97" t="str">
        <f t="shared" si="6"/>
        <v>2023-05-27</v>
      </c>
      <c r="DH62" s="96" t="s">
        <v>1264</v>
      </c>
      <c r="ED62" s="96" t="s">
        <v>1405</v>
      </c>
      <c r="EF62" s="99" t="s">
        <v>1268</v>
      </c>
      <c r="EM62" s="97" t="str">
        <f>IF(EX62="",
IF(EW62="",
IF(EV62="",
IF(EU62="",#REF!,
EU62),
EV62),
EW62),
CONCATENATE(EX62,IF(FB62="","",CONCATENATE(" ",FB62))))</f>
        <v>Anolis</v>
      </c>
      <c r="ER62" s="96" t="s">
        <v>1390</v>
      </c>
      <c r="ES62" s="96" t="s">
        <v>1034</v>
      </c>
      <c r="ET62" s="96" t="s">
        <v>1057</v>
      </c>
      <c r="EU62" s="96" t="s">
        <v>1058</v>
      </c>
      <c r="EV62" s="96" t="s">
        <v>1061</v>
      </c>
      <c r="EX62" s="148" t="s">
        <v>1067</v>
      </c>
      <c r="FE62" s="97" t="str" cm="1">
        <f t="array" ref="FE62">IF(FB62="",IF(EX62="",
IF(EV62="",
IF(EW="",
IF(EU62="",
IF(ET62="",
"Filo","Clase"),
"Orden"),
"Familia"),
"Subfamilia"),
"Género"),
"Especie")</f>
        <v>Género</v>
      </c>
      <c r="FU62" s="96" t="s">
        <v>1040</v>
      </c>
    </row>
    <row r="63" spans="1:177" ht="15" customHeight="1" x14ac:dyDescent="0.2">
      <c r="A63" s="97" t="str">
        <f t="shared" si="0"/>
        <v>UCES:CBUCES:D</v>
      </c>
      <c r="B63" s="96" t="s">
        <v>929</v>
      </c>
      <c r="C63" s="96" t="s">
        <v>1015</v>
      </c>
      <c r="D63" s="96" t="s">
        <v>1021</v>
      </c>
      <c r="E63" s="96" t="s">
        <v>1019</v>
      </c>
      <c r="F63" s="96" t="s">
        <v>1014</v>
      </c>
      <c r="G63" s="96" t="s">
        <v>1020</v>
      </c>
      <c r="H63" s="97" t="str">
        <f t="shared" si="1"/>
        <v>CBUCES-D</v>
      </c>
      <c r="I63" s="96" t="s">
        <v>1017</v>
      </c>
      <c r="J63" s="96" t="s">
        <v>1038</v>
      </c>
      <c r="L63" s="96" t="s">
        <v>1016</v>
      </c>
      <c r="M63" s="96" t="s">
        <v>1039</v>
      </c>
      <c r="N63" s="96" t="s">
        <v>1017</v>
      </c>
      <c r="O63" s="96" t="s">
        <v>1018</v>
      </c>
      <c r="R63" s="96" t="s">
        <v>1021</v>
      </c>
      <c r="V63" s="146" t="s">
        <v>1143</v>
      </c>
      <c r="W63" s="99" t="s">
        <v>1082</v>
      </c>
      <c r="Z63" s="146">
        <v>1</v>
      </c>
      <c r="AD63" s="96" t="s">
        <v>1022</v>
      </c>
      <c r="AH63" s="96" t="s">
        <v>1029</v>
      </c>
      <c r="AI63" s="96" t="s">
        <v>1030</v>
      </c>
      <c r="AO63" s="96" t="s">
        <v>1023</v>
      </c>
      <c r="AP63" s="96" t="s">
        <v>1031</v>
      </c>
      <c r="AQ63" s="96" t="s">
        <v>1024</v>
      </c>
      <c r="AR63" s="96" t="s">
        <v>1025</v>
      </c>
      <c r="AX63" s="96" t="s">
        <v>1461</v>
      </c>
      <c r="BA63" s="96" t="s">
        <v>1043</v>
      </c>
      <c r="BB63" s="96" t="s">
        <v>1032</v>
      </c>
      <c r="BF63" s="97" t="str">
        <f t="shared" si="2"/>
        <v>2023-05-27</v>
      </c>
      <c r="BI63" s="146">
        <v>2023</v>
      </c>
      <c r="BJ63" s="99" t="s">
        <v>1248</v>
      </c>
      <c r="BK63" s="146">
        <v>27</v>
      </c>
      <c r="BL63" s="97" t="str">
        <f t="shared" si="3"/>
        <v>Mayo 27 de 2023</v>
      </c>
      <c r="BS63" s="97" t="str">
        <f t="shared" si="7"/>
        <v>América | Sudamérica | Colombia | Antioquia | Mutatá | Vereda Santa Teresa</v>
      </c>
      <c r="BU63" s="97" t="str">
        <f t="shared" si="4"/>
        <v>SA</v>
      </c>
      <c r="BY63" s="96" t="s">
        <v>1026</v>
      </c>
      <c r="BZ63" s="97" t="str">
        <f t="shared" si="5"/>
        <v>CO</v>
      </c>
      <c r="CA63" s="96" t="s">
        <v>1027</v>
      </c>
      <c r="CB63" s="96" t="s">
        <v>1250</v>
      </c>
      <c r="CC63" s="146" t="s">
        <v>1254</v>
      </c>
      <c r="CD63" s="96" t="s">
        <v>1259</v>
      </c>
      <c r="CE63" s="96" t="s">
        <v>1259</v>
      </c>
      <c r="CF63" s="146">
        <v>620</v>
      </c>
      <c r="CG63" s="146">
        <v>620</v>
      </c>
      <c r="CH63" s="146">
        <v>620</v>
      </c>
      <c r="CI63" s="96" t="s">
        <v>1028</v>
      </c>
      <c r="CQ63" s="99">
        <v>7.1874000000000002</v>
      </c>
      <c r="CR63" s="99">
        <v>-76.374399999999994</v>
      </c>
      <c r="CT63" s="98" t="s">
        <v>1045</v>
      </c>
      <c r="CU63" s="96" t="s">
        <v>1028</v>
      </c>
      <c r="CV63" s="99">
        <v>7.1874000000000002</v>
      </c>
      <c r="CW63" s="99">
        <v>-76.374399999999994</v>
      </c>
      <c r="CX63" s="96" t="s">
        <v>1028</v>
      </c>
      <c r="DE63" s="96" t="s">
        <v>1046</v>
      </c>
      <c r="DF63" s="97" t="str">
        <f t="shared" si="6"/>
        <v>2023-05-27</v>
      </c>
      <c r="DH63" s="96" t="s">
        <v>1264</v>
      </c>
      <c r="ED63" s="96" t="s">
        <v>1405</v>
      </c>
      <c r="EF63" s="99" t="s">
        <v>1268</v>
      </c>
      <c r="EL63" s="148" t="s">
        <v>1564</v>
      </c>
      <c r="EM63" s="97" t="str">
        <f>IF(EX63="",
IF(EW63="",
IF(EV63="",
IF(EU63="",#REF!,
EU63),
EV63),
EW63),
CONCATENATE(EX63,IF(FB63="","",CONCATENATE(" ",FB63))))</f>
        <v>Anolis</v>
      </c>
      <c r="EN63" s="96" t="s">
        <v>1048</v>
      </c>
      <c r="ER63" s="96" t="s">
        <v>1390</v>
      </c>
      <c r="ES63" s="96" t="s">
        <v>1034</v>
      </c>
      <c r="ET63" s="96" t="s">
        <v>1033</v>
      </c>
      <c r="EU63" s="96" t="s">
        <v>1058</v>
      </c>
      <c r="EV63" s="96" t="s">
        <v>1061</v>
      </c>
      <c r="EX63" s="148" t="s">
        <v>1067</v>
      </c>
      <c r="FE63" s="97" t="str" cm="1">
        <f t="array" ref="FE63">IF(FB63="",IF(EX63="",
IF(EV63="",
IF(EW="",
IF(EU63="",
IF(ET63="",
"Filo","Clase"),
"Orden"),
"Familia"),
"Subfamilia"),
"Género"),
"Especie")</f>
        <v>Género</v>
      </c>
      <c r="FU63" s="96" t="s">
        <v>1040</v>
      </c>
    </row>
    <row r="64" spans="1:177" ht="15" customHeight="1" x14ac:dyDescent="0.2">
      <c r="A64" s="97" t="str">
        <f t="shared" si="0"/>
        <v>UCES:CBUCES:D</v>
      </c>
      <c r="B64" s="96" t="s">
        <v>929</v>
      </c>
      <c r="C64" s="96" t="s">
        <v>1015</v>
      </c>
      <c r="D64" s="96" t="s">
        <v>1021</v>
      </c>
      <c r="E64" s="96" t="s">
        <v>1019</v>
      </c>
      <c r="F64" s="96" t="s">
        <v>1014</v>
      </c>
      <c r="G64" s="96" t="s">
        <v>1020</v>
      </c>
      <c r="H64" s="97" t="str">
        <f t="shared" si="1"/>
        <v>CBUCES-D</v>
      </c>
      <c r="I64" s="96" t="s">
        <v>1017</v>
      </c>
      <c r="J64" s="96" t="s">
        <v>1038</v>
      </c>
      <c r="L64" s="96" t="s">
        <v>1016</v>
      </c>
      <c r="M64" s="96" t="s">
        <v>1039</v>
      </c>
      <c r="N64" s="96" t="s">
        <v>1017</v>
      </c>
      <c r="O64" s="96" t="s">
        <v>1018</v>
      </c>
      <c r="R64" s="96" t="s">
        <v>1021</v>
      </c>
      <c r="V64" s="146" t="s">
        <v>1144</v>
      </c>
      <c r="W64" s="99" t="s">
        <v>1082</v>
      </c>
      <c r="Z64" s="146">
        <v>1</v>
      </c>
      <c r="AD64" s="96" t="s">
        <v>1022</v>
      </c>
      <c r="AH64" s="96" t="s">
        <v>1029</v>
      </c>
      <c r="AI64" s="96" t="s">
        <v>1041</v>
      </c>
      <c r="AO64" s="96" t="s">
        <v>1023</v>
      </c>
      <c r="AP64" s="96" t="s">
        <v>1031</v>
      </c>
      <c r="AQ64" s="96" t="s">
        <v>1024</v>
      </c>
      <c r="AR64" s="96" t="s">
        <v>1025</v>
      </c>
      <c r="AX64" s="96" t="s">
        <v>1521</v>
      </c>
      <c r="BA64" s="96" t="s">
        <v>1043</v>
      </c>
      <c r="BB64" s="96" t="s">
        <v>1032</v>
      </c>
      <c r="BF64" s="97" t="str">
        <f t="shared" si="2"/>
        <v>2023-05-27</v>
      </c>
      <c r="BI64" s="146">
        <v>2023</v>
      </c>
      <c r="BJ64" s="99" t="s">
        <v>1248</v>
      </c>
      <c r="BK64" s="146">
        <v>27</v>
      </c>
      <c r="BL64" s="97" t="str">
        <f t="shared" si="3"/>
        <v>Mayo 27 de 2023</v>
      </c>
      <c r="BS64" s="97" t="str">
        <f t="shared" si="7"/>
        <v>América | Sudamérica | Colombia | Antioquia | Mutatá | Vereda Santa Teresa</v>
      </c>
      <c r="BU64" s="97" t="str">
        <f t="shared" si="4"/>
        <v>SA</v>
      </c>
      <c r="BY64" s="96" t="s">
        <v>1026</v>
      </c>
      <c r="BZ64" s="97" t="str">
        <f t="shared" si="5"/>
        <v>CO</v>
      </c>
      <c r="CA64" s="96" t="s">
        <v>1027</v>
      </c>
      <c r="CB64" s="96" t="s">
        <v>1250</v>
      </c>
      <c r="CC64" s="146" t="s">
        <v>1254</v>
      </c>
      <c r="CD64" s="96" t="s">
        <v>1259</v>
      </c>
      <c r="CE64" s="96" t="s">
        <v>1259</v>
      </c>
      <c r="CF64" s="146">
        <v>663</v>
      </c>
      <c r="CG64" s="146">
        <v>663</v>
      </c>
      <c r="CH64" s="146">
        <v>663</v>
      </c>
      <c r="CI64" s="96" t="s">
        <v>1028</v>
      </c>
      <c r="CQ64" s="99">
        <v>7.1865993000000001</v>
      </c>
      <c r="CR64" s="99">
        <v>-76.373645300000007</v>
      </c>
      <c r="CT64" s="98" t="s">
        <v>1045</v>
      </c>
      <c r="CU64" s="96" t="s">
        <v>1028</v>
      </c>
      <c r="CV64" s="99">
        <v>7.1865993000000001</v>
      </c>
      <c r="CW64" s="99">
        <v>-76.373645300000007</v>
      </c>
      <c r="CX64" s="96" t="s">
        <v>1028</v>
      </c>
      <c r="DE64" s="96" t="s">
        <v>1046</v>
      </c>
      <c r="DF64" s="97" t="str">
        <f t="shared" si="6"/>
        <v>2023-05-27</v>
      </c>
      <c r="DH64" s="96" t="s">
        <v>1264</v>
      </c>
      <c r="ED64" s="96" t="s">
        <v>1405</v>
      </c>
      <c r="EF64" s="99" t="s">
        <v>1269</v>
      </c>
      <c r="EL64" s="148" t="s">
        <v>1565</v>
      </c>
      <c r="EM64" s="97" t="str">
        <f>IF(EX64="",
IF(EW64="",
IF(EV64="",
IF(EU64="",#REF!,
EU64),
EV64),
EW64),
CONCATENATE(EX64,IF(FB64="","",CONCATENATE(" ",FB64))))</f>
        <v>Pristimantis</v>
      </c>
      <c r="EN64" s="96" t="s">
        <v>1378</v>
      </c>
      <c r="ER64" s="96" t="s">
        <v>1390</v>
      </c>
      <c r="ES64" s="96" t="s">
        <v>1034</v>
      </c>
      <c r="ET64" s="96" t="s">
        <v>1057</v>
      </c>
      <c r="EU64" s="96" t="s">
        <v>1035</v>
      </c>
      <c r="EV64" s="96" t="s">
        <v>1397</v>
      </c>
      <c r="EX64" s="148" t="s">
        <v>1322</v>
      </c>
      <c r="FE64" s="97" t="str" cm="1">
        <f t="array" ref="FE64">IF(FB64="",IF(EX64="",
IF(EV64="",
IF(EW="",
IF(EU64="",
IF(ET64="",
"Filo","Clase"),
"Orden"),
"Familia"),
"Subfamilia"),
"Género"),
"Especie")</f>
        <v>Género</v>
      </c>
      <c r="FU64" s="96" t="s">
        <v>1040</v>
      </c>
    </row>
    <row r="65" spans="1:177" ht="15" customHeight="1" x14ac:dyDescent="0.2">
      <c r="A65" s="97" t="str">
        <f t="shared" si="0"/>
        <v>UCES:CBUCES:D</v>
      </c>
      <c r="B65" s="96" t="s">
        <v>929</v>
      </c>
      <c r="C65" s="96" t="s">
        <v>1015</v>
      </c>
      <c r="D65" s="96" t="s">
        <v>1021</v>
      </c>
      <c r="E65" s="96" t="s">
        <v>1019</v>
      </c>
      <c r="F65" s="96" t="s">
        <v>1014</v>
      </c>
      <c r="G65" s="96" t="s">
        <v>1020</v>
      </c>
      <c r="H65" s="97" t="str">
        <f t="shared" si="1"/>
        <v>CBUCES-D</v>
      </c>
      <c r="I65" s="96" t="s">
        <v>1017</v>
      </c>
      <c r="J65" s="96" t="s">
        <v>1038</v>
      </c>
      <c r="L65" s="96" t="s">
        <v>1016</v>
      </c>
      <c r="M65" s="96" t="s">
        <v>1039</v>
      </c>
      <c r="N65" s="96" t="s">
        <v>1017</v>
      </c>
      <c r="O65" s="96" t="s">
        <v>1018</v>
      </c>
      <c r="R65" s="96" t="s">
        <v>1021</v>
      </c>
      <c r="V65" s="146" t="s">
        <v>1145</v>
      </c>
      <c r="W65" s="99" t="s">
        <v>1082</v>
      </c>
      <c r="Z65" s="146">
        <v>1</v>
      </c>
      <c r="AD65" s="96" t="s">
        <v>1022</v>
      </c>
      <c r="AH65" s="96" t="s">
        <v>1029</v>
      </c>
      <c r="AI65" s="96" t="s">
        <v>1030</v>
      </c>
      <c r="AO65" s="96" t="s">
        <v>1023</v>
      </c>
      <c r="AP65" s="96" t="s">
        <v>1031</v>
      </c>
      <c r="AQ65" s="96" t="s">
        <v>1024</v>
      </c>
      <c r="AR65" s="96" t="s">
        <v>1025</v>
      </c>
      <c r="AX65" s="96" t="s">
        <v>1528</v>
      </c>
      <c r="BA65" s="96" t="s">
        <v>1043</v>
      </c>
      <c r="BB65" s="96" t="s">
        <v>1032</v>
      </c>
      <c r="BF65" s="97" t="str">
        <f t="shared" si="2"/>
        <v>2023-05-28</v>
      </c>
      <c r="BI65" s="146">
        <v>2023</v>
      </c>
      <c r="BJ65" s="99" t="s">
        <v>1248</v>
      </c>
      <c r="BK65" s="146">
        <v>28</v>
      </c>
      <c r="BL65" s="97" t="str">
        <f t="shared" si="3"/>
        <v>Mayo 28 de 2023</v>
      </c>
      <c r="BS65" s="97" t="str">
        <f t="shared" si="7"/>
        <v>América | Sudamérica | Colombia | Antioquia | Mutatá | Vereda Santa Teresa</v>
      </c>
      <c r="BU65" s="97" t="str">
        <f t="shared" si="4"/>
        <v>SA</v>
      </c>
      <c r="BY65" s="96" t="s">
        <v>1026</v>
      </c>
      <c r="BZ65" s="97" t="str">
        <f t="shared" si="5"/>
        <v>CO</v>
      </c>
      <c r="CA65" s="96" t="s">
        <v>1027</v>
      </c>
      <c r="CB65" s="96" t="s">
        <v>1250</v>
      </c>
      <c r="CC65" s="146" t="s">
        <v>1254</v>
      </c>
      <c r="CD65" s="96" t="s">
        <v>1259</v>
      </c>
      <c r="CE65" s="96" t="s">
        <v>1259</v>
      </c>
      <c r="CF65" s="146">
        <v>663</v>
      </c>
      <c r="CG65" s="146">
        <v>663</v>
      </c>
      <c r="CH65" s="146">
        <v>663</v>
      </c>
      <c r="CI65" s="96" t="s">
        <v>1028</v>
      </c>
      <c r="CQ65" s="99">
        <v>7.1865993000000001</v>
      </c>
      <c r="CR65" s="99">
        <v>-76.373645300000007</v>
      </c>
      <c r="CT65" s="98" t="s">
        <v>1045</v>
      </c>
      <c r="CU65" s="96" t="s">
        <v>1028</v>
      </c>
      <c r="CV65" s="99">
        <v>7.1865993000000001</v>
      </c>
      <c r="CW65" s="99">
        <v>-76.373645300000007</v>
      </c>
      <c r="CX65" s="96" t="s">
        <v>1028</v>
      </c>
      <c r="DE65" s="96" t="s">
        <v>1046</v>
      </c>
      <c r="DF65" s="97" t="str">
        <f t="shared" si="6"/>
        <v>2023-05-28</v>
      </c>
      <c r="DH65" s="96" t="s">
        <v>1264</v>
      </c>
      <c r="ED65" s="96" t="s">
        <v>1405</v>
      </c>
      <c r="EF65" s="99" t="s">
        <v>1269</v>
      </c>
      <c r="EM65" s="97" t="str">
        <f>IF(EX65="",
IF(EW65="",
IF(EV65="",
IF(EU65="",#REF!,
EU65),
EV65),
EW65),
CONCATENATE(EX65,IF(FB65="","",CONCATENATE(" ",FB65))))</f>
        <v>Anolis maculiventris</v>
      </c>
      <c r="EN65" s="96" t="s">
        <v>1048</v>
      </c>
      <c r="ER65" s="96" t="s">
        <v>1390</v>
      </c>
      <c r="ES65" s="96" t="s">
        <v>1034</v>
      </c>
      <c r="ET65" s="96" t="s">
        <v>1033</v>
      </c>
      <c r="EU65" s="96" t="s">
        <v>1058</v>
      </c>
      <c r="EV65" s="96" t="s">
        <v>1061</v>
      </c>
      <c r="EX65" s="148" t="s">
        <v>1067</v>
      </c>
      <c r="FB65" s="148" t="s">
        <v>1292</v>
      </c>
      <c r="FE65" s="97" t="str" cm="1">
        <f t="array" ref="FE65">IF(FB65="",IF(EX65="",
IF(EV65="",
IF(EW="",
IF(EU65="",
IF(ET65="",
"Filo","Clase"),
"Orden"),
"Familia"),
"Subfamilia"),
"Género"),
"Especie")</f>
        <v>Especie</v>
      </c>
      <c r="FU65" s="96" t="s">
        <v>1040</v>
      </c>
    </row>
    <row r="66" spans="1:177" ht="15" customHeight="1" x14ac:dyDescent="0.2">
      <c r="A66" s="97" t="str">
        <f t="shared" si="0"/>
        <v>UCES:CBUCES:D</v>
      </c>
      <c r="B66" s="96" t="s">
        <v>929</v>
      </c>
      <c r="C66" s="96" t="s">
        <v>1015</v>
      </c>
      <c r="D66" s="96" t="s">
        <v>1021</v>
      </c>
      <c r="E66" s="96" t="s">
        <v>1019</v>
      </c>
      <c r="F66" s="96" t="s">
        <v>1014</v>
      </c>
      <c r="G66" s="96" t="s">
        <v>1020</v>
      </c>
      <c r="H66" s="97" t="str">
        <f t="shared" si="1"/>
        <v>CBUCES-D</v>
      </c>
      <c r="I66" s="96" t="s">
        <v>1017</v>
      </c>
      <c r="J66" s="96" t="s">
        <v>1038</v>
      </c>
      <c r="L66" s="96" t="s">
        <v>1016</v>
      </c>
      <c r="M66" s="96" t="s">
        <v>1039</v>
      </c>
      <c r="N66" s="96" t="s">
        <v>1017</v>
      </c>
      <c r="O66" s="96" t="s">
        <v>1018</v>
      </c>
      <c r="R66" s="96" t="s">
        <v>1021</v>
      </c>
      <c r="V66" s="146" t="s">
        <v>1146</v>
      </c>
      <c r="W66" s="99" t="s">
        <v>1082</v>
      </c>
      <c r="Z66" s="146">
        <v>1</v>
      </c>
      <c r="AD66" s="96" t="s">
        <v>1022</v>
      </c>
      <c r="AH66" s="96" t="s">
        <v>1042</v>
      </c>
      <c r="AI66" s="96" t="s">
        <v>1030</v>
      </c>
      <c r="AO66" s="96" t="s">
        <v>1023</v>
      </c>
      <c r="AP66" s="96" t="s">
        <v>1031</v>
      </c>
      <c r="AQ66" s="96" t="s">
        <v>1024</v>
      </c>
      <c r="AR66" s="96" t="s">
        <v>1025</v>
      </c>
      <c r="AX66" s="96" t="s">
        <v>1529</v>
      </c>
      <c r="BA66" s="96" t="s">
        <v>1043</v>
      </c>
      <c r="BB66" s="96" t="s">
        <v>1032</v>
      </c>
      <c r="BF66" s="97" t="str">
        <f t="shared" si="2"/>
        <v>2023-05-28</v>
      </c>
      <c r="BI66" s="146">
        <v>2023</v>
      </c>
      <c r="BJ66" s="99" t="s">
        <v>1248</v>
      </c>
      <c r="BK66" s="146">
        <v>28</v>
      </c>
      <c r="BL66" s="97" t="str">
        <f t="shared" si="3"/>
        <v>Mayo 28 de 2023</v>
      </c>
      <c r="BS66" s="97" t="str">
        <f t="shared" si="7"/>
        <v>América | Sudamérica | Colombia | Antioquia | Mutatá | Vereda Santa Teresa</v>
      </c>
      <c r="BU66" s="97" t="str">
        <f t="shared" si="4"/>
        <v>SA</v>
      </c>
      <c r="BY66" s="96" t="s">
        <v>1026</v>
      </c>
      <c r="BZ66" s="97" t="str">
        <f t="shared" si="5"/>
        <v>CO</v>
      </c>
      <c r="CA66" s="96" t="s">
        <v>1027</v>
      </c>
      <c r="CB66" s="96" t="s">
        <v>1250</v>
      </c>
      <c r="CC66" s="146" t="s">
        <v>1254</v>
      </c>
      <c r="CD66" s="96" t="s">
        <v>1259</v>
      </c>
      <c r="CE66" s="96" t="s">
        <v>1259</v>
      </c>
      <c r="CF66" s="146">
        <v>663</v>
      </c>
      <c r="CG66" s="146">
        <v>663</v>
      </c>
      <c r="CH66" s="146">
        <v>663</v>
      </c>
      <c r="CI66" s="96" t="s">
        <v>1028</v>
      </c>
      <c r="CQ66" s="99">
        <v>7.1865993000000001</v>
      </c>
      <c r="CR66" s="99">
        <v>-76.373645300000007</v>
      </c>
      <c r="CT66" s="98" t="s">
        <v>1045</v>
      </c>
      <c r="CU66" s="96" t="s">
        <v>1028</v>
      </c>
      <c r="CV66" s="99">
        <v>7.1865993000000001</v>
      </c>
      <c r="CW66" s="99">
        <v>-76.373645300000007</v>
      </c>
      <c r="CX66" s="96" t="s">
        <v>1028</v>
      </c>
      <c r="DE66" s="96" t="s">
        <v>1046</v>
      </c>
      <c r="DF66" s="97" t="str">
        <f t="shared" si="6"/>
        <v>2023-05-28</v>
      </c>
      <c r="DH66" s="96" t="s">
        <v>1264</v>
      </c>
      <c r="ED66" s="96" t="s">
        <v>1405</v>
      </c>
      <c r="EF66" s="99" t="s">
        <v>1269</v>
      </c>
      <c r="EM66" s="97" t="str">
        <f>IF(EX66="",
IF(EW66="",
IF(EV66="",
IF(EU66="",#REF!,
EU66),
EV66),
EW66),
CONCATENATE(EX66,IF(FB66="","",CONCATENATE(" ",FB66))))</f>
        <v>Pristimantis latidiscus</v>
      </c>
      <c r="EN66" s="96" t="s">
        <v>1047</v>
      </c>
      <c r="ER66" s="96" t="s">
        <v>1390</v>
      </c>
      <c r="ES66" s="96" t="s">
        <v>1034</v>
      </c>
      <c r="ET66" s="96" t="s">
        <v>1033</v>
      </c>
      <c r="EU66" s="96" t="s">
        <v>1035</v>
      </c>
      <c r="EV66" s="96" t="s">
        <v>1397</v>
      </c>
      <c r="EX66" s="148" t="s">
        <v>1322</v>
      </c>
      <c r="FB66" s="148" t="s">
        <v>1282</v>
      </c>
      <c r="FE66" s="97" t="str" cm="1">
        <f t="array" ref="FE66">IF(FB66="",IF(EX66="",
IF(EV66="",
IF(EW="",
IF(EU66="",
IF(ET66="",
"Filo","Clase"),
"Orden"),
"Familia"),
"Subfamilia"),
"Género"),
"Especie")</f>
        <v>Especie</v>
      </c>
      <c r="FU66" s="96" t="s">
        <v>1040</v>
      </c>
    </row>
    <row r="67" spans="1:177" ht="15" customHeight="1" x14ac:dyDescent="0.2">
      <c r="A67" s="97" t="str">
        <f t="shared" ref="A67:A130" si="8">CONCATENATE("UCES:CBUCES:D",K67)</f>
        <v>UCES:CBUCES:D</v>
      </c>
      <c r="B67" s="96" t="s">
        <v>929</v>
      </c>
      <c r="C67" s="96" t="s">
        <v>1015</v>
      </c>
      <c r="D67" s="96" t="s">
        <v>1021</v>
      </c>
      <c r="E67" s="96" t="s">
        <v>1019</v>
      </c>
      <c r="F67" s="96" t="s">
        <v>1014</v>
      </c>
      <c r="G67" s="96" t="s">
        <v>1020</v>
      </c>
      <c r="H67" s="97" t="str">
        <f t="shared" ref="H67:H130" si="9">CONCATENATE("CBUCES-D",K67)</f>
        <v>CBUCES-D</v>
      </c>
      <c r="I67" s="96" t="s">
        <v>1017</v>
      </c>
      <c r="J67" s="96" t="s">
        <v>1038</v>
      </c>
      <c r="L67" s="96" t="s">
        <v>1016</v>
      </c>
      <c r="M67" s="96" t="s">
        <v>1039</v>
      </c>
      <c r="N67" s="96" t="s">
        <v>1017</v>
      </c>
      <c r="O67" s="96" t="s">
        <v>1018</v>
      </c>
      <c r="R67" s="96" t="s">
        <v>1021</v>
      </c>
      <c r="V67" s="146" t="s">
        <v>1147</v>
      </c>
      <c r="W67" s="99" t="s">
        <v>1082</v>
      </c>
      <c r="Z67" s="146">
        <v>1</v>
      </c>
      <c r="AD67" s="96" t="s">
        <v>1022</v>
      </c>
      <c r="AH67" s="96" t="s">
        <v>1029</v>
      </c>
      <c r="AI67" s="96" t="s">
        <v>1030</v>
      </c>
      <c r="AO67" s="96" t="s">
        <v>1023</v>
      </c>
      <c r="AP67" s="96" t="s">
        <v>1031</v>
      </c>
      <c r="AQ67" s="96" t="s">
        <v>1024</v>
      </c>
      <c r="AR67" s="96" t="s">
        <v>1025</v>
      </c>
      <c r="AX67" s="96" t="s">
        <v>1462</v>
      </c>
      <c r="BA67" s="96" t="s">
        <v>1043</v>
      </c>
      <c r="BB67" s="96" t="s">
        <v>1032</v>
      </c>
      <c r="BF67" s="97" t="str">
        <f t="shared" ref="BF67:BF130" si="10">CONCATENATE(IF(BI67="","",BI67),IF(BJ67="","",CONCATENATE("-",BJ67)),IF(BK67="","",CONCATENATE("-",BK67)))</f>
        <v>2023-05-28</v>
      </c>
      <c r="BI67" s="146">
        <v>2023</v>
      </c>
      <c r="BJ67" s="99" t="s">
        <v>1248</v>
      </c>
      <c r="BK67" s="146">
        <v>28</v>
      </c>
      <c r="BL67" s="97" t="str">
        <f t="shared" ref="BL67:BL130" si="11">CONCATENATE(IF(BJ67="","",
IF(BJ67="01","Enero ",
IF(BJ67="02","Febrero ",
IF(BJ67="03","Marzo ",
IF(BJ67="04","Abril ",
IF(BJ67="05","Mayo ",
IF(BJ67="06","Junio ",
IF(BJ67="07","Julio ",
IF(BJ67="08","Agosto ",
IF(BJ67="09","Septiembre ",
IF(BJ67=10,"Octubre ",
IF(BJ67=11,"Noviembre ",
IF(BJ67=12,"Diciembre ",
))))))))))))),
IF(BK67="","",CONCATENATE(BK67," de ")),IF(BI67="","",BI67)
)</f>
        <v>Mayo 28 de 2023</v>
      </c>
      <c r="BS67" s="97" t="str">
        <f t="shared" si="7"/>
        <v>América | Sudamérica | Colombia | Antioquia | Mutatá | Vereda Santa Teresa</v>
      </c>
      <c r="BU67" s="97" t="str">
        <f t="shared" ref="BU67:BU130" si="12">IF(OR(BY67="Argentina",BY67="Bolivia",BY67="Brasil",BY67="Chile",BY67="Colombia",BY67="Ecuador",BY67="Guyana",BY67="Guyana Francesa",BY67="Paraguay",BY67="Perú",BY67="Surinam",BY67="Trinidad y Tobago",BY67="Uruguay",BY67="Venezuela"),"SA",
IF(OR(BY67="México",BY67="Estados Unidos",BY67="Canada"),"NA",""))</f>
        <v>SA</v>
      </c>
      <c r="BY67" s="96" t="s">
        <v>1026</v>
      </c>
      <c r="BZ67" s="97" t="str">
        <f t="shared" ref="BZ67:BZ130" si="13">IF(BY67="Argentina","AR",
IF(BY67="Bolivia","BO",
IF(BY67="Brasil","BR",
IF(BY67="Chile","CL",
IF(BY67="Colombia","CO",
IF(BY67="Ecuador","EC",
IF(BY67="Guyana","GY",
IF(BY67="Guyana Francesa","GF",
IF(BY67="Paraguay","PY",
IF(BY67="Perú","PE",
IF(BY67="Surinam","SR",
IF(BY67="Trinidad y Tobago","TT",
IF(BY67="Uruguay","UY",
IF(BY67="Venezuela","VE",
IF(BY67="México","MX",
IF(BY67="Estados Unidos","US",
IF(BY67="Canada","CA",""
)
)
)
)
)
)
)
)
)
)
)
)
)
)
)
))</f>
        <v>CO</v>
      </c>
      <c r="CA67" s="96" t="s">
        <v>1027</v>
      </c>
      <c r="CB67" s="96" t="s">
        <v>1250</v>
      </c>
      <c r="CC67" s="146" t="s">
        <v>1254</v>
      </c>
      <c r="CD67" s="96" t="s">
        <v>1259</v>
      </c>
      <c r="CE67" s="96" t="s">
        <v>1259</v>
      </c>
      <c r="CF67" s="146">
        <v>663</v>
      </c>
      <c r="CG67" s="146">
        <v>663</v>
      </c>
      <c r="CH67" s="146">
        <v>663</v>
      </c>
      <c r="CI67" s="96" t="s">
        <v>1028</v>
      </c>
      <c r="CQ67" s="99">
        <v>7.1865993000000001</v>
      </c>
      <c r="CR67" s="99">
        <v>-76.373645300000007</v>
      </c>
      <c r="CT67" s="98" t="s">
        <v>1045</v>
      </c>
      <c r="CU67" s="96" t="s">
        <v>1028</v>
      </c>
      <c r="CV67" s="99">
        <v>7.1865993000000001</v>
      </c>
      <c r="CW67" s="99">
        <v>-76.373645300000007</v>
      </c>
      <c r="CX67" s="96" t="s">
        <v>1028</v>
      </c>
      <c r="DE67" s="96" t="s">
        <v>1046</v>
      </c>
      <c r="DF67" s="97" t="str">
        <f t="shared" ref="DF67:DF130" si="14">IF(DG67="",BF67,"No olvide colocar la fecha en la que apicó el protocolo de georeferenciación - Vea Columna GD-")</f>
        <v>2023-05-28</v>
      </c>
      <c r="DH67" s="96" t="s">
        <v>1264</v>
      </c>
      <c r="ED67" s="96" t="s">
        <v>1405</v>
      </c>
      <c r="EF67" s="99" t="s">
        <v>1269</v>
      </c>
      <c r="EM67" s="97" t="str">
        <f>IF(EX67="",
IF(EW67="",
IF(EV67="",
IF(EU67="",#REF!,
EU67),
EV67),
EW67),
CONCATENATE(EX67,IF(FB67="","",CONCATENATE(" ",FB67))))</f>
        <v>Pristimantis gaigei</v>
      </c>
      <c r="EN67" s="96" t="s">
        <v>1377</v>
      </c>
      <c r="ER67" s="96" t="s">
        <v>1390</v>
      </c>
      <c r="ES67" s="96" t="s">
        <v>1034</v>
      </c>
      <c r="ET67" s="96" t="s">
        <v>1033</v>
      </c>
      <c r="EU67" s="96" t="s">
        <v>1035</v>
      </c>
      <c r="EV67" s="96" t="s">
        <v>1397</v>
      </c>
      <c r="EX67" s="148" t="s">
        <v>1322</v>
      </c>
      <c r="FB67" s="148" t="s">
        <v>1293</v>
      </c>
      <c r="FE67" s="97" t="str" cm="1">
        <f t="array" ref="FE67">IF(FB67="",IF(EX67="",
IF(EV67="",
IF(EW="",
IF(EU67="",
IF(ET67="",
"Filo","Clase"),
"Orden"),
"Familia"),
"Subfamilia"),
"Género"),
"Especie")</f>
        <v>Especie</v>
      </c>
      <c r="FU67" s="96" t="s">
        <v>1040</v>
      </c>
    </row>
    <row r="68" spans="1:177" ht="15" customHeight="1" x14ac:dyDescent="0.2">
      <c r="A68" s="97" t="str">
        <f t="shared" si="8"/>
        <v>UCES:CBUCES:D</v>
      </c>
      <c r="B68" s="96" t="s">
        <v>929</v>
      </c>
      <c r="C68" s="96" t="s">
        <v>1015</v>
      </c>
      <c r="D68" s="96" t="s">
        <v>1021</v>
      </c>
      <c r="E68" s="96" t="s">
        <v>1019</v>
      </c>
      <c r="F68" s="96" t="s">
        <v>1014</v>
      </c>
      <c r="G68" s="96" t="s">
        <v>1020</v>
      </c>
      <c r="H68" s="97" t="str">
        <f t="shared" si="9"/>
        <v>CBUCES-D</v>
      </c>
      <c r="I68" s="96" t="s">
        <v>1017</v>
      </c>
      <c r="J68" s="96" t="s">
        <v>1038</v>
      </c>
      <c r="L68" s="96" t="s">
        <v>1016</v>
      </c>
      <c r="M68" s="96" t="s">
        <v>1039</v>
      </c>
      <c r="N68" s="96" t="s">
        <v>1017</v>
      </c>
      <c r="O68" s="96" t="s">
        <v>1018</v>
      </c>
      <c r="R68" s="96" t="s">
        <v>1021</v>
      </c>
      <c r="V68" s="146" t="s">
        <v>1148</v>
      </c>
      <c r="W68" s="99" t="s">
        <v>1082</v>
      </c>
      <c r="Z68" s="146">
        <v>1</v>
      </c>
      <c r="AD68" s="96" t="s">
        <v>1022</v>
      </c>
      <c r="AH68" s="96" t="s">
        <v>1042</v>
      </c>
      <c r="AI68" s="96" t="s">
        <v>1030</v>
      </c>
      <c r="AO68" s="96" t="s">
        <v>1023</v>
      </c>
      <c r="AP68" s="96" t="s">
        <v>1031</v>
      </c>
      <c r="AQ68" s="96" t="s">
        <v>1024</v>
      </c>
      <c r="AR68" s="96" t="s">
        <v>1025</v>
      </c>
      <c r="AX68" s="96" t="s">
        <v>1530</v>
      </c>
      <c r="BA68" s="96" t="s">
        <v>1043</v>
      </c>
      <c r="BB68" s="96" t="s">
        <v>1032</v>
      </c>
      <c r="BF68" s="97" t="str">
        <f t="shared" si="10"/>
        <v>2023-05-28</v>
      </c>
      <c r="BI68" s="146">
        <v>2023</v>
      </c>
      <c r="BJ68" s="99" t="s">
        <v>1248</v>
      </c>
      <c r="BK68" s="146">
        <v>28</v>
      </c>
      <c r="BL68" s="97" t="str">
        <f t="shared" si="11"/>
        <v>Mayo 28 de 2023</v>
      </c>
      <c r="BS68" s="97" t="str">
        <f t="shared" ref="BS68:BS131" si="15">CONCATENATE("América | Sudamérica",
IF(BY68="","",CONCATENATE(" | ",BY68)),
IF(CA68="","",CONCATENATE(" | ",CA68)),
IF(CB68="","",CONCATENATE(" | ",CB68)),
IF(CD68="","",CONCATENATE(" | ",CC68)))</f>
        <v>América | Sudamérica | Colombia | Antioquia | Mutatá | Vereda Santa Teresa</v>
      </c>
      <c r="BU68" s="97" t="str">
        <f t="shared" si="12"/>
        <v>SA</v>
      </c>
      <c r="BY68" s="96" t="s">
        <v>1026</v>
      </c>
      <c r="BZ68" s="97" t="str">
        <f t="shared" si="13"/>
        <v>CO</v>
      </c>
      <c r="CA68" s="96" t="s">
        <v>1027</v>
      </c>
      <c r="CB68" s="96" t="s">
        <v>1250</v>
      </c>
      <c r="CC68" s="146" t="s">
        <v>1254</v>
      </c>
      <c r="CD68" s="96" t="s">
        <v>1259</v>
      </c>
      <c r="CE68" s="96" t="s">
        <v>1259</v>
      </c>
      <c r="CF68" s="146">
        <v>663</v>
      </c>
      <c r="CG68" s="146">
        <v>663</v>
      </c>
      <c r="CH68" s="146">
        <v>663</v>
      </c>
      <c r="CI68" s="96" t="s">
        <v>1028</v>
      </c>
      <c r="CQ68" s="99">
        <v>7.1865993000000001</v>
      </c>
      <c r="CR68" s="99">
        <v>-76.373645300000007</v>
      </c>
      <c r="CT68" s="98" t="s">
        <v>1045</v>
      </c>
      <c r="CU68" s="96" t="s">
        <v>1028</v>
      </c>
      <c r="CV68" s="99">
        <v>7.1865993000000001</v>
      </c>
      <c r="CW68" s="99">
        <v>-76.373645300000007</v>
      </c>
      <c r="CX68" s="96" t="s">
        <v>1028</v>
      </c>
      <c r="DE68" s="96" t="s">
        <v>1046</v>
      </c>
      <c r="DF68" s="97" t="str">
        <f t="shared" si="14"/>
        <v>2023-05-28</v>
      </c>
      <c r="DH68" s="96" t="s">
        <v>1264</v>
      </c>
      <c r="ED68" s="96" t="s">
        <v>1405</v>
      </c>
      <c r="EF68" s="99" t="s">
        <v>1269</v>
      </c>
      <c r="EM68" s="97" t="str">
        <f>IF(EX68="",
IF(EW68="",
IF(EV68="",
IF(EU68="",#REF!,
EU68),
EV68),
EW68),
CONCATENATE(EX68,IF(FB68="","",CONCATENATE(" ",FB68))))</f>
        <v>Pristimantis gaigei</v>
      </c>
      <c r="EN68" s="96" t="s">
        <v>1377</v>
      </c>
      <c r="ER68" s="96" t="s">
        <v>1390</v>
      </c>
      <c r="ES68" s="96" t="s">
        <v>1034</v>
      </c>
      <c r="ET68" s="96" t="s">
        <v>1033</v>
      </c>
      <c r="EU68" s="96" t="s">
        <v>1035</v>
      </c>
      <c r="EV68" s="96" t="s">
        <v>1397</v>
      </c>
      <c r="EX68" s="148" t="s">
        <v>1322</v>
      </c>
      <c r="FB68" s="148" t="s">
        <v>1293</v>
      </c>
      <c r="FE68" s="97" t="str" cm="1">
        <f t="array" ref="FE68">IF(FB68="",IF(EX68="",
IF(EV68="",
IF(EW="",
IF(EU68="",
IF(ET68="",
"Filo","Clase"),
"Orden"),
"Familia"),
"Subfamilia"),
"Género"),
"Especie")</f>
        <v>Especie</v>
      </c>
      <c r="FU68" s="96" t="s">
        <v>1040</v>
      </c>
    </row>
    <row r="69" spans="1:177" ht="15" customHeight="1" x14ac:dyDescent="0.2">
      <c r="A69" s="97" t="str">
        <f t="shared" si="8"/>
        <v>UCES:CBUCES:D</v>
      </c>
      <c r="B69" s="96" t="s">
        <v>929</v>
      </c>
      <c r="C69" s="96" t="s">
        <v>1015</v>
      </c>
      <c r="D69" s="96" t="s">
        <v>1021</v>
      </c>
      <c r="E69" s="96" t="s">
        <v>1019</v>
      </c>
      <c r="F69" s="96" t="s">
        <v>1014</v>
      </c>
      <c r="G69" s="96" t="s">
        <v>1020</v>
      </c>
      <c r="H69" s="97" t="str">
        <f t="shared" si="9"/>
        <v>CBUCES-D</v>
      </c>
      <c r="I69" s="96" t="s">
        <v>1017</v>
      </c>
      <c r="J69" s="96" t="s">
        <v>1038</v>
      </c>
      <c r="L69" s="96" t="s">
        <v>1016</v>
      </c>
      <c r="M69" s="96" t="s">
        <v>1039</v>
      </c>
      <c r="N69" s="96" t="s">
        <v>1017</v>
      </c>
      <c r="O69" s="96" t="s">
        <v>1018</v>
      </c>
      <c r="R69" s="96" t="s">
        <v>1021</v>
      </c>
      <c r="V69" s="146" t="s">
        <v>1149</v>
      </c>
      <c r="W69" s="99" t="s">
        <v>1082</v>
      </c>
      <c r="Z69" s="146">
        <v>1</v>
      </c>
      <c r="AD69" s="96" t="s">
        <v>1022</v>
      </c>
      <c r="AH69" s="96" t="s">
        <v>1042</v>
      </c>
      <c r="AI69" s="96" t="s">
        <v>1030</v>
      </c>
      <c r="AO69" s="96" t="s">
        <v>1023</v>
      </c>
      <c r="AP69" s="96" t="s">
        <v>1031</v>
      </c>
      <c r="AQ69" s="96" t="s">
        <v>1024</v>
      </c>
      <c r="AR69" s="96" t="s">
        <v>1025</v>
      </c>
      <c r="AX69" s="96" t="s">
        <v>1463</v>
      </c>
      <c r="BA69" s="96" t="s">
        <v>1043</v>
      </c>
      <c r="BB69" s="96" t="s">
        <v>1032</v>
      </c>
      <c r="BF69" s="97" t="str">
        <f t="shared" si="10"/>
        <v>2023-05-28</v>
      </c>
      <c r="BI69" s="146">
        <v>2023</v>
      </c>
      <c r="BJ69" s="99" t="s">
        <v>1248</v>
      </c>
      <c r="BK69" s="146">
        <v>28</v>
      </c>
      <c r="BL69" s="97" t="str">
        <f t="shared" si="11"/>
        <v>Mayo 28 de 2023</v>
      </c>
      <c r="BS69" s="97" t="str">
        <f t="shared" si="15"/>
        <v>América | Sudamérica | Colombia | Antioquia | Mutatá | Vereda Santa Teresa</v>
      </c>
      <c r="BU69" s="97" t="str">
        <f t="shared" si="12"/>
        <v>SA</v>
      </c>
      <c r="BY69" s="96" t="s">
        <v>1026</v>
      </c>
      <c r="BZ69" s="97" t="str">
        <f t="shared" si="13"/>
        <v>CO</v>
      </c>
      <c r="CA69" s="96" t="s">
        <v>1027</v>
      </c>
      <c r="CB69" s="96" t="s">
        <v>1250</v>
      </c>
      <c r="CC69" s="146" t="s">
        <v>1254</v>
      </c>
      <c r="CD69" s="96" t="s">
        <v>1259</v>
      </c>
      <c r="CE69" s="96" t="s">
        <v>1259</v>
      </c>
      <c r="CF69" s="146">
        <v>663</v>
      </c>
      <c r="CG69" s="146">
        <v>663</v>
      </c>
      <c r="CH69" s="146">
        <v>663</v>
      </c>
      <c r="CI69" s="96" t="s">
        <v>1028</v>
      </c>
      <c r="CQ69" s="99">
        <v>7.1865993000000001</v>
      </c>
      <c r="CR69" s="99">
        <v>-76.373645300000007</v>
      </c>
      <c r="CT69" s="98" t="s">
        <v>1045</v>
      </c>
      <c r="CU69" s="96" t="s">
        <v>1028</v>
      </c>
      <c r="CV69" s="99">
        <v>7.1865993000000001</v>
      </c>
      <c r="CW69" s="99">
        <v>-76.373645300000007</v>
      </c>
      <c r="CX69" s="96" t="s">
        <v>1028</v>
      </c>
      <c r="DE69" s="96" t="s">
        <v>1046</v>
      </c>
      <c r="DF69" s="97" t="str">
        <f t="shared" si="14"/>
        <v>2023-05-28</v>
      </c>
      <c r="DH69" s="96" t="s">
        <v>1264</v>
      </c>
      <c r="ED69" s="96" t="s">
        <v>1405</v>
      </c>
      <c r="EF69" s="99" t="s">
        <v>1269</v>
      </c>
      <c r="EL69" s="148" t="s">
        <v>1566</v>
      </c>
      <c r="EM69" s="97" t="str">
        <f>IF(EX69="",
IF(EW69="",
IF(EV69="",
IF(EU69="",#REF!,
EU69),
EV69),
EW69),
CONCATENATE(EX69,IF(FB69="","",CONCATENATE(" ",FB69))))</f>
        <v>Silverstoneia</v>
      </c>
      <c r="EN69" s="96" t="s">
        <v>1376</v>
      </c>
      <c r="ER69" s="96" t="s">
        <v>1390</v>
      </c>
      <c r="ES69" s="96" t="s">
        <v>1034</v>
      </c>
      <c r="ET69" s="96" t="s">
        <v>1057</v>
      </c>
      <c r="EU69" s="96" t="s">
        <v>1035</v>
      </c>
      <c r="EV69" s="96" t="s">
        <v>1393</v>
      </c>
      <c r="EX69" s="148" t="s">
        <v>1315</v>
      </c>
      <c r="FE69" s="97" t="str" cm="1">
        <f t="array" ref="FE69">IF(FB69="",IF(EX69="",
IF(EV69="",
IF(EW="",
IF(EU69="",
IF(ET69="",
"Filo","Clase"),
"Orden"),
"Familia"),
"Subfamilia"),
"Género"),
"Especie")</f>
        <v>Género</v>
      </c>
      <c r="FU69" s="96" t="s">
        <v>1040</v>
      </c>
    </row>
    <row r="70" spans="1:177" ht="15" customHeight="1" x14ac:dyDescent="0.2">
      <c r="A70" s="97" t="str">
        <f t="shared" si="8"/>
        <v>UCES:CBUCES:D</v>
      </c>
      <c r="B70" s="96" t="s">
        <v>929</v>
      </c>
      <c r="C70" s="96" t="s">
        <v>1015</v>
      </c>
      <c r="D70" s="96" t="s">
        <v>1021</v>
      </c>
      <c r="E70" s="96" t="s">
        <v>1019</v>
      </c>
      <c r="F70" s="96" t="s">
        <v>1014</v>
      </c>
      <c r="G70" s="96" t="s">
        <v>1020</v>
      </c>
      <c r="H70" s="97" t="str">
        <f t="shared" si="9"/>
        <v>CBUCES-D</v>
      </c>
      <c r="I70" s="96" t="s">
        <v>1017</v>
      </c>
      <c r="J70" s="96" t="s">
        <v>1038</v>
      </c>
      <c r="L70" s="96" t="s">
        <v>1016</v>
      </c>
      <c r="M70" s="96" t="s">
        <v>1039</v>
      </c>
      <c r="N70" s="96" t="s">
        <v>1017</v>
      </c>
      <c r="O70" s="96" t="s">
        <v>1018</v>
      </c>
      <c r="R70" s="96" t="s">
        <v>1021</v>
      </c>
      <c r="V70" s="146" t="s">
        <v>1150</v>
      </c>
      <c r="W70" s="99" t="s">
        <v>1082</v>
      </c>
      <c r="Z70" s="146">
        <v>1</v>
      </c>
      <c r="AD70" s="96" t="s">
        <v>1022</v>
      </c>
      <c r="AH70" s="96" t="s">
        <v>1042</v>
      </c>
      <c r="AI70" s="96" t="s">
        <v>1030</v>
      </c>
      <c r="AO70" s="96" t="s">
        <v>1023</v>
      </c>
      <c r="AP70" s="96" t="s">
        <v>1031</v>
      </c>
      <c r="AQ70" s="96" t="s">
        <v>1024</v>
      </c>
      <c r="AR70" s="96" t="s">
        <v>1025</v>
      </c>
      <c r="AX70" s="96" t="s">
        <v>1535</v>
      </c>
      <c r="BA70" s="96" t="s">
        <v>1043</v>
      </c>
      <c r="BB70" s="96" t="s">
        <v>1032</v>
      </c>
      <c r="BF70" s="97" t="str">
        <f t="shared" si="10"/>
        <v>2023-05-28</v>
      </c>
      <c r="BI70" s="146">
        <v>2023</v>
      </c>
      <c r="BJ70" s="99" t="s">
        <v>1248</v>
      </c>
      <c r="BK70" s="146">
        <v>28</v>
      </c>
      <c r="BL70" s="97" t="str">
        <f t="shared" si="11"/>
        <v>Mayo 28 de 2023</v>
      </c>
      <c r="BS70" s="97" t="str">
        <f t="shared" si="15"/>
        <v>América | Sudamérica | Colombia | Antioquia | Mutatá | Vereda Santa Teresa</v>
      </c>
      <c r="BU70" s="97" t="str">
        <f t="shared" si="12"/>
        <v>SA</v>
      </c>
      <c r="BY70" s="96" t="s">
        <v>1026</v>
      </c>
      <c r="BZ70" s="97" t="str">
        <f t="shared" si="13"/>
        <v>CO</v>
      </c>
      <c r="CA70" s="96" t="s">
        <v>1027</v>
      </c>
      <c r="CB70" s="96" t="s">
        <v>1250</v>
      </c>
      <c r="CC70" s="146" t="s">
        <v>1254</v>
      </c>
      <c r="CD70" s="96" t="s">
        <v>1259</v>
      </c>
      <c r="CE70" s="96" t="s">
        <v>1259</v>
      </c>
      <c r="CF70" s="146">
        <v>663</v>
      </c>
      <c r="CG70" s="146">
        <v>663</v>
      </c>
      <c r="CH70" s="146">
        <v>663</v>
      </c>
      <c r="CI70" s="96" t="s">
        <v>1028</v>
      </c>
      <c r="CQ70" s="99">
        <v>7.1865993000000001</v>
      </c>
      <c r="CR70" s="99">
        <v>-76.373645300000007</v>
      </c>
      <c r="CT70" s="98" t="s">
        <v>1045</v>
      </c>
      <c r="CU70" s="96" t="s">
        <v>1028</v>
      </c>
      <c r="CV70" s="99">
        <v>7.1865993000000001</v>
      </c>
      <c r="CW70" s="99">
        <v>-76.373645300000007</v>
      </c>
      <c r="CX70" s="96" t="s">
        <v>1028</v>
      </c>
      <c r="DE70" s="96" t="s">
        <v>1046</v>
      </c>
      <c r="DF70" s="97" t="str">
        <f t="shared" si="14"/>
        <v>2023-05-28</v>
      </c>
      <c r="DH70" s="96" t="s">
        <v>1264</v>
      </c>
      <c r="ED70" s="96" t="s">
        <v>1405</v>
      </c>
      <c r="EF70" s="99" t="s">
        <v>1269</v>
      </c>
      <c r="EM70" s="97" t="str">
        <f>IF(EX70="",
IF(EW70="",
IF(EV70="",
IF(EU70="",#REF!,
EU70),
EV70),
EW70),
CONCATENATE(EX70,IF(FB70="","",CONCATENATE(" ",FB70))))</f>
        <v>Synophis</v>
      </c>
      <c r="ER70" s="96" t="s">
        <v>1390</v>
      </c>
      <c r="ES70" s="96" t="s">
        <v>1034</v>
      </c>
      <c r="ET70" s="96" t="s">
        <v>1033</v>
      </c>
      <c r="EU70" s="96" t="s">
        <v>1058</v>
      </c>
      <c r="EV70" s="96" t="s">
        <v>1063</v>
      </c>
      <c r="EX70" s="148" t="s">
        <v>1333</v>
      </c>
      <c r="FE70" s="97" t="str" cm="1">
        <f t="array" ref="FE70">IF(FB70="",IF(EX70="",
IF(EV70="",
IF(EW="",
IF(EU70="",
IF(ET70="",
"Filo","Clase"),
"Orden"),
"Familia"),
"Subfamilia"),
"Género"),
"Especie")</f>
        <v>Género</v>
      </c>
      <c r="FU70" s="96" t="s">
        <v>1040</v>
      </c>
    </row>
    <row r="71" spans="1:177" ht="15" customHeight="1" x14ac:dyDescent="0.2">
      <c r="A71" s="97" t="str">
        <f t="shared" si="8"/>
        <v>UCES:CBUCES:D</v>
      </c>
      <c r="B71" s="96" t="s">
        <v>929</v>
      </c>
      <c r="C71" s="96" t="s">
        <v>1015</v>
      </c>
      <c r="D71" s="96" t="s">
        <v>1021</v>
      </c>
      <c r="E71" s="96" t="s">
        <v>1019</v>
      </c>
      <c r="F71" s="96" t="s">
        <v>1014</v>
      </c>
      <c r="G71" s="96" t="s">
        <v>1020</v>
      </c>
      <c r="H71" s="97" t="str">
        <f t="shared" si="9"/>
        <v>CBUCES-D</v>
      </c>
      <c r="I71" s="96" t="s">
        <v>1017</v>
      </c>
      <c r="J71" s="96" t="s">
        <v>1038</v>
      </c>
      <c r="L71" s="96" t="s">
        <v>1016</v>
      </c>
      <c r="M71" s="96" t="s">
        <v>1039</v>
      </c>
      <c r="N71" s="96" t="s">
        <v>1017</v>
      </c>
      <c r="O71" s="96" t="s">
        <v>1018</v>
      </c>
      <c r="R71" s="96" t="s">
        <v>1021</v>
      </c>
      <c r="V71" s="146" t="s">
        <v>1151</v>
      </c>
      <c r="W71" s="99" t="s">
        <v>1082</v>
      </c>
      <c r="Z71" s="146">
        <v>1</v>
      </c>
      <c r="AD71" s="96" t="s">
        <v>1022</v>
      </c>
      <c r="AH71" s="96" t="s">
        <v>1029</v>
      </c>
      <c r="AI71" s="96" t="s">
        <v>1030</v>
      </c>
      <c r="AO71" s="96" t="s">
        <v>1023</v>
      </c>
      <c r="AP71" s="96" t="s">
        <v>1031</v>
      </c>
      <c r="AQ71" s="96" t="s">
        <v>1024</v>
      </c>
      <c r="AR71" s="96" t="s">
        <v>1025</v>
      </c>
      <c r="AX71" s="96" t="s">
        <v>1550</v>
      </c>
      <c r="AY71" s="96" t="s">
        <v>1244</v>
      </c>
      <c r="BA71" s="96" t="s">
        <v>1043</v>
      </c>
      <c r="BB71" s="96" t="s">
        <v>1032</v>
      </c>
      <c r="BF71" s="97" t="str">
        <f t="shared" si="10"/>
        <v>2023-05-28</v>
      </c>
      <c r="BI71" s="146">
        <v>2023</v>
      </c>
      <c r="BJ71" s="99" t="s">
        <v>1248</v>
      </c>
      <c r="BK71" s="146">
        <v>28</v>
      </c>
      <c r="BL71" s="97" t="str">
        <f t="shared" si="11"/>
        <v>Mayo 28 de 2023</v>
      </c>
      <c r="BS71" s="97" t="str">
        <f t="shared" si="15"/>
        <v>América | Sudamérica | Colombia | Antioquia | Mutatá | Vereda Santa Teresa</v>
      </c>
      <c r="BU71" s="97" t="str">
        <f t="shared" si="12"/>
        <v>SA</v>
      </c>
      <c r="BY71" s="96" t="s">
        <v>1026</v>
      </c>
      <c r="BZ71" s="97" t="str">
        <f t="shared" si="13"/>
        <v>CO</v>
      </c>
      <c r="CA71" s="96" t="s">
        <v>1027</v>
      </c>
      <c r="CB71" s="96" t="s">
        <v>1250</v>
      </c>
      <c r="CC71" s="146" t="s">
        <v>1254</v>
      </c>
      <c r="CD71" s="96" t="s">
        <v>1259</v>
      </c>
      <c r="CE71" s="96" t="s">
        <v>1259</v>
      </c>
      <c r="CF71" s="146">
        <v>663</v>
      </c>
      <c r="CG71" s="146">
        <v>663</v>
      </c>
      <c r="CH71" s="146">
        <v>663</v>
      </c>
      <c r="CI71" s="96" t="s">
        <v>1028</v>
      </c>
      <c r="CQ71" s="99">
        <v>7.1865993000000001</v>
      </c>
      <c r="CR71" s="99">
        <v>-76.373645300000007</v>
      </c>
      <c r="CT71" s="98" t="s">
        <v>1045</v>
      </c>
      <c r="CU71" s="96" t="s">
        <v>1028</v>
      </c>
      <c r="CV71" s="99">
        <v>7.1865993000000001</v>
      </c>
      <c r="CW71" s="99">
        <v>-76.373645300000007</v>
      </c>
      <c r="CX71" s="96" t="s">
        <v>1028</v>
      </c>
      <c r="DE71" s="96" t="s">
        <v>1046</v>
      </c>
      <c r="DF71" s="97" t="str">
        <f t="shared" si="14"/>
        <v>2023-05-28</v>
      </c>
      <c r="DH71" s="96" t="s">
        <v>1264</v>
      </c>
      <c r="ED71" s="96" t="s">
        <v>1405</v>
      </c>
      <c r="EF71" s="99" t="s">
        <v>1269</v>
      </c>
      <c r="EL71" s="148" t="s">
        <v>1561</v>
      </c>
      <c r="EM71" s="97" t="str">
        <f>IF(EX71="",
IF(EW71="",
IF(EV71="",
IF(EU71="",#REF!,
EU71),
EV71),
EW71),
CONCATENATE(EX71,IF(FB71="","",CONCATENATE(" ",FB71))))</f>
        <v>Diasporus</v>
      </c>
      <c r="EN71" s="96" t="s">
        <v>1047</v>
      </c>
      <c r="ER71" s="96" t="s">
        <v>1390</v>
      </c>
      <c r="ES71" s="96" t="s">
        <v>1034</v>
      </c>
      <c r="ET71" s="96" t="s">
        <v>1033</v>
      </c>
      <c r="EU71" s="96" t="s">
        <v>1035</v>
      </c>
      <c r="EV71" s="96" t="s">
        <v>1059</v>
      </c>
      <c r="EX71" s="148" t="s">
        <v>1066</v>
      </c>
      <c r="FE71" s="97" t="str" cm="1">
        <f t="array" ref="FE71">IF(FB71="",IF(EX71="",
IF(EV71="",
IF(EW="",
IF(EU71="",
IF(ET71="",
"Filo","Clase"),
"Orden"),
"Familia"),
"Subfamilia"),
"Género"),
"Especie")</f>
        <v>Género</v>
      </c>
      <c r="FU71" s="96" t="s">
        <v>1040</v>
      </c>
    </row>
    <row r="72" spans="1:177" ht="15" customHeight="1" x14ac:dyDescent="0.2">
      <c r="A72" s="97" t="str">
        <f t="shared" si="8"/>
        <v>UCES:CBUCES:D</v>
      </c>
      <c r="B72" s="96" t="s">
        <v>929</v>
      </c>
      <c r="C72" s="96" t="s">
        <v>1015</v>
      </c>
      <c r="D72" s="96" t="s">
        <v>1021</v>
      </c>
      <c r="E72" s="96" t="s">
        <v>1019</v>
      </c>
      <c r="F72" s="96" t="s">
        <v>1014</v>
      </c>
      <c r="G72" s="96" t="s">
        <v>1020</v>
      </c>
      <c r="H72" s="97" t="str">
        <f t="shared" si="9"/>
        <v>CBUCES-D</v>
      </c>
      <c r="I72" s="96" t="s">
        <v>1017</v>
      </c>
      <c r="J72" s="96" t="s">
        <v>1038</v>
      </c>
      <c r="L72" s="96" t="s">
        <v>1016</v>
      </c>
      <c r="M72" s="96" t="s">
        <v>1039</v>
      </c>
      <c r="N72" s="96" t="s">
        <v>1017</v>
      </c>
      <c r="O72" s="96" t="s">
        <v>1018</v>
      </c>
      <c r="R72" s="96" t="s">
        <v>1021</v>
      </c>
      <c r="V72" s="146" t="s">
        <v>1152</v>
      </c>
      <c r="W72" s="99" t="s">
        <v>1082</v>
      </c>
      <c r="Z72" s="146">
        <v>1</v>
      </c>
      <c r="AD72" s="96" t="s">
        <v>1022</v>
      </c>
      <c r="AH72" s="96" t="s">
        <v>1029</v>
      </c>
      <c r="AO72" s="96" t="s">
        <v>1023</v>
      </c>
      <c r="AP72" s="96" t="s">
        <v>1031</v>
      </c>
      <c r="AQ72" s="96" t="s">
        <v>1024</v>
      </c>
      <c r="AR72" s="96" t="s">
        <v>1025</v>
      </c>
      <c r="AX72" s="96" t="s">
        <v>1465</v>
      </c>
      <c r="BA72" s="96" t="s">
        <v>1043</v>
      </c>
      <c r="BB72" s="96" t="s">
        <v>1032</v>
      </c>
      <c r="BF72" s="97" t="str">
        <f t="shared" si="10"/>
        <v>2023-05-28</v>
      </c>
      <c r="BI72" s="146">
        <v>2023</v>
      </c>
      <c r="BJ72" s="99" t="s">
        <v>1248</v>
      </c>
      <c r="BK72" s="146">
        <v>28</v>
      </c>
      <c r="BL72" s="97" t="str">
        <f t="shared" si="11"/>
        <v>Mayo 28 de 2023</v>
      </c>
      <c r="BS72" s="97" t="str">
        <f t="shared" si="15"/>
        <v>América | Sudamérica | Colombia | Antioquia | Mutatá | Vereda Santa Teresa</v>
      </c>
      <c r="BU72" s="97" t="str">
        <f t="shared" si="12"/>
        <v>SA</v>
      </c>
      <c r="BY72" s="96" t="s">
        <v>1026</v>
      </c>
      <c r="BZ72" s="97" t="str">
        <f t="shared" si="13"/>
        <v>CO</v>
      </c>
      <c r="CA72" s="96" t="s">
        <v>1027</v>
      </c>
      <c r="CB72" s="96" t="s">
        <v>1250</v>
      </c>
      <c r="CC72" s="146" t="s">
        <v>1254</v>
      </c>
      <c r="CD72" s="96" t="s">
        <v>1259</v>
      </c>
      <c r="CE72" s="96" t="s">
        <v>1259</v>
      </c>
      <c r="CF72" s="146">
        <v>663</v>
      </c>
      <c r="CG72" s="146">
        <v>663</v>
      </c>
      <c r="CH72" s="146">
        <v>663</v>
      </c>
      <c r="CI72" s="96" t="s">
        <v>1028</v>
      </c>
      <c r="CQ72" s="99">
        <v>7.1865993000000001</v>
      </c>
      <c r="CR72" s="99">
        <v>-76.373645300000007</v>
      </c>
      <c r="CT72" s="98" t="s">
        <v>1045</v>
      </c>
      <c r="CU72" s="96" t="s">
        <v>1028</v>
      </c>
      <c r="CV72" s="99">
        <v>7.1865993000000001</v>
      </c>
      <c r="CW72" s="99">
        <v>-76.373645300000007</v>
      </c>
      <c r="CX72" s="96" t="s">
        <v>1028</v>
      </c>
      <c r="DE72" s="96" t="s">
        <v>1046</v>
      </c>
      <c r="DF72" s="97" t="str">
        <f t="shared" si="14"/>
        <v>2023-05-28</v>
      </c>
      <c r="DH72" s="96" t="s">
        <v>1264</v>
      </c>
      <c r="ED72" s="96" t="s">
        <v>1405</v>
      </c>
      <c r="EF72" s="99" t="s">
        <v>1269</v>
      </c>
      <c r="EM72" s="97" t="str">
        <f>IF(EX72="",
IF(EW72="",
IF(EV72="",
IF(EU72="",#REF!,
EU72),
EV72),
EW72),
CONCATENATE(EX72,IF(FB72="","",CONCATENATE(" ",FB72))))</f>
        <v>Pristimantis latidiscus</v>
      </c>
      <c r="EN72" s="96" t="s">
        <v>1047</v>
      </c>
      <c r="ER72" s="96" t="s">
        <v>1390</v>
      </c>
      <c r="ES72" s="96" t="s">
        <v>1034</v>
      </c>
      <c r="ET72" s="96" t="s">
        <v>1057</v>
      </c>
      <c r="EU72" s="96" t="s">
        <v>1035</v>
      </c>
      <c r="EV72" s="96" t="s">
        <v>1397</v>
      </c>
      <c r="EX72" s="148" t="s">
        <v>1322</v>
      </c>
      <c r="FB72" s="148" t="s">
        <v>1282</v>
      </c>
      <c r="FE72" s="97" t="str" cm="1">
        <f t="array" ref="FE72">IF(FB72="",IF(EX72="",
IF(EV72="",
IF(EW="",
IF(EU72="",
IF(ET72="",
"Filo","Clase"),
"Orden"),
"Familia"),
"Subfamilia"),
"Género"),
"Especie")</f>
        <v>Especie</v>
      </c>
      <c r="FU72" s="96" t="s">
        <v>1040</v>
      </c>
    </row>
    <row r="73" spans="1:177" ht="15" customHeight="1" x14ac:dyDescent="0.2">
      <c r="A73" s="97" t="str">
        <f t="shared" si="8"/>
        <v>UCES:CBUCES:D</v>
      </c>
      <c r="B73" s="96" t="s">
        <v>929</v>
      </c>
      <c r="C73" s="96" t="s">
        <v>1015</v>
      </c>
      <c r="D73" s="96" t="s">
        <v>1021</v>
      </c>
      <c r="E73" s="96" t="s">
        <v>1019</v>
      </c>
      <c r="F73" s="96" t="s">
        <v>1014</v>
      </c>
      <c r="G73" s="96" t="s">
        <v>1020</v>
      </c>
      <c r="H73" s="97" t="str">
        <f t="shared" si="9"/>
        <v>CBUCES-D</v>
      </c>
      <c r="I73" s="96" t="s">
        <v>1017</v>
      </c>
      <c r="J73" s="96" t="s">
        <v>1038</v>
      </c>
      <c r="L73" s="96" t="s">
        <v>1016</v>
      </c>
      <c r="M73" s="96" t="s">
        <v>1039</v>
      </c>
      <c r="N73" s="96" t="s">
        <v>1017</v>
      </c>
      <c r="O73" s="96" t="s">
        <v>1018</v>
      </c>
      <c r="R73" s="96" t="s">
        <v>1021</v>
      </c>
      <c r="V73" s="146" t="s">
        <v>1153</v>
      </c>
      <c r="W73" s="99" t="s">
        <v>1082</v>
      </c>
      <c r="Z73" s="146">
        <v>1</v>
      </c>
      <c r="AD73" s="96" t="s">
        <v>1022</v>
      </c>
      <c r="AO73" s="96" t="s">
        <v>1023</v>
      </c>
      <c r="AP73" s="96" t="s">
        <v>1031</v>
      </c>
      <c r="AQ73" s="96" t="s">
        <v>1024</v>
      </c>
      <c r="AR73" s="96" t="s">
        <v>1025</v>
      </c>
      <c r="AX73" s="96" t="s">
        <v>1466</v>
      </c>
      <c r="BA73" s="96" t="s">
        <v>1043</v>
      </c>
      <c r="BB73" s="96" t="s">
        <v>1032</v>
      </c>
      <c r="BF73" s="97" t="str">
        <f t="shared" si="10"/>
        <v>2023-05-28</v>
      </c>
      <c r="BI73" s="146">
        <v>2023</v>
      </c>
      <c r="BJ73" s="99" t="s">
        <v>1248</v>
      </c>
      <c r="BK73" s="146">
        <v>28</v>
      </c>
      <c r="BL73" s="97" t="str">
        <f t="shared" si="11"/>
        <v>Mayo 28 de 2023</v>
      </c>
      <c r="BS73" s="97" t="str">
        <f t="shared" si="15"/>
        <v>América | Sudamérica | Colombia | Antioquia | Mutatá | Vereda Santa Teresa</v>
      </c>
      <c r="BU73" s="97" t="str">
        <f t="shared" si="12"/>
        <v>SA</v>
      </c>
      <c r="BY73" s="96" t="s">
        <v>1026</v>
      </c>
      <c r="BZ73" s="97" t="str">
        <f t="shared" si="13"/>
        <v>CO</v>
      </c>
      <c r="CA73" s="96" t="s">
        <v>1027</v>
      </c>
      <c r="CB73" s="96" t="s">
        <v>1250</v>
      </c>
      <c r="CC73" s="146" t="s">
        <v>1254</v>
      </c>
      <c r="CD73" s="96" t="s">
        <v>1259</v>
      </c>
      <c r="CE73" s="96" t="s">
        <v>1259</v>
      </c>
      <c r="CF73" s="146">
        <v>663</v>
      </c>
      <c r="CG73" s="146">
        <v>663</v>
      </c>
      <c r="CH73" s="146">
        <v>663</v>
      </c>
      <c r="CI73" s="96" t="s">
        <v>1028</v>
      </c>
      <c r="CQ73" s="99">
        <v>7.1865993000000001</v>
      </c>
      <c r="CR73" s="99">
        <v>-76.373645300000007</v>
      </c>
      <c r="CT73" s="98" t="s">
        <v>1045</v>
      </c>
      <c r="CU73" s="96" t="s">
        <v>1028</v>
      </c>
      <c r="CV73" s="99">
        <v>7.1865993000000001</v>
      </c>
      <c r="CW73" s="99">
        <v>-76.373645300000007</v>
      </c>
      <c r="CX73" s="96" t="s">
        <v>1028</v>
      </c>
      <c r="DE73" s="96" t="s">
        <v>1046</v>
      </c>
      <c r="DF73" s="97" t="str">
        <f t="shared" si="14"/>
        <v>2023-05-28</v>
      </c>
      <c r="DH73" s="96" t="s">
        <v>1264</v>
      </c>
      <c r="ED73" s="96" t="s">
        <v>1405</v>
      </c>
      <c r="EF73" s="99" t="s">
        <v>1269</v>
      </c>
      <c r="EM73" s="97" t="str">
        <f>IF(EX73="",
IF(EW73="",
IF(EV73="",
IF(EU73="",#REF!,
EU73),
EV73),
EW73),
CONCATENATE(EX73,IF(FB73="","",CONCATENATE(" ",FB73))))</f>
        <v>Oxybelis  brevirostris</v>
      </c>
      <c r="EN73" s="96" t="s">
        <v>1375</v>
      </c>
      <c r="ER73" s="96" t="s">
        <v>1390</v>
      </c>
      <c r="ES73" s="96" t="s">
        <v>1034</v>
      </c>
      <c r="ET73" s="96" t="s">
        <v>1057</v>
      </c>
      <c r="EU73" s="96" t="s">
        <v>1058</v>
      </c>
      <c r="EV73" s="96" t="s">
        <v>1394</v>
      </c>
      <c r="EX73" s="148" t="s">
        <v>1334</v>
      </c>
      <c r="FB73" s="148" t="s">
        <v>1284</v>
      </c>
      <c r="FE73" s="97" t="str" cm="1">
        <f t="array" ref="FE73">IF(FB73="",IF(EX73="",
IF(EV73="",
IF(EW="",
IF(EU73="",
IF(ET73="",
"Filo","Clase"),
"Orden"),
"Familia"),
"Subfamilia"),
"Género"),
"Especie")</f>
        <v>Especie</v>
      </c>
      <c r="FU73" s="96" t="s">
        <v>1040</v>
      </c>
    </row>
    <row r="74" spans="1:177" ht="15" customHeight="1" x14ac:dyDescent="0.2">
      <c r="A74" s="97" t="str">
        <f t="shared" si="8"/>
        <v>UCES:CBUCES:D</v>
      </c>
      <c r="B74" s="96" t="s">
        <v>929</v>
      </c>
      <c r="C74" s="96" t="s">
        <v>1015</v>
      </c>
      <c r="D74" s="96" t="s">
        <v>1021</v>
      </c>
      <c r="E74" s="96" t="s">
        <v>1019</v>
      </c>
      <c r="F74" s="96" t="s">
        <v>1014</v>
      </c>
      <c r="G74" s="96" t="s">
        <v>1020</v>
      </c>
      <c r="H74" s="97" t="str">
        <f t="shared" si="9"/>
        <v>CBUCES-D</v>
      </c>
      <c r="I74" s="96" t="s">
        <v>1017</v>
      </c>
      <c r="J74" s="96" t="s">
        <v>1038</v>
      </c>
      <c r="L74" s="96" t="s">
        <v>1016</v>
      </c>
      <c r="M74" s="96" t="s">
        <v>1039</v>
      </c>
      <c r="N74" s="96" t="s">
        <v>1017</v>
      </c>
      <c r="O74" s="96" t="s">
        <v>1018</v>
      </c>
      <c r="R74" s="96" t="s">
        <v>1021</v>
      </c>
      <c r="V74" s="146" t="s">
        <v>1154</v>
      </c>
      <c r="W74" s="99" t="s">
        <v>1082</v>
      </c>
      <c r="Z74" s="146">
        <v>1</v>
      </c>
      <c r="AD74" s="96" t="s">
        <v>1022</v>
      </c>
      <c r="AH74" s="96" t="s">
        <v>1029</v>
      </c>
      <c r="AI74" s="96" t="s">
        <v>1030</v>
      </c>
      <c r="AO74" s="96" t="s">
        <v>1023</v>
      </c>
      <c r="AP74" s="96" t="s">
        <v>1031</v>
      </c>
      <c r="AQ74" s="96" t="s">
        <v>1024</v>
      </c>
      <c r="AR74" s="96" t="s">
        <v>1025</v>
      </c>
      <c r="AX74" s="96" t="s">
        <v>1467</v>
      </c>
      <c r="BA74" s="96" t="s">
        <v>1043</v>
      </c>
      <c r="BB74" s="96" t="s">
        <v>1032</v>
      </c>
      <c r="BF74" s="97" t="str">
        <f t="shared" si="10"/>
        <v>2023-05-28</v>
      </c>
      <c r="BI74" s="146">
        <v>2023</v>
      </c>
      <c r="BJ74" s="99" t="s">
        <v>1248</v>
      </c>
      <c r="BK74" s="146">
        <v>28</v>
      </c>
      <c r="BL74" s="97" t="str">
        <f t="shared" si="11"/>
        <v>Mayo 28 de 2023</v>
      </c>
      <c r="BS74" s="97" t="str">
        <f t="shared" si="15"/>
        <v>América | Sudamérica | Colombia | Antioquia | Mutatá | Vereda Santa Teresa</v>
      </c>
      <c r="BU74" s="97" t="str">
        <f t="shared" si="12"/>
        <v>SA</v>
      </c>
      <c r="BY74" s="96" t="s">
        <v>1026</v>
      </c>
      <c r="BZ74" s="97" t="str">
        <f t="shared" si="13"/>
        <v>CO</v>
      </c>
      <c r="CA74" s="96" t="s">
        <v>1027</v>
      </c>
      <c r="CB74" s="96" t="s">
        <v>1250</v>
      </c>
      <c r="CC74" s="146" t="s">
        <v>1254</v>
      </c>
      <c r="CD74" s="96" t="s">
        <v>1259</v>
      </c>
      <c r="CE74" s="96" t="s">
        <v>1259</v>
      </c>
      <c r="CF74" s="146">
        <v>663</v>
      </c>
      <c r="CG74" s="146">
        <v>663</v>
      </c>
      <c r="CH74" s="146">
        <v>663</v>
      </c>
      <c r="CI74" s="96" t="s">
        <v>1028</v>
      </c>
      <c r="CQ74" s="99">
        <v>7.1865993000000001</v>
      </c>
      <c r="CR74" s="99">
        <v>-76.373645300000007</v>
      </c>
      <c r="CT74" s="98" t="s">
        <v>1045</v>
      </c>
      <c r="CU74" s="96" t="s">
        <v>1028</v>
      </c>
      <c r="CV74" s="99">
        <v>7.1865993000000001</v>
      </c>
      <c r="CW74" s="99">
        <v>-76.373645300000007</v>
      </c>
      <c r="CX74" s="96" t="s">
        <v>1028</v>
      </c>
      <c r="DE74" s="96" t="s">
        <v>1046</v>
      </c>
      <c r="DF74" s="97" t="str">
        <f t="shared" si="14"/>
        <v>2023-05-28</v>
      </c>
      <c r="DH74" s="96" t="s">
        <v>1264</v>
      </c>
      <c r="ED74" s="96" t="s">
        <v>1405</v>
      </c>
      <c r="EF74" s="99" t="s">
        <v>1269</v>
      </c>
      <c r="EM74" s="97" t="str">
        <f>IF(EX74="",
IF(EW74="",
IF(EV74="",
IF(EU74="",#REF!,
EU74),
EV74),
EW74),
CONCATENATE(EX74,IF(FB74="","",CONCATENATE(" ",FB74))))</f>
        <v>Anolis limon</v>
      </c>
      <c r="EN74" s="96" t="s">
        <v>1374</v>
      </c>
      <c r="ER74" s="96" t="s">
        <v>1390</v>
      </c>
      <c r="ES74" s="96" t="s">
        <v>1034</v>
      </c>
      <c r="ET74" s="96" t="s">
        <v>1057</v>
      </c>
      <c r="EU74" s="96" t="s">
        <v>1058</v>
      </c>
      <c r="EV74" s="96" t="s">
        <v>1061</v>
      </c>
      <c r="EX74" s="148" t="s">
        <v>1067</v>
      </c>
      <c r="FB74" s="148" t="s">
        <v>1278</v>
      </c>
      <c r="FE74" s="97" t="str" cm="1">
        <f t="array" ref="FE74">IF(FB74="",IF(EX74="",
IF(EV74="",
IF(EW="",
IF(EU74="",
IF(ET74="",
"Filo","Clase"),
"Orden"),
"Familia"),
"Subfamilia"),
"Género"),
"Especie")</f>
        <v>Especie</v>
      </c>
      <c r="FU74" s="96" t="s">
        <v>1040</v>
      </c>
    </row>
    <row r="75" spans="1:177" ht="15" customHeight="1" x14ac:dyDescent="0.2">
      <c r="A75" s="97" t="str">
        <f t="shared" si="8"/>
        <v>UCES:CBUCES:D</v>
      </c>
      <c r="B75" s="96" t="s">
        <v>929</v>
      </c>
      <c r="C75" s="96" t="s">
        <v>1015</v>
      </c>
      <c r="D75" s="96" t="s">
        <v>1021</v>
      </c>
      <c r="E75" s="96" t="s">
        <v>1019</v>
      </c>
      <c r="F75" s="96" t="s">
        <v>1014</v>
      </c>
      <c r="G75" s="96" t="s">
        <v>1020</v>
      </c>
      <c r="H75" s="97" t="str">
        <f t="shared" si="9"/>
        <v>CBUCES-D</v>
      </c>
      <c r="I75" s="96" t="s">
        <v>1017</v>
      </c>
      <c r="J75" s="96" t="s">
        <v>1038</v>
      </c>
      <c r="L75" s="96" t="s">
        <v>1016</v>
      </c>
      <c r="M75" s="96" t="s">
        <v>1039</v>
      </c>
      <c r="N75" s="96" t="s">
        <v>1017</v>
      </c>
      <c r="O75" s="96" t="s">
        <v>1018</v>
      </c>
      <c r="R75" s="96" t="s">
        <v>1021</v>
      </c>
      <c r="V75" s="146" t="s">
        <v>1155</v>
      </c>
      <c r="W75" s="99" t="s">
        <v>1082</v>
      </c>
      <c r="Z75" s="146">
        <v>1</v>
      </c>
      <c r="AD75" s="96" t="s">
        <v>1022</v>
      </c>
      <c r="AH75" s="96" t="s">
        <v>1029</v>
      </c>
      <c r="AI75" s="96" t="s">
        <v>1030</v>
      </c>
      <c r="AO75" s="96" t="s">
        <v>1023</v>
      </c>
      <c r="AP75" s="96" t="s">
        <v>1031</v>
      </c>
      <c r="AQ75" s="96" t="s">
        <v>1024</v>
      </c>
      <c r="AR75" s="96" t="s">
        <v>1025</v>
      </c>
      <c r="AX75" s="96" t="s">
        <v>1468</v>
      </c>
      <c r="BA75" s="96" t="s">
        <v>1043</v>
      </c>
      <c r="BB75" s="96" t="s">
        <v>1032</v>
      </c>
      <c r="BF75" s="97" t="str">
        <f t="shared" si="10"/>
        <v>2023-05-28</v>
      </c>
      <c r="BI75" s="146">
        <v>2023</v>
      </c>
      <c r="BJ75" s="99" t="s">
        <v>1248</v>
      </c>
      <c r="BK75" s="146">
        <v>28</v>
      </c>
      <c r="BL75" s="97" t="str">
        <f t="shared" si="11"/>
        <v>Mayo 28 de 2023</v>
      </c>
      <c r="BS75" s="97" t="str">
        <f t="shared" si="15"/>
        <v>América | Sudamérica | Colombia | Antioquia | Mutatá | Vereda Santa Teresa</v>
      </c>
      <c r="BU75" s="97" t="str">
        <f t="shared" si="12"/>
        <v>SA</v>
      </c>
      <c r="BY75" s="96" t="s">
        <v>1026</v>
      </c>
      <c r="BZ75" s="97" t="str">
        <f t="shared" si="13"/>
        <v>CO</v>
      </c>
      <c r="CA75" s="96" t="s">
        <v>1027</v>
      </c>
      <c r="CB75" s="96" t="s">
        <v>1250</v>
      </c>
      <c r="CC75" s="146" t="s">
        <v>1254</v>
      </c>
      <c r="CD75" s="96" t="s">
        <v>1259</v>
      </c>
      <c r="CE75" s="96" t="s">
        <v>1259</v>
      </c>
      <c r="CF75" s="146">
        <v>663</v>
      </c>
      <c r="CG75" s="146">
        <v>663</v>
      </c>
      <c r="CH75" s="146">
        <v>663</v>
      </c>
      <c r="CI75" s="96" t="s">
        <v>1028</v>
      </c>
      <c r="CQ75" s="99">
        <v>7.1865993000000001</v>
      </c>
      <c r="CR75" s="99">
        <v>-76.373645300000007</v>
      </c>
      <c r="CT75" s="98" t="s">
        <v>1045</v>
      </c>
      <c r="CU75" s="96" t="s">
        <v>1028</v>
      </c>
      <c r="CV75" s="99">
        <v>7.1865993000000001</v>
      </c>
      <c r="CW75" s="99">
        <v>-76.373645300000007</v>
      </c>
      <c r="CX75" s="96" t="s">
        <v>1028</v>
      </c>
      <c r="DE75" s="96" t="s">
        <v>1046</v>
      </c>
      <c r="DF75" s="97" t="str">
        <f t="shared" si="14"/>
        <v>2023-05-28</v>
      </c>
      <c r="DH75" s="96" t="s">
        <v>1264</v>
      </c>
      <c r="ED75" s="96" t="s">
        <v>1405</v>
      </c>
      <c r="EF75" s="99" t="s">
        <v>1269</v>
      </c>
      <c r="EM75" s="97" t="str">
        <f>IF(EX75="",
IF(EW75="",
IF(EV75="",
IF(EU75="",#REF!,
EU75),
EV75),
EW75),
CONCATENATE(EX75,IF(FB75="","",CONCATENATE(" ",FB75))))</f>
        <v>Dipsas  temporalis</v>
      </c>
      <c r="EN75" s="96" t="s">
        <v>1373</v>
      </c>
      <c r="ER75" s="96" t="s">
        <v>1390</v>
      </c>
      <c r="ES75" s="96" t="s">
        <v>1034</v>
      </c>
      <c r="ET75" s="96" t="s">
        <v>1057</v>
      </c>
      <c r="EU75" s="96" t="s">
        <v>1058</v>
      </c>
      <c r="EV75" s="96" t="s">
        <v>1063</v>
      </c>
      <c r="EX75" s="148" t="s">
        <v>1335</v>
      </c>
      <c r="FB75" s="148" t="s">
        <v>1286</v>
      </c>
      <c r="FE75" s="97" t="str" cm="1">
        <f t="array" ref="FE75">IF(FB75="",IF(EX75="",
IF(EV75="",
IF(EW="",
IF(EU75="",
IF(ET75="",
"Filo","Clase"),
"Orden"),
"Familia"),
"Subfamilia"),
"Género"),
"Especie")</f>
        <v>Especie</v>
      </c>
      <c r="FU75" s="96" t="s">
        <v>1040</v>
      </c>
    </row>
    <row r="76" spans="1:177" ht="15" customHeight="1" x14ac:dyDescent="0.2">
      <c r="A76" s="97" t="str">
        <f t="shared" si="8"/>
        <v>UCES:CBUCES:D</v>
      </c>
      <c r="B76" s="96" t="s">
        <v>929</v>
      </c>
      <c r="C76" s="96" t="s">
        <v>1015</v>
      </c>
      <c r="D76" s="96" t="s">
        <v>1021</v>
      </c>
      <c r="E76" s="96" t="s">
        <v>1019</v>
      </c>
      <c r="F76" s="96" t="s">
        <v>1014</v>
      </c>
      <c r="G76" s="96" t="s">
        <v>1020</v>
      </c>
      <c r="H76" s="97" t="str">
        <f t="shared" si="9"/>
        <v>CBUCES-D</v>
      </c>
      <c r="I76" s="96" t="s">
        <v>1017</v>
      </c>
      <c r="J76" s="96" t="s">
        <v>1038</v>
      </c>
      <c r="L76" s="96" t="s">
        <v>1016</v>
      </c>
      <c r="M76" s="96" t="s">
        <v>1039</v>
      </c>
      <c r="N76" s="96" t="s">
        <v>1017</v>
      </c>
      <c r="O76" s="96" t="s">
        <v>1018</v>
      </c>
      <c r="R76" s="96" t="s">
        <v>1021</v>
      </c>
      <c r="V76" s="146" t="s">
        <v>1156</v>
      </c>
      <c r="W76" s="99" t="s">
        <v>1082</v>
      </c>
      <c r="Z76" s="146">
        <v>1</v>
      </c>
      <c r="AD76" s="96" t="s">
        <v>1022</v>
      </c>
      <c r="AO76" s="96" t="s">
        <v>1023</v>
      </c>
      <c r="AP76" s="96" t="s">
        <v>1031</v>
      </c>
      <c r="AQ76" s="96" t="s">
        <v>1024</v>
      </c>
      <c r="AR76" s="96" t="s">
        <v>1025</v>
      </c>
      <c r="AX76" s="96" t="s">
        <v>1469</v>
      </c>
      <c r="BA76" s="96" t="s">
        <v>1043</v>
      </c>
      <c r="BB76" s="96" t="s">
        <v>1032</v>
      </c>
      <c r="BF76" s="97" t="str">
        <f t="shared" si="10"/>
        <v>2023-05-28</v>
      </c>
      <c r="BI76" s="146">
        <v>2023</v>
      </c>
      <c r="BJ76" s="99" t="s">
        <v>1248</v>
      </c>
      <c r="BK76" s="146">
        <v>28</v>
      </c>
      <c r="BL76" s="97" t="str">
        <f t="shared" si="11"/>
        <v>Mayo 28 de 2023</v>
      </c>
      <c r="BS76" s="97" t="str">
        <f t="shared" si="15"/>
        <v>América | Sudamérica | Colombia | Antioquia | Mutatá | Vereda Santa Teresa</v>
      </c>
      <c r="BU76" s="97" t="str">
        <f t="shared" si="12"/>
        <v>SA</v>
      </c>
      <c r="BY76" s="96" t="s">
        <v>1026</v>
      </c>
      <c r="BZ76" s="97" t="str">
        <f t="shared" si="13"/>
        <v>CO</v>
      </c>
      <c r="CA76" s="96" t="s">
        <v>1027</v>
      </c>
      <c r="CB76" s="96" t="s">
        <v>1250</v>
      </c>
      <c r="CC76" s="146" t="s">
        <v>1254</v>
      </c>
      <c r="CD76" s="96" t="s">
        <v>1259</v>
      </c>
      <c r="CE76" s="96" t="s">
        <v>1259</v>
      </c>
      <c r="CF76" s="146">
        <v>663</v>
      </c>
      <c r="CG76" s="146">
        <v>663</v>
      </c>
      <c r="CH76" s="146">
        <v>663</v>
      </c>
      <c r="CI76" s="96" t="s">
        <v>1028</v>
      </c>
      <c r="CQ76" s="99">
        <v>7.1865993000000001</v>
      </c>
      <c r="CR76" s="99">
        <v>-76.373645300000007</v>
      </c>
      <c r="CT76" s="98" t="s">
        <v>1045</v>
      </c>
      <c r="CU76" s="96" t="s">
        <v>1028</v>
      </c>
      <c r="CV76" s="99">
        <v>7.1865993000000001</v>
      </c>
      <c r="CW76" s="99">
        <v>-76.373645300000007</v>
      </c>
      <c r="CX76" s="96" t="s">
        <v>1028</v>
      </c>
      <c r="DE76" s="96" t="s">
        <v>1046</v>
      </c>
      <c r="DF76" s="97" t="str">
        <f t="shared" si="14"/>
        <v>2023-05-28</v>
      </c>
      <c r="DH76" s="96" t="s">
        <v>1264</v>
      </c>
      <c r="ED76" s="96" t="s">
        <v>1405</v>
      </c>
      <c r="EF76" s="99" t="s">
        <v>1269</v>
      </c>
      <c r="EM76" s="97" t="str">
        <f>IF(EX76="",
IF(EW76="",
IF(EV76="",
IF(EU76="",#REF!,
EU76),
EV76),
EW76),
CONCATENATE(EX76,IF(FB76="","",CONCATENATE(" ",FB76))))</f>
        <v>Leptodeira ornata</v>
      </c>
      <c r="EN76" s="96" t="s">
        <v>1052</v>
      </c>
      <c r="ER76" s="96" t="s">
        <v>1390</v>
      </c>
      <c r="ES76" s="96" t="s">
        <v>1034</v>
      </c>
      <c r="ET76" s="96" t="s">
        <v>1057</v>
      </c>
      <c r="EU76" s="96" t="s">
        <v>1058</v>
      </c>
      <c r="EV76" s="96" t="s">
        <v>1063</v>
      </c>
      <c r="EX76" s="148" t="s">
        <v>1070</v>
      </c>
      <c r="FB76" s="148" t="s">
        <v>1294</v>
      </c>
      <c r="FE76" s="97" t="str" cm="1">
        <f t="array" ref="FE76">IF(FB76="",IF(EX76="",
IF(EV76="",
IF(EW="",
IF(EU76="",
IF(ET76="",
"Filo","Clase"),
"Orden"),
"Familia"),
"Subfamilia"),
"Género"),
"Especie")</f>
        <v>Especie</v>
      </c>
      <c r="FU76" s="96" t="s">
        <v>1040</v>
      </c>
    </row>
    <row r="77" spans="1:177" ht="15" customHeight="1" x14ac:dyDescent="0.2">
      <c r="A77" s="97" t="str">
        <f t="shared" si="8"/>
        <v>UCES:CBUCES:D</v>
      </c>
      <c r="B77" s="96" t="s">
        <v>929</v>
      </c>
      <c r="C77" s="96" t="s">
        <v>1015</v>
      </c>
      <c r="D77" s="96" t="s">
        <v>1021</v>
      </c>
      <c r="E77" s="96" t="s">
        <v>1019</v>
      </c>
      <c r="F77" s="96" t="s">
        <v>1014</v>
      </c>
      <c r="G77" s="96" t="s">
        <v>1020</v>
      </c>
      <c r="H77" s="97" t="str">
        <f t="shared" si="9"/>
        <v>CBUCES-D</v>
      </c>
      <c r="I77" s="96" t="s">
        <v>1017</v>
      </c>
      <c r="J77" s="96" t="s">
        <v>1038</v>
      </c>
      <c r="L77" s="96" t="s">
        <v>1016</v>
      </c>
      <c r="M77" s="96" t="s">
        <v>1039</v>
      </c>
      <c r="N77" s="96" t="s">
        <v>1017</v>
      </c>
      <c r="O77" s="96" t="s">
        <v>1018</v>
      </c>
      <c r="R77" s="96" t="s">
        <v>1021</v>
      </c>
      <c r="V77" s="146" t="s">
        <v>1157</v>
      </c>
      <c r="W77" s="99" t="s">
        <v>1082</v>
      </c>
      <c r="Z77" s="146">
        <v>1</v>
      </c>
      <c r="AD77" s="96" t="s">
        <v>1022</v>
      </c>
      <c r="AI77" s="96" t="s">
        <v>1041</v>
      </c>
      <c r="AO77" s="96" t="s">
        <v>1023</v>
      </c>
      <c r="AP77" s="96" t="s">
        <v>1031</v>
      </c>
      <c r="AQ77" s="96" t="s">
        <v>1024</v>
      </c>
      <c r="AR77" s="96" t="s">
        <v>1025</v>
      </c>
      <c r="AX77" s="96" t="s">
        <v>1470</v>
      </c>
      <c r="BA77" s="96" t="s">
        <v>1043</v>
      </c>
      <c r="BB77" s="96" t="s">
        <v>1032</v>
      </c>
      <c r="BF77" s="97" t="str">
        <f t="shared" si="10"/>
        <v>2023-05-28</v>
      </c>
      <c r="BI77" s="146">
        <v>2023</v>
      </c>
      <c r="BJ77" s="99" t="s">
        <v>1248</v>
      </c>
      <c r="BK77" s="146">
        <v>28</v>
      </c>
      <c r="BL77" s="97" t="str">
        <f t="shared" si="11"/>
        <v>Mayo 28 de 2023</v>
      </c>
      <c r="BS77" s="97" t="str">
        <f t="shared" si="15"/>
        <v>América | Sudamérica | Colombia | Antioquia | Mutatá | Vereda Santa Teresa</v>
      </c>
      <c r="BU77" s="97" t="str">
        <f t="shared" si="12"/>
        <v>SA</v>
      </c>
      <c r="BY77" s="96" t="s">
        <v>1026</v>
      </c>
      <c r="BZ77" s="97" t="str">
        <f t="shared" si="13"/>
        <v>CO</v>
      </c>
      <c r="CA77" s="96" t="s">
        <v>1027</v>
      </c>
      <c r="CB77" s="96" t="s">
        <v>1250</v>
      </c>
      <c r="CC77" s="146" t="s">
        <v>1254</v>
      </c>
      <c r="CD77" s="96" t="s">
        <v>1259</v>
      </c>
      <c r="CE77" s="96" t="s">
        <v>1259</v>
      </c>
      <c r="CF77" s="146">
        <v>663</v>
      </c>
      <c r="CG77" s="146">
        <v>663</v>
      </c>
      <c r="CH77" s="146">
        <v>663</v>
      </c>
      <c r="CI77" s="96" t="s">
        <v>1028</v>
      </c>
      <c r="CQ77" s="99">
        <v>7.1865993000000001</v>
      </c>
      <c r="CR77" s="99">
        <v>-76.373645300000007</v>
      </c>
      <c r="CT77" s="98" t="s">
        <v>1045</v>
      </c>
      <c r="CU77" s="96" t="s">
        <v>1028</v>
      </c>
      <c r="CV77" s="99">
        <v>7.1865993000000001</v>
      </c>
      <c r="CW77" s="99">
        <v>-76.373645300000007</v>
      </c>
      <c r="CX77" s="96" t="s">
        <v>1028</v>
      </c>
      <c r="DE77" s="96" t="s">
        <v>1046</v>
      </c>
      <c r="DF77" s="97" t="str">
        <f t="shared" si="14"/>
        <v>2023-05-28</v>
      </c>
      <c r="DH77" s="96" t="s">
        <v>1264</v>
      </c>
      <c r="ED77" s="96" t="s">
        <v>1405</v>
      </c>
      <c r="EF77" s="99" t="s">
        <v>1269</v>
      </c>
      <c r="EM77" s="97" t="str">
        <f>IF(EX77="",
IF(EW77="",
IF(EV77="",
IF(EU77="",#REF!,
EU77),
EV77),
EW77),
CONCATENATE(EX77,IF(FB77="","",CONCATENATE(" ",FB77))))</f>
        <v>Enyalioides heterolepis</v>
      </c>
      <c r="EN77" s="96" t="s">
        <v>1370</v>
      </c>
      <c r="ER77" s="96" t="s">
        <v>1390</v>
      </c>
      <c r="ES77" s="96" t="s">
        <v>1034</v>
      </c>
      <c r="ET77" s="96" t="s">
        <v>1057</v>
      </c>
      <c r="EU77" s="96" t="s">
        <v>1058</v>
      </c>
      <c r="EV77" s="96" t="s">
        <v>1401</v>
      </c>
      <c r="EX77" s="148" t="s">
        <v>1336</v>
      </c>
      <c r="FB77" s="148" t="s">
        <v>1295</v>
      </c>
      <c r="FE77" s="97" t="str" cm="1">
        <f t="array" ref="FE77">IF(FB77="",IF(EX77="",
IF(EV77="",
IF(EW="",
IF(EU77="",
IF(ET77="",
"Filo","Clase"),
"Orden"),
"Familia"),
"Subfamilia"),
"Género"),
"Especie")</f>
        <v>Especie</v>
      </c>
      <c r="FU77" s="96" t="s">
        <v>1040</v>
      </c>
    </row>
    <row r="78" spans="1:177" ht="15" customHeight="1" x14ac:dyDescent="0.2">
      <c r="A78" s="97" t="str">
        <f t="shared" si="8"/>
        <v>UCES:CBUCES:D</v>
      </c>
      <c r="B78" s="96" t="s">
        <v>929</v>
      </c>
      <c r="C78" s="96" t="s">
        <v>1015</v>
      </c>
      <c r="D78" s="96" t="s">
        <v>1021</v>
      </c>
      <c r="E78" s="96" t="s">
        <v>1019</v>
      </c>
      <c r="F78" s="96" t="s">
        <v>1014</v>
      </c>
      <c r="G78" s="96" t="s">
        <v>1020</v>
      </c>
      <c r="H78" s="97" t="str">
        <f t="shared" si="9"/>
        <v>CBUCES-D</v>
      </c>
      <c r="I78" s="96" t="s">
        <v>1017</v>
      </c>
      <c r="J78" s="96" t="s">
        <v>1038</v>
      </c>
      <c r="L78" s="96" t="s">
        <v>1016</v>
      </c>
      <c r="M78" s="96" t="s">
        <v>1039</v>
      </c>
      <c r="N78" s="96" t="s">
        <v>1017</v>
      </c>
      <c r="O78" s="96" t="s">
        <v>1018</v>
      </c>
      <c r="R78" s="96" t="s">
        <v>1021</v>
      </c>
      <c r="V78" s="146" t="s">
        <v>1158</v>
      </c>
      <c r="W78" s="99" t="s">
        <v>1082</v>
      </c>
      <c r="Z78" s="146">
        <v>1</v>
      </c>
      <c r="AD78" s="96" t="s">
        <v>1022</v>
      </c>
      <c r="AH78" s="96" t="s">
        <v>1042</v>
      </c>
      <c r="AI78" s="96" t="s">
        <v>1030</v>
      </c>
      <c r="AO78" s="96" t="s">
        <v>1023</v>
      </c>
      <c r="AP78" s="96" t="s">
        <v>1031</v>
      </c>
      <c r="AQ78" s="96" t="s">
        <v>1024</v>
      </c>
      <c r="AR78" s="96" t="s">
        <v>1025</v>
      </c>
      <c r="AX78" s="96" t="s">
        <v>1471</v>
      </c>
      <c r="BA78" s="96" t="s">
        <v>1043</v>
      </c>
      <c r="BB78" s="96" t="s">
        <v>1032</v>
      </c>
      <c r="BF78" s="97" t="str">
        <f t="shared" si="10"/>
        <v>2023-05-28</v>
      </c>
      <c r="BI78" s="146">
        <v>2023</v>
      </c>
      <c r="BJ78" s="99" t="s">
        <v>1248</v>
      </c>
      <c r="BK78" s="146">
        <v>28</v>
      </c>
      <c r="BL78" s="97" t="str">
        <f t="shared" si="11"/>
        <v>Mayo 28 de 2023</v>
      </c>
      <c r="BS78" s="97" t="str">
        <f t="shared" si="15"/>
        <v>América | Sudamérica | Colombia | Antioquia | Mutatá | Vereda Santa Teresa</v>
      </c>
      <c r="BU78" s="97" t="str">
        <f t="shared" si="12"/>
        <v>SA</v>
      </c>
      <c r="BY78" s="96" t="s">
        <v>1026</v>
      </c>
      <c r="BZ78" s="97" t="str">
        <f t="shared" si="13"/>
        <v>CO</v>
      </c>
      <c r="CA78" s="96" t="s">
        <v>1027</v>
      </c>
      <c r="CB78" s="96" t="s">
        <v>1250</v>
      </c>
      <c r="CC78" s="146" t="s">
        <v>1254</v>
      </c>
      <c r="CD78" s="96" t="s">
        <v>1259</v>
      </c>
      <c r="CE78" s="96" t="s">
        <v>1259</v>
      </c>
      <c r="CF78" s="146">
        <v>663</v>
      </c>
      <c r="CG78" s="146">
        <v>663</v>
      </c>
      <c r="CH78" s="146">
        <v>663</v>
      </c>
      <c r="CI78" s="96" t="s">
        <v>1028</v>
      </c>
      <c r="CQ78" s="99">
        <v>7.1865993000000001</v>
      </c>
      <c r="CR78" s="99">
        <v>-76.373645300000007</v>
      </c>
      <c r="CT78" s="98" t="s">
        <v>1045</v>
      </c>
      <c r="CU78" s="96" t="s">
        <v>1028</v>
      </c>
      <c r="CV78" s="99">
        <v>7.1865993000000001</v>
      </c>
      <c r="CW78" s="99">
        <v>-76.373645300000007</v>
      </c>
      <c r="CX78" s="96" t="s">
        <v>1028</v>
      </c>
      <c r="DE78" s="96" t="s">
        <v>1046</v>
      </c>
      <c r="DF78" s="97" t="str">
        <f t="shared" si="14"/>
        <v>2023-05-28</v>
      </c>
      <c r="DH78" s="96" t="s">
        <v>1264</v>
      </c>
      <c r="ED78" s="96" t="s">
        <v>1405</v>
      </c>
      <c r="EF78" s="99" t="s">
        <v>1269</v>
      </c>
      <c r="EM78" s="97" t="str">
        <f>IF(EX78="",
IF(EW78="",
IF(EV78="",
IF(EU78="",#REF!,
EU78),
EV78),
EW78),
CONCATENATE(EX78,IF(FB78="","",CONCATENATE(" ",FB78))))</f>
        <v>Leptodeira ornata</v>
      </c>
      <c r="EN78" s="96" t="s">
        <v>1052</v>
      </c>
      <c r="ER78" s="96" t="s">
        <v>1390</v>
      </c>
      <c r="ES78" s="96" t="s">
        <v>1034</v>
      </c>
      <c r="ET78" s="96" t="s">
        <v>1057</v>
      </c>
      <c r="EU78" s="96" t="s">
        <v>1058</v>
      </c>
      <c r="EV78" s="96" t="s">
        <v>1063</v>
      </c>
      <c r="EX78" s="148" t="s">
        <v>1070</v>
      </c>
      <c r="FB78" s="148" t="s">
        <v>1294</v>
      </c>
      <c r="FE78" s="97" t="str" cm="1">
        <f t="array" ref="FE78">IF(FB78="",IF(EX78="",
IF(EV78="",
IF(EW="",
IF(EU78="",
IF(ET78="",
"Filo","Clase"),
"Orden"),
"Familia"),
"Subfamilia"),
"Género"),
"Especie")</f>
        <v>Especie</v>
      </c>
      <c r="FU78" s="96" t="s">
        <v>1040</v>
      </c>
    </row>
    <row r="79" spans="1:177" ht="15" customHeight="1" x14ac:dyDescent="0.2">
      <c r="A79" s="97" t="str">
        <f t="shared" si="8"/>
        <v>UCES:CBUCES:D</v>
      </c>
      <c r="B79" s="96" t="s">
        <v>929</v>
      </c>
      <c r="C79" s="96" t="s">
        <v>1015</v>
      </c>
      <c r="D79" s="96" t="s">
        <v>1021</v>
      </c>
      <c r="E79" s="96" t="s">
        <v>1019</v>
      </c>
      <c r="F79" s="96" t="s">
        <v>1014</v>
      </c>
      <c r="G79" s="96" t="s">
        <v>1020</v>
      </c>
      <c r="H79" s="97" t="str">
        <f t="shared" si="9"/>
        <v>CBUCES-D</v>
      </c>
      <c r="I79" s="96" t="s">
        <v>1017</v>
      </c>
      <c r="J79" s="96" t="s">
        <v>1038</v>
      </c>
      <c r="L79" s="96" t="s">
        <v>1016</v>
      </c>
      <c r="M79" s="96" t="s">
        <v>1039</v>
      </c>
      <c r="N79" s="96" t="s">
        <v>1017</v>
      </c>
      <c r="O79" s="96" t="s">
        <v>1018</v>
      </c>
      <c r="R79" s="96" t="s">
        <v>1021</v>
      </c>
      <c r="V79" s="146" t="s">
        <v>1159</v>
      </c>
      <c r="W79" s="99" t="s">
        <v>1082</v>
      </c>
      <c r="Z79" s="146">
        <v>1</v>
      </c>
      <c r="AD79" s="96" t="s">
        <v>1022</v>
      </c>
      <c r="AI79" s="96" t="s">
        <v>1030</v>
      </c>
      <c r="AO79" s="96" t="s">
        <v>1023</v>
      </c>
      <c r="AP79" s="96" t="s">
        <v>1031</v>
      </c>
      <c r="AQ79" s="96" t="s">
        <v>1024</v>
      </c>
      <c r="AR79" s="96" t="s">
        <v>1025</v>
      </c>
      <c r="BA79" s="96" t="s">
        <v>1043</v>
      </c>
      <c r="BB79" s="96" t="s">
        <v>1032</v>
      </c>
      <c r="BF79" s="97" t="str">
        <f t="shared" si="10"/>
        <v>2023-05-28</v>
      </c>
      <c r="BI79" s="146">
        <v>2023</v>
      </c>
      <c r="BJ79" s="99" t="s">
        <v>1248</v>
      </c>
      <c r="BK79" s="146">
        <v>28</v>
      </c>
      <c r="BL79" s="97" t="str">
        <f t="shared" si="11"/>
        <v>Mayo 28 de 2023</v>
      </c>
      <c r="BS79" s="97" t="str">
        <f t="shared" si="15"/>
        <v>América | Sudamérica | Colombia | Antioquia | Mutatá | Vereda Santa Teresa</v>
      </c>
      <c r="BU79" s="97" t="str">
        <f t="shared" si="12"/>
        <v>SA</v>
      </c>
      <c r="BY79" s="96" t="s">
        <v>1026</v>
      </c>
      <c r="BZ79" s="97" t="str">
        <f t="shared" si="13"/>
        <v>CO</v>
      </c>
      <c r="CA79" s="96" t="s">
        <v>1027</v>
      </c>
      <c r="CB79" s="96" t="s">
        <v>1250</v>
      </c>
      <c r="CC79" s="146" t="s">
        <v>1254</v>
      </c>
      <c r="CD79" s="96" t="s">
        <v>1259</v>
      </c>
      <c r="CE79" s="96" t="s">
        <v>1259</v>
      </c>
      <c r="CF79" s="146">
        <v>663</v>
      </c>
      <c r="CG79" s="146">
        <v>663</v>
      </c>
      <c r="CH79" s="146">
        <v>663</v>
      </c>
      <c r="CI79" s="96" t="s">
        <v>1028</v>
      </c>
      <c r="CQ79" s="99">
        <v>7.1865993000000001</v>
      </c>
      <c r="CR79" s="99">
        <v>-76.373645300000007</v>
      </c>
      <c r="CT79" s="98" t="s">
        <v>1045</v>
      </c>
      <c r="CU79" s="96" t="s">
        <v>1028</v>
      </c>
      <c r="CV79" s="99">
        <v>7.1865993000000001</v>
      </c>
      <c r="CW79" s="99">
        <v>-76.373645300000007</v>
      </c>
      <c r="CX79" s="96" t="s">
        <v>1028</v>
      </c>
      <c r="DE79" s="96" t="s">
        <v>1046</v>
      </c>
      <c r="DF79" s="97" t="str">
        <f t="shared" si="14"/>
        <v>2023-05-28</v>
      </c>
      <c r="DH79" s="96" t="s">
        <v>1264</v>
      </c>
      <c r="ED79" s="96" t="s">
        <v>1405</v>
      </c>
      <c r="EF79" s="99" t="s">
        <v>1269</v>
      </c>
      <c r="EM79" s="97" t="str">
        <f>IF(EX79="",
IF(EW79="",
IF(EV79="",
IF(EU79="",#REF!,
EU79),
EV79),
EW79),
CONCATENATE(EX79,IF(FB79="","",CONCATENATE(" ",FB79))))</f>
        <v>Pliocercus euryzonus</v>
      </c>
      <c r="EN79" s="96" t="s">
        <v>1372</v>
      </c>
      <c r="ER79" s="96" t="s">
        <v>1390</v>
      </c>
      <c r="ES79" s="96" t="s">
        <v>1034</v>
      </c>
      <c r="ET79" s="96" t="s">
        <v>1057</v>
      </c>
      <c r="EU79" s="96" t="s">
        <v>1058</v>
      </c>
      <c r="EV79" s="96" t="s">
        <v>1063</v>
      </c>
      <c r="EX79" s="148" t="s">
        <v>1337</v>
      </c>
      <c r="FB79" s="148" t="s">
        <v>1296</v>
      </c>
      <c r="FE79" s="97" t="str" cm="1">
        <f t="array" ref="FE79">IF(FB79="",IF(EX79="",
IF(EV79="",
IF(EW="",
IF(EU79="",
IF(ET79="",
"Filo","Clase"),
"Orden"),
"Familia"),
"Subfamilia"),
"Género"),
"Especie")</f>
        <v>Especie</v>
      </c>
      <c r="FU79" s="96" t="s">
        <v>1040</v>
      </c>
    </row>
    <row r="80" spans="1:177" ht="15" customHeight="1" x14ac:dyDescent="0.2">
      <c r="A80" s="97" t="str">
        <f t="shared" si="8"/>
        <v>UCES:CBUCES:D</v>
      </c>
      <c r="B80" s="96" t="s">
        <v>929</v>
      </c>
      <c r="C80" s="96" t="s">
        <v>1015</v>
      </c>
      <c r="D80" s="96" t="s">
        <v>1021</v>
      </c>
      <c r="E80" s="96" t="s">
        <v>1019</v>
      </c>
      <c r="F80" s="96" t="s">
        <v>1014</v>
      </c>
      <c r="G80" s="96" t="s">
        <v>1020</v>
      </c>
      <c r="H80" s="97" t="str">
        <f t="shared" si="9"/>
        <v>CBUCES-D</v>
      </c>
      <c r="I80" s="96" t="s">
        <v>1017</v>
      </c>
      <c r="J80" s="96" t="s">
        <v>1038</v>
      </c>
      <c r="L80" s="96" t="s">
        <v>1016</v>
      </c>
      <c r="M80" s="96" t="s">
        <v>1039</v>
      </c>
      <c r="N80" s="96" t="s">
        <v>1017</v>
      </c>
      <c r="O80" s="96" t="s">
        <v>1018</v>
      </c>
      <c r="R80" s="96" t="s">
        <v>1021</v>
      </c>
      <c r="V80" s="146" t="s">
        <v>1160</v>
      </c>
      <c r="W80" s="99" t="s">
        <v>1082</v>
      </c>
      <c r="Z80" s="146">
        <v>1</v>
      </c>
      <c r="AD80" s="96" t="s">
        <v>1022</v>
      </c>
      <c r="AO80" s="96" t="s">
        <v>1023</v>
      </c>
      <c r="AP80" s="96" t="s">
        <v>1031</v>
      </c>
      <c r="AQ80" s="96" t="s">
        <v>1024</v>
      </c>
      <c r="AR80" s="96" t="s">
        <v>1025</v>
      </c>
      <c r="AX80" s="96" t="s">
        <v>1472</v>
      </c>
      <c r="BA80" s="96" t="s">
        <v>1043</v>
      </c>
      <c r="BB80" s="96" t="s">
        <v>1032</v>
      </c>
      <c r="BF80" s="97" t="str">
        <f t="shared" si="10"/>
        <v>2023-05-28</v>
      </c>
      <c r="BI80" s="146">
        <v>2023</v>
      </c>
      <c r="BJ80" s="99" t="s">
        <v>1248</v>
      </c>
      <c r="BK80" s="146">
        <v>28</v>
      </c>
      <c r="BL80" s="97" t="str">
        <f t="shared" si="11"/>
        <v>Mayo 28 de 2023</v>
      </c>
      <c r="BS80" s="97" t="str">
        <f t="shared" si="15"/>
        <v>América | Sudamérica | Colombia | Antioquia | Mutatá | Vereda Santa Teresa</v>
      </c>
      <c r="BU80" s="97" t="str">
        <f t="shared" si="12"/>
        <v>SA</v>
      </c>
      <c r="BY80" s="96" t="s">
        <v>1026</v>
      </c>
      <c r="BZ80" s="97" t="str">
        <f t="shared" si="13"/>
        <v>CO</v>
      </c>
      <c r="CA80" s="96" t="s">
        <v>1027</v>
      </c>
      <c r="CB80" s="96" t="s">
        <v>1250</v>
      </c>
      <c r="CC80" s="146" t="s">
        <v>1254</v>
      </c>
      <c r="CD80" s="96" t="s">
        <v>1259</v>
      </c>
      <c r="CE80" s="96" t="s">
        <v>1259</v>
      </c>
      <c r="CF80" s="146">
        <v>663</v>
      </c>
      <c r="CG80" s="146">
        <v>663</v>
      </c>
      <c r="CH80" s="146">
        <v>663</v>
      </c>
      <c r="CI80" s="96" t="s">
        <v>1028</v>
      </c>
      <c r="CQ80" s="99">
        <v>7.1865993000000001</v>
      </c>
      <c r="CR80" s="99">
        <v>-76.373645300000007</v>
      </c>
      <c r="CT80" s="98" t="s">
        <v>1045</v>
      </c>
      <c r="CU80" s="96" t="s">
        <v>1028</v>
      </c>
      <c r="CV80" s="99">
        <v>7.1865993000000001</v>
      </c>
      <c r="CW80" s="99">
        <v>-76.373645300000007</v>
      </c>
      <c r="CX80" s="96" t="s">
        <v>1028</v>
      </c>
      <c r="DE80" s="96" t="s">
        <v>1046</v>
      </c>
      <c r="DF80" s="97" t="str">
        <f t="shared" si="14"/>
        <v>2023-05-28</v>
      </c>
      <c r="DH80" s="96" t="s">
        <v>1264</v>
      </c>
      <c r="ED80" s="96" t="s">
        <v>1405</v>
      </c>
      <c r="EF80" s="99" t="s">
        <v>1269</v>
      </c>
      <c r="EM80" s="97" t="str">
        <f>IF(EX80="",
IF(EW80="",
IF(EV80="",
IF(EU80="",#REF!,
EU80),
EV80),
EW80),
CONCATENATE(EX80,IF(FB80="","",CONCATENATE(" ",FB80))))</f>
        <v>Imantodes chocoensis</v>
      </c>
      <c r="EN80" s="96" t="s">
        <v>1371</v>
      </c>
      <c r="ER80" s="96" t="s">
        <v>1390</v>
      </c>
      <c r="ES80" s="96" t="s">
        <v>1034</v>
      </c>
      <c r="ET80" s="96" t="s">
        <v>1057</v>
      </c>
      <c r="EU80" s="96" t="s">
        <v>1058</v>
      </c>
      <c r="EV80" s="96" t="s">
        <v>1063</v>
      </c>
      <c r="EX80" s="148" t="s">
        <v>1071</v>
      </c>
      <c r="FB80" s="148" t="s">
        <v>1297</v>
      </c>
      <c r="FE80" s="97" t="str" cm="1">
        <f t="array" ref="FE80">IF(FB80="",IF(EX80="",
IF(EV80="",
IF(EW="",
IF(EU80="",
IF(ET80="",
"Filo","Clase"),
"Orden"),
"Familia"),
"Subfamilia"),
"Género"),
"Especie")</f>
        <v>Especie</v>
      </c>
      <c r="FU80" s="96" t="s">
        <v>1040</v>
      </c>
    </row>
    <row r="81" spans="1:177" ht="15" customHeight="1" x14ac:dyDescent="0.2">
      <c r="A81" s="97" t="str">
        <f t="shared" si="8"/>
        <v>UCES:CBUCES:D</v>
      </c>
      <c r="B81" s="96" t="s">
        <v>929</v>
      </c>
      <c r="C81" s="96" t="s">
        <v>1015</v>
      </c>
      <c r="D81" s="96" t="s">
        <v>1021</v>
      </c>
      <c r="E81" s="96" t="s">
        <v>1019</v>
      </c>
      <c r="F81" s="96" t="s">
        <v>1014</v>
      </c>
      <c r="G81" s="96" t="s">
        <v>1020</v>
      </c>
      <c r="H81" s="97" t="str">
        <f t="shared" si="9"/>
        <v>CBUCES-D</v>
      </c>
      <c r="I81" s="96" t="s">
        <v>1017</v>
      </c>
      <c r="J81" s="96" t="s">
        <v>1038</v>
      </c>
      <c r="L81" s="96" t="s">
        <v>1016</v>
      </c>
      <c r="M81" s="96" t="s">
        <v>1039</v>
      </c>
      <c r="N81" s="96" t="s">
        <v>1017</v>
      </c>
      <c r="O81" s="96" t="s">
        <v>1018</v>
      </c>
      <c r="R81" s="96" t="s">
        <v>1021</v>
      </c>
      <c r="V81" s="146" t="s">
        <v>1161</v>
      </c>
      <c r="W81" s="99" t="s">
        <v>1082</v>
      </c>
      <c r="Z81" s="146">
        <v>1</v>
      </c>
      <c r="AD81" s="96" t="s">
        <v>1022</v>
      </c>
      <c r="AI81" s="96" t="s">
        <v>1030</v>
      </c>
      <c r="AO81" s="96" t="s">
        <v>1023</v>
      </c>
      <c r="AP81" s="96" t="s">
        <v>1031</v>
      </c>
      <c r="AQ81" s="96" t="s">
        <v>1024</v>
      </c>
      <c r="AR81" s="96" t="s">
        <v>1025</v>
      </c>
      <c r="AX81" s="96" t="s">
        <v>1473</v>
      </c>
      <c r="BA81" s="96" t="s">
        <v>1043</v>
      </c>
      <c r="BB81" s="96" t="s">
        <v>1032</v>
      </c>
      <c r="BF81" s="97" t="str">
        <f t="shared" si="10"/>
        <v>2023-05-28</v>
      </c>
      <c r="BI81" s="146">
        <v>2023</v>
      </c>
      <c r="BJ81" s="99" t="s">
        <v>1248</v>
      </c>
      <c r="BK81" s="146">
        <v>28</v>
      </c>
      <c r="BL81" s="97" t="str">
        <f t="shared" si="11"/>
        <v>Mayo 28 de 2023</v>
      </c>
      <c r="BS81" s="97" t="str">
        <f t="shared" si="15"/>
        <v>América | Sudamérica | Colombia | Antioquia | Mutatá | Vereda Santa Teresa</v>
      </c>
      <c r="BU81" s="97" t="str">
        <f t="shared" si="12"/>
        <v>SA</v>
      </c>
      <c r="BY81" s="96" t="s">
        <v>1026</v>
      </c>
      <c r="BZ81" s="97" t="str">
        <f t="shared" si="13"/>
        <v>CO</v>
      </c>
      <c r="CA81" s="96" t="s">
        <v>1027</v>
      </c>
      <c r="CB81" s="96" t="s">
        <v>1250</v>
      </c>
      <c r="CC81" s="146" t="s">
        <v>1254</v>
      </c>
      <c r="CD81" s="96" t="s">
        <v>1259</v>
      </c>
      <c r="CE81" s="96" t="s">
        <v>1259</v>
      </c>
      <c r="CF81" s="146">
        <v>587</v>
      </c>
      <c r="CG81" s="146">
        <v>587</v>
      </c>
      <c r="CH81" s="146">
        <v>587</v>
      </c>
      <c r="CI81" s="96" t="s">
        <v>1028</v>
      </c>
      <c r="CQ81" s="99">
        <v>7.1853999999999996</v>
      </c>
      <c r="CR81" s="99">
        <v>-76.375900000000001</v>
      </c>
      <c r="CT81" s="98" t="s">
        <v>1045</v>
      </c>
      <c r="CU81" s="96" t="s">
        <v>1028</v>
      </c>
      <c r="CV81" s="99">
        <v>7.1853999999999996</v>
      </c>
      <c r="CW81" s="99">
        <v>-76.375900000000001</v>
      </c>
      <c r="CX81" s="96" t="s">
        <v>1028</v>
      </c>
      <c r="DE81" s="96" t="s">
        <v>1046</v>
      </c>
      <c r="DF81" s="97" t="str">
        <f t="shared" si="14"/>
        <v>2023-05-28</v>
      </c>
      <c r="DH81" s="96" t="s">
        <v>1264</v>
      </c>
      <c r="ED81" s="96" t="s">
        <v>1405</v>
      </c>
      <c r="EF81" s="99" t="s">
        <v>1269</v>
      </c>
      <c r="EM81" s="97" t="str">
        <f>IF(EX81="",
IF(EW81="",
IF(EV81="",
IF(EU81="",#REF!,
EU81),
EV81),
EW81),
CONCATENATE(EX81,IF(FB81="","",CONCATENATE(" ",FB81))))</f>
        <v>Sphaerodactylus</v>
      </c>
      <c r="ER81" s="96" t="s">
        <v>1390</v>
      </c>
      <c r="ES81" s="96" t="s">
        <v>1034</v>
      </c>
      <c r="ET81" s="96" t="s">
        <v>1057</v>
      </c>
      <c r="EU81" s="96" t="s">
        <v>1058</v>
      </c>
      <c r="EV81" s="96" t="s">
        <v>1060</v>
      </c>
      <c r="EX81" s="148" t="s">
        <v>1338</v>
      </c>
      <c r="FE81" s="97" t="str" cm="1">
        <f t="array" ref="FE81">IF(FB81="",IF(EX81="",
IF(EV81="",
IF(EW="",
IF(EU81="",
IF(ET81="",
"Filo","Clase"),
"Orden"),
"Familia"),
"Subfamilia"),
"Género"),
"Especie")</f>
        <v>Género</v>
      </c>
      <c r="FU81" s="96" t="s">
        <v>1040</v>
      </c>
    </row>
    <row r="82" spans="1:177" ht="15" customHeight="1" x14ac:dyDescent="0.2">
      <c r="A82" s="97" t="str">
        <f t="shared" si="8"/>
        <v>UCES:CBUCES:D</v>
      </c>
      <c r="B82" s="96" t="s">
        <v>929</v>
      </c>
      <c r="C82" s="96" t="s">
        <v>1015</v>
      </c>
      <c r="D82" s="96" t="s">
        <v>1021</v>
      </c>
      <c r="E82" s="96" t="s">
        <v>1019</v>
      </c>
      <c r="F82" s="96" t="s">
        <v>1014</v>
      </c>
      <c r="G82" s="96" t="s">
        <v>1020</v>
      </c>
      <c r="H82" s="97" t="str">
        <f t="shared" si="9"/>
        <v>CBUCES-D</v>
      </c>
      <c r="I82" s="96" t="s">
        <v>1017</v>
      </c>
      <c r="J82" s="96" t="s">
        <v>1038</v>
      </c>
      <c r="L82" s="96" t="s">
        <v>1016</v>
      </c>
      <c r="M82" s="96" t="s">
        <v>1039</v>
      </c>
      <c r="N82" s="96" t="s">
        <v>1017</v>
      </c>
      <c r="O82" s="96" t="s">
        <v>1018</v>
      </c>
      <c r="R82" s="96" t="s">
        <v>1021</v>
      </c>
      <c r="V82" s="146" t="s">
        <v>1162</v>
      </c>
      <c r="W82" s="99" t="s">
        <v>1082</v>
      </c>
      <c r="Z82" s="146">
        <v>1</v>
      </c>
      <c r="AD82" s="96" t="s">
        <v>1022</v>
      </c>
      <c r="AH82" s="96" t="s">
        <v>1042</v>
      </c>
      <c r="AI82" s="96" t="s">
        <v>1030</v>
      </c>
      <c r="AO82" s="96" t="s">
        <v>1023</v>
      </c>
      <c r="AP82" s="96" t="s">
        <v>1031</v>
      </c>
      <c r="AQ82" s="96" t="s">
        <v>1024</v>
      </c>
      <c r="AR82" s="96" t="s">
        <v>1025</v>
      </c>
      <c r="AX82" s="96" t="s">
        <v>1474</v>
      </c>
      <c r="BA82" s="96" t="s">
        <v>1043</v>
      </c>
      <c r="BB82" s="96" t="s">
        <v>1032</v>
      </c>
      <c r="BF82" s="97" t="str">
        <f t="shared" si="10"/>
        <v>2023-05-28</v>
      </c>
      <c r="BI82" s="146">
        <v>2023</v>
      </c>
      <c r="BJ82" s="99" t="s">
        <v>1248</v>
      </c>
      <c r="BK82" s="146">
        <v>28</v>
      </c>
      <c r="BL82" s="97" t="str">
        <f t="shared" si="11"/>
        <v>Mayo 28 de 2023</v>
      </c>
      <c r="BS82" s="97" t="str">
        <f t="shared" si="15"/>
        <v>América | Sudamérica | Colombia | Antioquia | Mutatá | Vereda Santa Teresa</v>
      </c>
      <c r="BU82" s="97" t="str">
        <f t="shared" si="12"/>
        <v>SA</v>
      </c>
      <c r="BY82" s="96" t="s">
        <v>1026</v>
      </c>
      <c r="BZ82" s="97" t="str">
        <f t="shared" si="13"/>
        <v>CO</v>
      </c>
      <c r="CA82" s="96" t="s">
        <v>1027</v>
      </c>
      <c r="CB82" s="96" t="s">
        <v>1250</v>
      </c>
      <c r="CC82" s="146" t="s">
        <v>1254</v>
      </c>
      <c r="CD82" s="96" t="s">
        <v>1259</v>
      </c>
      <c r="CE82" s="96" t="s">
        <v>1259</v>
      </c>
      <c r="CF82" s="146">
        <v>676</v>
      </c>
      <c r="CG82" s="146">
        <v>676</v>
      </c>
      <c r="CH82" s="146">
        <v>676</v>
      </c>
      <c r="CI82" s="96" t="s">
        <v>1028</v>
      </c>
      <c r="CQ82" s="99">
        <v>7.1861012400000002</v>
      </c>
      <c r="CR82" s="99">
        <v>-76.373249700000002</v>
      </c>
      <c r="CT82" s="98" t="s">
        <v>1045</v>
      </c>
      <c r="CU82" s="96" t="s">
        <v>1028</v>
      </c>
      <c r="CV82" s="99">
        <v>7.1861012400000002</v>
      </c>
      <c r="CW82" s="99">
        <v>-76.373249700000002</v>
      </c>
      <c r="CX82" s="96" t="s">
        <v>1028</v>
      </c>
      <c r="DE82" s="96" t="s">
        <v>1046</v>
      </c>
      <c r="DF82" s="97" t="str">
        <f t="shared" si="14"/>
        <v>2023-05-28</v>
      </c>
      <c r="DH82" s="96" t="s">
        <v>1264</v>
      </c>
      <c r="ED82" s="96" t="s">
        <v>1405</v>
      </c>
      <c r="EF82" s="99" t="s">
        <v>1270</v>
      </c>
      <c r="EM82" s="97" t="str">
        <f>IF(EX82="",
IF(EW82="",
IF(EV82="",
IF(EU82="",#REF!,
EU82),
EV82),
EW82),
CONCATENATE(EX82,IF(FB82="","",CONCATENATE(" ",FB82))))</f>
        <v>Siphlophis cervinus</v>
      </c>
      <c r="EN82" s="96" t="s">
        <v>1054</v>
      </c>
      <c r="ER82" s="96" t="s">
        <v>1390</v>
      </c>
      <c r="ES82" s="96" t="s">
        <v>1034</v>
      </c>
      <c r="ET82" s="96" t="s">
        <v>1033</v>
      </c>
      <c r="EU82" s="96" t="s">
        <v>1058</v>
      </c>
      <c r="EV82" s="96" t="s">
        <v>1063</v>
      </c>
      <c r="EX82" s="148" t="s">
        <v>1339</v>
      </c>
      <c r="FB82" s="148" t="s">
        <v>1298</v>
      </c>
      <c r="FE82" s="97" t="str" cm="1">
        <f t="array" ref="FE82">IF(FB82="",IF(EX82="",
IF(EV82="",
IF(EW="",
IF(EU82="",
IF(ET82="",
"Filo","Clase"),
"Orden"),
"Familia"),
"Subfamilia"),
"Género"),
"Especie")</f>
        <v>Especie</v>
      </c>
      <c r="FU82" s="96" t="s">
        <v>1040</v>
      </c>
    </row>
    <row r="83" spans="1:177" ht="15" customHeight="1" x14ac:dyDescent="0.2">
      <c r="A83" s="97" t="str">
        <f t="shared" si="8"/>
        <v>UCES:CBUCES:D</v>
      </c>
      <c r="B83" s="96" t="s">
        <v>929</v>
      </c>
      <c r="C83" s="96" t="s">
        <v>1015</v>
      </c>
      <c r="D83" s="96" t="s">
        <v>1021</v>
      </c>
      <c r="E83" s="96" t="s">
        <v>1019</v>
      </c>
      <c r="F83" s="96" t="s">
        <v>1014</v>
      </c>
      <c r="G83" s="96" t="s">
        <v>1020</v>
      </c>
      <c r="H83" s="97" t="str">
        <f t="shared" si="9"/>
        <v>CBUCES-D</v>
      </c>
      <c r="I83" s="96" t="s">
        <v>1017</v>
      </c>
      <c r="J83" s="96" t="s">
        <v>1038</v>
      </c>
      <c r="L83" s="96" t="s">
        <v>1016</v>
      </c>
      <c r="M83" s="96" t="s">
        <v>1039</v>
      </c>
      <c r="N83" s="96" t="s">
        <v>1017</v>
      </c>
      <c r="O83" s="96" t="s">
        <v>1018</v>
      </c>
      <c r="R83" s="96" t="s">
        <v>1021</v>
      </c>
      <c r="V83" s="146" t="s">
        <v>1163</v>
      </c>
      <c r="W83" s="99" t="s">
        <v>1082</v>
      </c>
      <c r="Z83" s="146">
        <v>1</v>
      </c>
      <c r="AD83" s="96" t="s">
        <v>1022</v>
      </c>
      <c r="AO83" s="96" t="s">
        <v>1023</v>
      </c>
      <c r="AP83" s="96" t="s">
        <v>1031</v>
      </c>
      <c r="AQ83" s="96" t="s">
        <v>1024</v>
      </c>
      <c r="AR83" s="96" t="s">
        <v>1025</v>
      </c>
      <c r="AX83" s="96" t="s">
        <v>1475</v>
      </c>
      <c r="BA83" s="96" t="s">
        <v>1043</v>
      </c>
      <c r="BB83" s="96" t="s">
        <v>1032</v>
      </c>
      <c r="BF83" s="97" t="str">
        <f t="shared" si="10"/>
        <v>2023-05-29</v>
      </c>
      <c r="BI83" s="146">
        <v>2023</v>
      </c>
      <c r="BJ83" s="99" t="s">
        <v>1248</v>
      </c>
      <c r="BK83" s="146">
        <v>29</v>
      </c>
      <c r="BL83" s="97" t="str">
        <f t="shared" si="11"/>
        <v>Mayo 29 de 2023</v>
      </c>
      <c r="BS83" s="97" t="str">
        <f t="shared" si="15"/>
        <v>América | Sudamérica | Colombia | Antioquia | Mutatá | Vereda Santa Teresa</v>
      </c>
      <c r="BU83" s="97" t="str">
        <f t="shared" si="12"/>
        <v>SA</v>
      </c>
      <c r="BY83" s="96" t="s">
        <v>1026</v>
      </c>
      <c r="BZ83" s="97" t="str">
        <f t="shared" si="13"/>
        <v>CO</v>
      </c>
      <c r="CA83" s="96" t="s">
        <v>1027</v>
      </c>
      <c r="CB83" s="96" t="s">
        <v>1250</v>
      </c>
      <c r="CC83" s="146" t="s">
        <v>1254</v>
      </c>
      <c r="CD83" s="96" t="s">
        <v>1259</v>
      </c>
      <c r="CE83" s="96" t="s">
        <v>1259</v>
      </c>
      <c r="CF83" s="146">
        <v>587</v>
      </c>
      <c r="CG83" s="146">
        <v>587</v>
      </c>
      <c r="CH83" s="146">
        <v>587</v>
      </c>
      <c r="CI83" s="96" t="s">
        <v>1028</v>
      </c>
      <c r="CQ83" s="99">
        <v>7.1853999999999996</v>
      </c>
      <c r="CR83" s="99">
        <v>-76.375900000000001</v>
      </c>
      <c r="CT83" s="98" t="s">
        <v>1045</v>
      </c>
      <c r="CU83" s="96" t="s">
        <v>1028</v>
      </c>
      <c r="CV83" s="99">
        <v>7.1853999999999996</v>
      </c>
      <c r="CW83" s="99">
        <v>-76.375900000000001</v>
      </c>
      <c r="CX83" s="96" t="s">
        <v>1028</v>
      </c>
      <c r="DE83" s="96" t="s">
        <v>1046</v>
      </c>
      <c r="DF83" s="97" t="str">
        <f t="shared" si="14"/>
        <v>2023-05-29</v>
      </c>
      <c r="DH83" s="96" t="s">
        <v>1264</v>
      </c>
      <c r="ED83" s="96" t="s">
        <v>1405</v>
      </c>
      <c r="EF83" s="99" t="s">
        <v>1270</v>
      </c>
      <c r="EM83" s="97" t="str">
        <f>IF(EX83="",
IF(EW83="",
IF(EV83="",
IF(EU83="",#REF!,
EU83),
EV83),
EW83),
CONCATENATE(EX83,IF(FB83="","",CONCATENATE(" ",FB83))))</f>
        <v>Leptodactylus poecilochilus</v>
      </c>
      <c r="EN83" s="96" t="s">
        <v>1051</v>
      </c>
      <c r="ER83" s="96" t="s">
        <v>1390</v>
      </c>
      <c r="ES83" s="96" t="s">
        <v>1034</v>
      </c>
      <c r="ET83" s="96" t="s">
        <v>1033</v>
      </c>
      <c r="EU83" s="96" t="s">
        <v>1035</v>
      </c>
      <c r="EV83" s="96" t="s">
        <v>1062</v>
      </c>
      <c r="EX83" s="148" t="s">
        <v>1068</v>
      </c>
      <c r="FB83" s="148" t="s">
        <v>1290</v>
      </c>
      <c r="FE83" s="97" t="str" cm="1">
        <f t="array" ref="FE83">IF(FB83="",IF(EX83="",
IF(EV83="",
IF(EW="",
IF(EU83="",
IF(ET83="",
"Filo","Clase"),
"Orden"),
"Familia"),
"Subfamilia"),
"Género"),
"Especie")</f>
        <v>Especie</v>
      </c>
      <c r="FU83" s="96" t="s">
        <v>1040</v>
      </c>
    </row>
    <row r="84" spans="1:177" ht="15" customHeight="1" x14ac:dyDescent="0.2">
      <c r="A84" s="97" t="str">
        <f t="shared" si="8"/>
        <v>UCES:CBUCES:D</v>
      </c>
      <c r="B84" s="96" t="s">
        <v>929</v>
      </c>
      <c r="C84" s="96" t="s">
        <v>1015</v>
      </c>
      <c r="D84" s="96" t="s">
        <v>1021</v>
      </c>
      <c r="E84" s="96" t="s">
        <v>1019</v>
      </c>
      <c r="F84" s="96" t="s">
        <v>1014</v>
      </c>
      <c r="G84" s="96" t="s">
        <v>1020</v>
      </c>
      <c r="H84" s="97" t="str">
        <f t="shared" si="9"/>
        <v>CBUCES-D</v>
      </c>
      <c r="I84" s="96" t="s">
        <v>1017</v>
      </c>
      <c r="J84" s="96" t="s">
        <v>1038</v>
      </c>
      <c r="L84" s="96" t="s">
        <v>1016</v>
      </c>
      <c r="M84" s="96" t="s">
        <v>1039</v>
      </c>
      <c r="N84" s="96" t="s">
        <v>1017</v>
      </c>
      <c r="O84" s="96" t="s">
        <v>1018</v>
      </c>
      <c r="R84" s="96" t="s">
        <v>1021</v>
      </c>
      <c r="V84" s="146" t="s">
        <v>1164</v>
      </c>
      <c r="W84" s="99" t="s">
        <v>1082</v>
      </c>
      <c r="Z84" s="146">
        <v>1</v>
      </c>
      <c r="AD84" s="96" t="s">
        <v>1022</v>
      </c>
      <c r="AH84" s="96" t="s">
        <v>1029</v>
      </c>
      <c r="AI84" s="96" t="s">
        <v>1030</v>
      </c>
      <c r="AO84" s="96" t="s">
        <v>1023</v>
      </c>
      <c r="AP84" s="96" t="s">
        <v>1031</v>
      </c>
      <c r="AQ84" s="96" t="s">
        <v>1024</v>
      </c>
      <c r="AR84" s="96" t="s">
        <v>1025</v>
      </c>
      <c r="AX84" s="96" t="s">
        <v>1551</v>
      </c>
      <c r="AY84" s="96" t="s">
        <v>1246</v>
      </c>
      <c r="BA84" s="96" t="s">
        <v>1043</v>
      </c>
      <c r="BB84" s="96" t="s">
        <v>1032</v>
      </c>
      <c r="BF84" s="97" t="str">
        <f t="shared" si="10"/>
        <v>2023-05-29</v>
      </c>
      <c r="BI84" s="146">
        <v>2023</v>
      </c>
      <c r="BJ84" s="99" t="s">
        <v>1248</v>
      </c>
      <c r="BK84" s="146">
        <v>29</v>
      </c>
      <c r="BL84" s="97" t="str">
        <f t="shared" si="11"/>
        <v>Mayo 29 de 2023</v>
      </c>
      <c r="BS84" s="97" t="str">
        <f t="shared" si="15"/>
        <v>América | Sudamérica | Colombia | Antioquia | Mutatá | Vereda Santa Teresa</v>
      </c>
      <c r="BU84" s="97" t="str">
        <f t="shared" si="12"/>
        <v>SA</v>
      </c>
      <c r="BY84" s="96" t="s">
        <v>1026</v>
      </c>
      <c r="BZ84" s="97" t="str">
        <f t="shared" si="13"/>
        <v>CO</v>
      </c>
      <c r="CA84" s="96" t="s">
        <v>1027</v>
      </c>
      <c r="CB84" s="96" t="s">
        <v>1250</v>
      </c>
      <c r="CC84" s="146" t="s">
        <v>1254</v>
      </c>
      <c r="CD84" s="96" t="s">
        <v>1259</v>
      </c>
      <c r="CE84" s="96" t="s">
        <v>1259</v>
      </c>
      <c r="CF84" s="146">
        <v>676</v>
      </c>
      <c r="CG84" s="146">
        <v>676</v>
      </c>
      <c r="CH84" s="146">
        <v>676</v>
      </c>
      <c r="CI84" s="96" t="s">
        <v>1028</v>
      </c>
      <c r="CQ84" s="99">
        <v>7.1861012400000002</v>
      </c>
      <c r="CR84" s="99">
        <v>-76.373249700000002</v>
      </c>
      <c r="CT84" s="98" t="s">
        <v>1045</v>
      </c>
      <c r="CU84" s="96" t="s">
        <v>1028</v>
      </c>
      <c r="CV84" s="99">
        <v>7.1861012400000002</v>
      </c>
      <c r="CW84" s="99">
        <v>-76.373249700000002</v>
      </c>
      <c r="CX84" s="96" t="s">
        <v>1028</v>
      </c>
      <c r="DE84" s="96" t="s">
        <v>1046</v>
      </c>
      <c r="DF84" s="97" t="str">
        <f t="shared" si="14"/>
        <v>2023-05-29</v>
      </c>
      <c r="DH84" s="96" t="s">
        <v>1264</v>
      </c>
      <c r="ED84" s="96" t="s">
        <v>1405</v>
      </c>
      <c r="EF84" s="99" t="s">
        <v>1270</v>
      </c>
      <c r="EL84" s="148" t="s">
        <v>1561</v>
      </c>
      <c r="EM84" s="97" t="str">
        <f>IF(EX84="",
IF(EW84="",
IF(EV84="",
IF(EU84="",#REF!,
EU84),
EV84),
EW84),
CONCATENATE(EX84,IF(FB84="","",CONCATENATE(" ",FB84))))</f>
        <v>Diasporus</v>
      </c>
      <c r="EN84" s="96" t="s">
        <v>1047</v>
      </c>
      <c r="ER84" s="96" t="s">
        <v>1390</v>
      </c>
      <c r="ES84" s="96" t="s">
        <v>1034</v>
      </c>
      <c r="ET84" s="96" t="s">
        <v>1033</v>
      </c>
      <c r="EU84" s="96" t="s">
        <v>1035</v>
      </c>
      <c r="EV84" s="96" t="s">
        <v>1059</v>
      </c>
      <c r="EX84" s="148" t="s">
        <v>1066</v>
      </c>
      <c r="FE84" s="97" t="str" cm="1">
        <f t="array" ref="FE84">IF(FB84="",IF(EX84="",
IF(EV84="",
IF(EW="",
IF(EU84="",
IF(ET84="",
"Filo","Clase"),
"Orden"),
"Familia"),
"Subfamilia"),
"Género"),
"Especie")</f>
        <v>Género</v>
      </c>
      <c r="FU84" s="96" t="s">
        <v>1040</v>
      </c>
    </row>
    <row r="85" spans="1:177" ht="15" customHeight="1" x14ac:dyDescent="0.2">
      <c r="A85" s="97" t="str">
        <f t="shared" si="8"/>
        <v>UCES:CBUCES:D</v>
      </c>
      <c r="B85" s="96" t="s">
        <v>929</v>
      </c>
      <c r="C85" s="96" t="s">
        <v>1015</v>
      </c>
      <c r="D85" s="96" t="s">
        <v>1021</v>
      </c>
      <c r="E85" s="96" t="s">
        <v>1019</v>
      </c>
      <c r="F85" s="96" t="s">
        <v>1014</v>
      </c>
      <c r="G85" s="96" t="s">
        <v>1020</v>
      </c>
      <c r="H85" s="97" t="str">
        <f t="shared" si="9"/>
        <v>CBUCES-D</v>
      </c>
      <c r="I85" s="96" t="s">
        <v>1017</v>
      </c>
      <c r="J85" s="96" t="s">
        <v>1038</v>
      </c>
      <c r="L85" s="96" t="s">
        <v>1016</v>
      </c>
      <c r="M85" s="96" t="s">
        <v>1039</v>
      </c>
      <c r="N85" s="96" t="s">
        <v>1017</v>
      </c>
      <c r="O85" s="96" t="s">
        <v>1018</v>
      </c>
      <c r="R85" s="96" t="s">
        <v>1021</v>
      </c>
      <c r="V85" s="146" t="s">
        <v>1165</v>
      </c>
      <c r="W85" s="99" t="s">
        <v>1082</v>
      </c>
      <c r="Z85" s="146">
        <v>1</v>
      </c>
      <c r="AD85" s="96" t="s">
        <v>1022</v>
      </c>
      <c r="AH85" s="96" t="s">
        <v>1029</v>
      </c>
      <c r="AI85" s="96" t="s">
        <v>1030</v>
      </c>
      <c r="AO85" s="96" t="s">
        <v>1023</v>
      </c>
      <c r="AP85" s="96" t="s">
        <v>1031</v>
      </c>
      <c r="AQ85" s="96" t="s">
        <v>1024</v>
      </c>
      <c r="AR85" s="96" t="s">
        <v>1025</v>
      </c>
      <c r="AX85" s="96" t="s">
        <v>1476</v>
      </c>
      <c r="BA85" s="96" t="s">
        <v>1043</v>
      </c>
      <c r="BB85" s="96" t="s">
        <v>1032</v>
      </c>
      <c r="BF85" s="97" t="str">
        <f t="shared" si="10"/>
        <v>2023-05-29</v>
      </c>
      <c r="BI85" s="146">
        <v>2023</v>
      </c>
      <c r="BJ85" s="99" t="s">
        <v>1248</v>
      </c>
      <c r="BK85" s="146">
        <v>29</v>
      </c>
      <c r="BL85" s="97" t="str">
        <f t="shared" si="11"/>
        <v>Mayo 29 de 2023</v>
      </c>
      <c r="BS85" s="97" t="str">
        <f t="shared" si="15"/>
        <v>América | Sudamérica | Colombia | Antioquia | Mutatá | Vereda Santa Teresa</v>
      </c>
      <c r="BU85" s="97" t="str">
        <f t="shared" si="12"/>
        <v>SA</v>
      </c>
      <c r="BY85" s="96" t="s">
        <v>1026</v>
      </c>
      <c r="BZ85" s="97" t="str">
        <f t="shared" si="13"/>
        <v>CO</v>
      </c>
      <c r="CA85" s="96" t="s">
        <v>1027</v>
      </c>
      <c r="CB85" s="96" t="s">
        <v>1250</v>
      </c>
      <c r="CC85" s="146" t="s">
        <v>1254</v>
      </c>
      <c r="CD85" s="96" t="s">
        <v>1259</v>
      </c>
      <c r="CE85" s="96" t="s">
        <v>1259</v>
      </c>
      <c r="CF85" s="146">
        <v>676</v>
      </c>
      <c r="CG85" s="146">
        <v>676</v>
      </c>
      <c r="CH85" s="146">
        <v>676</v>
      </c>
      <c r="CI85" s="96" t="s">
        <v>1028</v>
      </c>
      <c r="CQ85" s="99">
        <v>7.1861012400000002</v>
      </c>
      <c r="CR85" s="99">
        <v>-76.373249700000002</v>
      </c>
      <c r="CT85" s="98" t="s">
        <v>1045</v>
      </c>
      <c r="CU85" s="96" t="s">
        <v>1028</v>
      </c>
      <c r="CV85" s="99">
        <v>7.1861012400000002</v>
      </c>
      <c r="CW85" s="99">
        <v>-76.373249700000002</v>
      </c>
      <c r="CX85" s="96" t="s">
        <v>1028</v>
      </c>
      <c r="DE85" s="96" t="s">
        <v>1046</v>
      </c>
      <c r="DF85" s="97" t="str">
        <f t="shared" si="14"/>
        <v>2023-05-29</v>
      </c>
      <c r="DH85" s="96" t="s">
        <v>1264</v>
      </c>
      <c r="ED85" s="96" t="s">
        <v>1405</v>
      </c>
      <c r="EF85" s="99" t="s">
        <v>1270</v>
      </c>
      <c r="EL85" s="148" t="s">
        <v>1561</v>
      </c>
      <c r="EM85" s="97" t="str">
        <f>IF(EX85="",
IF(EW85="",
IF(EV85="",
IF(EU85="",#REF!,
EU85),
EV85),
EW85),
CONCATENATE(EX85,IF(FB85="","",CONCATENATE(" ",FB85))))</f>
        <v>Diasporus</v>
      </c>
      <c r="EN85" s="96" t="s">
        <v>1047</v>
      </c>
      <c r="ER85" s="96" t="s">
        <v>1390</v>
      </c>
      <c r="ES85" s="96" t="s">
        <v>1034</v>
      </c>
      <c r="ET85" s="96" t="s">
        <v>1033</v>
      </c>
      <c r="EU85" s="96" t="s">
        <v>1035</v>
      </c>
      <c r="EV85" s="96" t="s">
        <v>1059</v>
      </c>
      <c r="EX85" s="148" t="s">
        <v>1066</v>
      </c>
      <c r="FE85" s="97" t="str" cm="1">
        <f t="array" ref="FE85">IF(FB85="",IF(EX85="",
IF(EV85="",
IF(EW="",
IF(EU85="",
IF(ET85="",
"Filo","Clase"),
"Orden"),
"Familia"),
"Subfamilia"),
"Género"),
"Especie")</f>
        <v>Género</v>
      </c>
      <c r="FU85" s="96" t="s">
        <v>1040</v>
      </c>
    </row>
    <row r="86" spans="1:177" ht="15" customHeight="1" x14ac:dyDescent="0.2">
      <c r="A86" s="97" t="str">
        <f t="shared" si="8"/>
        <v>UCES:CBUCES:D</v>
      </c>
      <c r="B86" s="96" t="s">
        <v>929</v>
      </c>
      <c r="C86" s="96" t="s">
        <v>1015</v>
      </c>
      <c r="D86" s="96" t="s">
        <v>1021</v>
      </c>
      <c r="E86" s="96" t="s">
        <v>1019</v>
      </c>
      <c r="F86" s="96" t="s">
        <v>1014</v>
      </c>
      <c r="G86" s="96" t="s">
        <v>1020</v>
      </c>
      <c r="H86" s="97" t="str">
        <f t="shared" si="9"/>
        <v>CBUCES-D</v>
      </c>
      <c r="I86" s="96" t="s">
        <v>1017</v>
      </c>
      <c r="J86" s="96" t="s">
        <v>1038</v>
      </c>
      <c r="L86" s="96" t="s">
        <v>1016</v>
      </c>
      <c r="M86" s="96" t="s">
        <v>1039</v>
      </c>
      <c r="N86" s="96" t="s">
        <v>1017</v>
      </c>
      <c r="O86" s="96" t="s">
        <v>1018</v>
      </c>
      <c r="R86" s="96" t="s">
        <v>1021</v>
      </c>
      <c r="V86" s="146" t="s">
        <v>1166</v>
      </c>
      <c r="W86" s="99" t="s">
        <v>1082</v>
      </c>
      <c r="Z86" s="146">
        <v>1</v>
      </c>
      <c r="AD86" s="96" t="s">
        <v>1022</v>
      </c>
      <c r="AH86" s="96" t="s">
        <v>1029</v>
      </c>
      <c r="AI86" s="96" t="s">
        <v>1030</v>
      </c>
      <c r="AO86" s="96" t="s">
        <v>1023</v>
      </c>
      <c r="AP86" s="96" t="s">
        <v>1031</v>
      </c>
      <c r="AQ86" s="96" t="s">
        <v>1024</v>
      </c>
      <c r="AR86" s="96" t="s">
        <v>1025</v>
      </c>
      <c r="AX86" s="96" t="s">
        <v>1476</v>
      </c>
      <c r="BA86" s="96" t="s">
        <v>1043</v>
      </c>
      <c r="BB86" s="96" t="s">
        <v>1032</v>
      </c>
      <c r="BF86" s="97" t="str">
        <f t="shared" si="10"/>
        <v>2023-05-29</v>
      </c>
      <c r="BI86" s="146">
        <v>2023</v>
      </c>
      <c r="BJ86" s="99" t="s">
        <v>1248</v>
      </c>
      <c r="BK86" s="146">
        <v>29</v>
      </c>
      <c r="BL86" s="97" t="str">
        <f t="shared" si="11"/>
        <v>Mayo 29 de 2023</v>
      </c>
      <c r="BS86" s="97" t="str">
        <f t="shared" si="15"/>
        <v>América | Sudamérica | Colombia | Antioquia | Mutatá | Vereda Santa Teresa</v>
      </c>
      <c r="BU86" s="97" t="str">
        <f t="shared" si="12"/>
        <v>SA</v>
      </c>
      <c r="BY86" s="96" t="s">
        <v>1026</v>
      </c>
      <c r="BZ86" s="97" t="str">
        <f t="shared" si="13"/>
        <v>CO</v>
      </c>
      <c r="CA86" s="96" t="s">
        <v>1027</v>
      </c>
      <c r="CB86" s="96" t="s">
        <v>1250</v>
      </c>
      <c r="CC86" s="146" t="s">
        <v>1254</v>
      </c>
      <c r="CD86" s="96" t="s">
        <v>1259</v>
      </c>
      <c r="CE86" s="96" t="s">
        <v>1259</v>
      </c>
      <c r="CF86" s="146">
        <v>676</v>
      </c>
      <c r="CG86" s="146">
        <v>676</v>
      </c>
      <c r="CH86" s="146">
        <v>676</v>
      </c>
      <c r="CI86" s="96" t="s">
        <v>1028</v>
      </c>
      <c r="CQ86" s="99">
        <v>7.1861012400000002</v>
      </c>
      <c r="CR86" s="99">
        <v>-76.373249700000002</v>
      </c>
      <c r="CT86" s="98" t="s">
        <v>1045</v>
      </c>
      <c r="CU86" s="96" t="s">
        <v>1028</v>
      </c>
      <c r="CV86" s="99">
        <v>7.1861012400000002</v>
      </c>
      <c r="CW86" s="99">
        <v>-76.373249700000002</v>
      </c>
      <c r="CX86" s="96" t="s">
        <v>1028</v>
      </c>
      <c r="DE86" s="96" t="s">
        <v>1046</v>
      </c>
      <c r="DF86" s="97" t="str">
        <f t="shared" si="14"/>
        <v>2023-05-29</v>
      </c>
      <c r="DH86" s="96" t="s">
        <v>1264</v>
      </c>
      <c r="ED86" s="96" t="s">
        <v>1405</v>
      </c>
      <c r="EF86" s="99" t="s">
        <v>1270</v>
      </c>
      <c r="EL86" s="148" t="s">
        <v>1561</v>
      </c>
      <c r="EM86" s="97" t="str">
        <f>IF(EX86="",
IF(EW86="",
IF(EV86="",
IF(EU86="",#REF!,
EU86),
EV86),
EW86),
CONCATENATE(EX86,IF(FB86="","",CONCATENATE(" ",FB86))))</f>
        <v>Diasporus</v>
      </c>
      <c r="EN86" s="96" t="s">
        <v>1047</v>
      </c>
      <c r="ER86" s="96" t="s">
        <v>1390</v>
      </c>
      <c r="ES86" s="96" t="s">
        <v>1034</v>
      </c>
      <c r="ET86" s="96" t="s">
        <v>1057</v>
      </c>
      <c r="EU86" s="96" t="s">
        <v>1035</v>
      </c>
      <c r="EV86" s="96" t="s">
        <v>1059</v>
      </c>
      <c r="EX86" s="148" t="s">
        <v>1066</v>
      </c>
      <c r="FE86" s="97" t="str" cm="1">
        <f t="array" ref="FE86">IF(FB86="",IF(EX86="",
IF(EV86="",
IF(EW="",
IF(EU86="",
IF(ET86="",
"Filo","Clase"),
"Orden"),
"Familia"),
"Subfamilia"),
"Género"),
"Especie")</f>
        <v>Género</v>
      </c>
      <c r="FU86" s="96" t="s">
        <v>1040</v>
      </c>
    </row>
    <row r="87" spans="1:177" ht="15" customHeight="1" x14ac:dyDescent="0.2">
      <c r="A87" s="97" t="str">
        <f t="shared" si="8"/>
        <v>UCES:CBUCES:D</v>
      </c>
      <c r="B87" s="96" t="s">
        <v>929</v>
      </c>
      <c r="C87" s="96" t="s">
        <v>1015</v>
      </c>
      <c r="D87" s="96" t="s">
        <v>1021</v>
      </c>
      <c r="E87" s="96" t="s">
        <v>1019</v>
      </c>
      <c r="F87" s="96" t="s">
        <v>1014</v>
      </c>
      <c r="G87" s="96" t="s">
        <v>1020</v>
      </c>
      <c r="H87" s="97" t="str">
        <f t="shared" si="9"/>
        <v>CBUCES-D</v>
      </c>
      <c r="I87" s="96" t="s">
        <v>1017</v>
      </c>
      <c r="J87" s="96" t="s">
        <v>1038</v>
      </c>
      <c r="L87" s="96" t="s">
        <v>1016</v>
      </c>
      <c r="M87" s="96" t="s">
        <v>1039</v>
      </c>
      <c r="N87" s="96" t="s">
        <v>1017</v>
      </c>
      <c r="O87" s="96" t="s">
        <v>1018</v>
      </c>
      <c r="R87" s="96" t="s">
        <v>1021</v>
      </c>
      <c r="V87" s="146" t="s">
        <v>1167</v>
      </c>
      <c r="W87" s="99" t="s">
        <v>1082</v>
      </c>
      <c r="Z87" s="146">
        <v>1</v>
      </c>
      <c r="AD87" s="96" t="s">
        <v>1022</v>
      </c>
      <c r="AI87" s="96" t="s">
        <v>1041</v>
      </c>
      <c r="AO87" s="96" t="s">
        <v>1023</v>
      </c>
      <c r="AP87" s="96" t="s">
        <v>1031</v>
      </c>
      <c r="AQ87" s="96" t="s">
        <v>1024</v>
      </c>
      <c r="AR87" s="96" t="s">
        <v>1025</v>
      </c>
      <c r="AX87" s="96" t="s">
        <v>1531</v>
      </c>
      <c r="BA87" s="96" t="s">
        <v>1043</v>
      </c>
      <c r="BB87" s="96" t="s">
        <v>1032</v>
      </c>
      <c r="BF87" s="97" t="str">
        <f t="shared" si="10"/>
        <v>2023-05-29</v>
      </c>
      <c r="BI87" s="146">
        <v>2023</v>
      </c>
      <c r="BJ87" s="99" t="s">
        <v>1248</v>
      </c>
      <c r="BK87" s="146">
        <v>29</v>
      </c>
      <c r="BL87" s="97" t="str">
        <f t="shared" si="11"/>
        <v>Mayo 29 de 2023</v>
      </c>
      <c r="BS87" s="97" t="str">
        <f t="shared" si="15"/>
        <v>América | Sudamérica | Colombia | Antioquia | Mutatá | Vereda Santa Teresa</v>
      </c>
      <c r="BU87" s="97" t="str">
        <f t="shared" si="12"/>
        <v>SA</v>
      </c>
      <c r="BY87" s="96" t="s">
        <v>1026</v>
      </c>
      <c r="BZ87" s="97" t="str">
        <f t="shared" si="13"/>
        <v>CO</v>
      </c>
      <c r="CA87" s="96" t="s">
        <v>1027</v>
      </c>
      <c r="CB87" s="96" t="s">
        <v>1250</v>
      </c>
      <c r="CC87" s="146" t="s">
        <v>1254</v>
      </c>
      <c r="CD87" s="96" t="s">
        <v>1259</v>
      </c>
      <c r="CE87" s="96" t="s">
        <v>1259</v>
      </c>
      <c r="CF87" s="146">
        <v>676</v>
      </c>
      <c r="CG87" s="146">
        <v>676</v>
      </c>
      <c r="CH87" s="146">
        <v>676</v>
      </c>
      <c r="CI87" s="96" t="s">
        <v>1028</v>
      </c>
      <c r="CQ87" s="99">
        <v>7.1861012400000002</v>
      </c>
      <c r="CR87" s="99">
        <v>-76.373249700000002</v>
      </c>
      <c r="CT87" s="98" t="s">
        <v>1045</v>
      </c>
      <c r="CU87" s="96" t="s">
        <v>1028</v>
      </c>
      <c r="CV87" s="99">
        <v>7.1861012400000002</v>
      </c>
      <c r="CW87" s="99">
        <v>-76.373249700000002</v>
      </c>
      <c r="CX87" s="96" t="s">
        <v>1028</v>
      </c>
      <c r="DE87" s="96" t="s">
        <v>1046</v>
      </c>
      <c r="DF87" s="97" t="str">
        <f t="shared" si="14"/>
        <v>2023-05-29</v>
      </c>
      <c r="DH87" s="96" t="s">
        <v>1264</v>
      </c>
      <c r="ED87" s="96" t="s">
        <v>1405</v>
      </c>
      <c r="EF87" s="99" t="s">
        <v>1270</v>
      </c>
      <c r="EM87" s="97" t="str">
        <f>IF(EX87="",
IF(EW87="",
IF(EV87="",
IF(EU87="",#REF!,
EU87),
EV87),
EW87),
CONCATENATE(EX87,IF(FB87="","",CONCATENATE(" ",FB87))))</f>
        <v>Enyalioides heterolepis</v>
      </c>
      <c r="EN87" s="96" t="s">
        <v>1370</v>
      </c>
      <c r="ER87" s="96" t="s">
        <v>1390</v>
      </c>
      <c r="ES87" s="96" t="s">
        <v>1034</v>
      </c>
      <c r="ET87" s="96" t="s">
        <v>1033</v>
      </c>
      <c r="EU87" s="96" t="s">
        <v>1058</v>
      </c>
      <c r="EV87" s="96" t="s">
        <v>1401</v>
      </c>
      <c r="EX87" s="148" t="s">
        <v>1336</v>
      </c>
      <c r="FB87" s="148" t="s">
        <v>1295</v>
      </c>
      <c r="FE87" s="97" t="str" cm="1">
        <f t="array" ref="FE87">IF(FB87="",IF(EX87="",
IF(EV87="",
IF(EW="",
IF(EU87="",
IF(ET87="",
"Filo","Clase"),
"Orden"),
"Familia"),
"Subfamilia"),
"Género"),
"Especie")</f>
        <v>Especie</v>
      </c>
      <c r="FU87" s="96" t="s">
        <v>1040</v>
      </c>
    </row>
    <row r="88" spans="1:177" ht="15" customHeight="1" x14ac:dyDescent="0.2">
      <c r="A88" s="97" t="str">
        <f t="shared" si="8"/>
        <v>UCES:CBUCES:D</v>
      </c>
      <c r="B88" s="96" t="s">
        <v>929</v>
      </c>
      <c r="C88" s="96" t="s">
        <v>1015</v>
      </c>
      <c r="D88" s="96" t="s">
        <v>1021</v>
      </c>
      <c r="E88" s="96" t="s">
        <v>1019</v>
      </c>
      <c r="F88" s="96" t="s">
        <v>1014</v>
      </c>
      <c r="G88" s="96" t="s">
        <v>1020</v>
      </c>
      <c r="H88" s="97" t="str">
        <f t="shared" si="9"/>
        <v>CBUCES-D</v>
      </c>
      <c r="I88" s="96" t="s">
        <v>1017</v>
      </c>
      <c r="J88" s="96" t="s">
        <v>1038</v>
      </c>
      <c r="L88" s="96" t="s">
        <v>1016</v>
      </c>
      <c r="M88" s="96" t="s">
        <v>1039</v>
      </c>
      <c r="N88" s="96" t="s">
        <v>1017</v>
      </c>
      <c r="O88" s="96" t="s">
        <v>1018</v>
      </c>
      <c r="R88" s="96" t="s">
        <v>1021</v>
      </c>
      <c r="V88" s="146" t="s">
        <v>1168</v>
      </c>
      <c r="W88" s="99" t="s">
        <v>1082</v>
      </c>
      <c r="Z88" s="146">
        <v>1</v>
      </c>
      <c r="AD88" s="96" t="s">
        <v>1022</v>
      </c>
      <c r="AO88" s="96" t="s">
        <v>1023</v>
      </c>
      <c r="AP88" s="96" t="s">
        <v>1031</v>
      </c>
      <c r="AQ88" s="96" t="s">
        <v>1024</v>
      </c>
      <c r="AR88" s="96" t="s">
        <v>1025</v>
      </c>
      <c r="AX88" s="96" t="s">
        <v>1477</v>
      </c>
      <c r="BA88" s="96" t="s">
        <v>1043</v>
      </c>
      <c r="BB88" s="96" t="s">
        <v>1032</v>
      </c>
      <c r="BF88" s="97" t="str">
        <f t="shared" si="10"/>
        <v>2023-05-29</v>
      </c>
      <c r="BI88" s="146">
        <v>2023</v>
      </c>
      <c r="BJ88" s="99" t="s">
        <v>1248</v>
      </c>
      <c r="BK88" s="146">
        <v>29</v>
      </c>
      <c r="BL88" s="97" t="str">
        <f t="shared" si="11"/>
        <v>Mayo 29 de 2023</v>
      </c>
      <c r="BS88" s="97" t="str">
        <f t="shared" si="15"/>
        <v>América | Sudamérica | Colombia | Antioquia | Mutatá | Vereda Santa Teresa</v>
      </c>
      <c r="BU88" s="97" t="str">
        <f t="shared" si="12"/>
        <v>SA</v>
      </c>
      <c r="BY88" s="96" t="s">
        <v>1026</v>
      </c>
      <c r="BZ88" s="97" t="str">
        <f t="shared" si="13"/>
        <v>CO</v>
      </c>
      <c r="CA88" s="96" t="s">
        <v>1027</v>
      </c>
      <c r="CB88" s="96" t="s">
        <v>1250</v>
      </c>
      <c r="CC88" s="146" t="s">
        <v>1254</v>
      </c>
      <c r="CD88" s="96" t="s">
        <v>1259</v>
      </c>
      <c r="CE88" s="96" t="s">
        <v>1259</v>
      </c>
      <c r="CF88" s="146">
        <v>587</v>
      </c>
      <c r="CG88" s="146">
        <v>587</v>
      </c>
      <c r="CH88" s="146">
        <v>587</v>
      </c>
      <c r="CI88" s="96" t="s">
        <v>1028</v>
      </c>
      <c r="CQ88" s="99">
        <v>7.1853999999999996</v>
      </c>
      <c r="CR88" s="99">
        <v>-76.375900000000001</v>
      </c>
      <c r="CT88" s="98" t="s">
        <v>1045</v>
      </c>
      <c r="CU88" s="96" t="s">
        <v>1028</v>
      </c>
      <c r="CV88" s="99">
        <v>7.1853999999999996</v>
      </c>
      <c r="CW88" s="99">
        <v>-76.375900000000001</v>
      </c>
      <c r="CX88" s="96" t="s">
        <v>1028</v>
      </c>
      <c r="DE88" s="96" t="s">
        <v>1046</v>
      </c>
      <c r="DF88" s="97" t="str">
        <f t="shared" si="14"/>
        <v>2023-05-29</v>
      </c>
      <c r="DH88" s="96" t="s">
        <v>1264</v>
      </c>
      <c r="ED88" s="96" t="s">
        <v>1405</v>
      </c>
      <c r="EF88" s="99" t="s">
        <v>1270</v>
      </c>
      <c r="EM88" s="97" t="str">
        <f>IF(EX88="",
IF(EW88="",
IF(EV88="",
IF(EU88="",#REF!,
EU88),
EV88),
EW88),
CONCATENATE(EX88,IF(FB88="","",CONCATENATE(" ",FB88))))</f>
        <v>Leptodactylus poecilochilus</v>
      </c>
      <c r="EN88" s="96" t="s">
        <v>1051</v>
      </c>
      <c r="ER88" s="96" t="s">
        <v>1390</v>
      </c>
      <c r="ES88" s="96" t="s">
        <v>1034</v>
      </c>
      <c r="ET88" s="96" t="s">
        <v>1033</v>
      </c>
      <c r="EU88" s="96" t="s">
        <v>1035</v>
      </c>
      <c r="EV88" s="96" t="s">
        <v>1062</v>
      </c>
      <c r="EX88" s="148" t="s">
        <v>1068</v>
      </c>
      <c r="FB88" s="148" t="s">
        <v>1290</v>
      </c>
      <c r="FE88" s="97" t="str" cm="1">
        <f t="array" ref="FE88">IF(FB88="",IF(EX88="",
IF(EV88="",
IF(EW="",
IF(EU88="",
IF(ET88="",
"Filo","Clase"),
"Orden"),
"Familia"),
"Subfamilia"),
"Género"),
"Especie")</f>
        <v>Especie</v>
      </c>
      <c r="FU88" s="96" t="s">
        <v>1040</v>
      </c>
    </row>
    <row r="89" spans="1:177" ht="15" customHeight="1" x14ac:dyDescent="0.2">
      <c r="A89" s="97" t="str">
        <f t="shared" si="8"/>
        <v>UCES:CBUCES:D</v>
      </c>
      <c r="B89" s="96" t="s">
        <v>929</v>
      </c>
      <c r="C89" s="96" t="s">
        <v>1015</v>
      </c>
      <c r="D89" s="96" t="s">
        <v>1021</v>
      </c>
      <c r="E89" s="96" t="s">
        <v>1019</v>
      </c>
      <c r="F89" s="96" t="s">
        <v>1014</v>
      </c>
      <c r="G89" s="96" t="s">
        <v>1020</v>
      </c>
      <c r="H89" s="97" t="str">
        <f t="shared" si="9"/>
        <v>CBUCES-D</v>
      </c>
      <c r="I89" s="96" t="s">
        <v>1017</v>
      </c>
      <c r="J89" s="96" t="s">
        <v>1038</v>
      </c>
      <c r="L89" s="96" t="s">
        <v>1016</v>
      </c>
      <c r="M89" s="96" t="s">
        <v>1039</v>
      </c>
      <c r="N89" s="96" t="s">
        <v>1017</v>
      </c>
      <c r="O89" s="96" t="s">
        <v>1018</v>
      </c>
      <c r="R89" s="96" t="s">
        <v>1021</v>
      </c>
      <c r="V89" s="146" t="s">
        <v>1169</v>
      </c>
      <c r="W89" s="99" t="s">
        <v>1082</v>
      </c>
      <c r="Z89" s="146">
        <v>1</v>
      </c>
      <c r="AD89" s="96" t="s">
        <v>1022</v>
      </c>
      <c r="AH89" s="96" t="s">
        <v>1042</v>
      </c>
      <c r="AI89" s="96" t="s">
        <v>1030</v>
      </c>
      <c r="AO89" s="96" t="s">
        <v>1023</v>
      </c>
      <c r="AP89" s="96" t="s">
        <v>1031</v>
      </c>
      <c r="AQ89" s="96" t="s">
        <v>1024</v>
      </c>
      <c r="AR89" s="96" t="s">
        <v>1025</v>
      </c>
      <c r="AX89" s="96" t="s">
        <v>1478</v>
      </c>
      <c r="BA89" s="96" t="s">
        <v>1043</v>
      </c>
      <c r="BB89" s="96" t="s">
        <v>1032</v>
      </c>
      <c r="BF89" s="97" t="str">
        <f t="shared" si="10"/>
        <v>2023-05-29</v>
      </c>
      <c r="BI89" s="146">
        <v>2023</v>
      </c>
      <c r="BJ89" s="99" t="s">
        <v>1248</v>
      </c>
      <c r="BK89" s="146">
        <v>29</v>
      </c>
      <c r="BL89" s="97" t="str">
        <f t="shared" si="11"/>
        <v>Mayo 29 de 2023</v>
      </c>
      <c r="BS89" s="97" t="str">
        <f t="shared" si="15"/>
        <v>América | Sudamérica | Colombia | Antioquia | Mutatá | Vereda Santa Teresa</v>
      </c>
      <c r="BU89" s="97" t="str">
        <f t="shared" si="12"/>
        <v>SA</v>
      </c>
      <c r="BY89" s="96" t="s">
        <v>1026</v>
      </c>
      <c r="BZ89" s="97" t="str">
        <f t="shared" si="13"/>
        <v>CO</v>
      </c>
      <c r="CA89" s="96" t="s">
        <v>1027</v>
      </c>
      <c r="CB89" s="96" t="s">
        <v>1250</v>
      </c>
      <c r="CC89" s="146" t="s">
        <v>1254</v>
      </c>
      <c r="CD89" s="96" t="s">
        <v>1259</v>
      </c>
      <c r="CE89" s="96" t="s">
        <v>1259</v>
      </c>
      <c r="CF89" s="146">
        <v>676</v>
      </c>
      <c r="CG89" s="146">
        <v>676</v>
      </c>
      <c r="CH89" s="146">
        <v>676</v>
      </c>
      <c r="CI89" s="96" t="s">
        <v>1028</v>
      </c>
      <c r="CQ89" s="99">
        <v>7.1861012400000002</v>
      </c>
      <c r="CR89" s="99">
        <v>-76.373249700000002</v>
      </c>
      <c r="CT89" s="98" t="s">
        <v>1045</v>
      </c>
      <c r="CU89" s="96" t="s">
        <v>1028</v>
      </c>
      <c r="CV89" s="99">
        <v>7.1861012400000002</v>
      </c>
      <c r="CW89" s="99">
        <v>-76.373249700000002</v>
      </c>
      <c r="CX89" s="96" t="s">
        <v>1028</v>
      </c>
      <c r="DE89" s="96" t="s">
        <v>1046</v>
      </c>
      <c r="DF89" s="97" t="str">
        <f t="shared" si="14"/>
        <v>2023-05-29</v>
      </c>
      <c r="DH89" s="96" t="s">
        <v>1264</v>
      </c>
      <c r="ED89" s="96" t="s">
        <v>1405</v>
      </c>
      <c r="EF89" s="99" t="s">
        <v>1270</v>
      </c>
      <c r="EM89" s="97" t="str">
        <f>IF(EX89="",
IF(EW89="",
IF(EV89="",
IF(EU89="",#REF!,
EU89),
EV89),
EW89),
CONCATENATE(EX89,IF(FB89="","",CONCATENATE(" ",FB89))))</f>
        <v>Smilisca phaeota</v>
      </c>
      <c r="EN89" s="96" t="s">
        <v>1051</v>
      </c>
      <c r="ER89" s="96" t="s">
        <v>1390</v>
      </c>
      <c r="ES89" s="96" t="s">
        <v>1034</v>
      </c>
      <c r="ET89" s="96" t="s">
        <v>1057</v>
      </c>
      <c r="EU89" s="96" t="s">
        <v>1035</v>
      </c>
      <c r="EV89" s="96" t="s">
        <v>1036</v>
      </c>
      <c r="EX89" s="148" t="s">
        <v>1069</v>
      </c>
      <c r="FB89" s="148" t="s">
        <v>1077</v>
      </c>
      <c r="FE89" s="97" t="str" cm="1">
        <f t="array" ref="FE89">IF(FB89="",IF(EX89="",
IF(EV89="",
IF(EW="",
IF(EU89="",
IF(ET89="",
"Filo","Clase"),
"Orden"),
"Familia"),
"Subfamilia"),
"Género"),
"Especie")</f>
        <v>Especie</v>
      </c>
      <c r="FU89" s="96" t="s">
        <v>1040</v>
      </c>
    </row>
    <row r="90" spans="1:177" ht="15" customHeight="1" x14ac:dyDescent="0.2">
      <c r="A90" s="97" t="str">
        <f t="shared" si="8"/>
        <v>UCES:CBUCES:D</v>
      </c>
      <c r="B90" s="96" t="s">
        <v>929</v>
      </c>
      <c r="C90" s="96" t="s">
        <v>1015</v>
      </c>
      <c r="D90" s="96" t="s">
        <v>1021</v>
      </c>
      <c r="E90" s="96" t="s">
        <v>1019</v>
      </c>
      <c r="F90" s="96" t="s">
        <v>1014</v>
      </c>
      <c r="G90" s="96" t="s">
        <v>1020</v>
      </c>
      <c r="H90" s="97" t="str">
        <f t="shared" si="9"/>
        <v>CBUCES-D</v>
      </c>
      <c r="I90" s="96" t="s">
        <v>1017</v>
      </c>
      <c r="J90" s="96" t="s">
        <v>1038</v>
      </c>
      <c r="L90" s="96" t="s">
        <v>1016</v>
      </c>
      <c r="M90" s="96" t="s">
        <v>1039</v>
      </c>
      <c r="N90" s="96" t="s">
        <v>1017</v>
      </c>
      <c r="O90" s="96" t="s">
        <v>1018</v>
      </c>
      <c r="R90" s="96" t="s">
        <v>1021</v>
      </c>
      <c r="V90" s="146" t="s">
        <v>1170</v>
      </c>
      <c r="W90" s="99" t="s">
        <v>1082</v>
      </c>
      <c r="Z90" s="146">
        <v>1</v>
      </c>
      <c r="AD90" s="96" t="s">
        <v>1022</v>
      </c>
      <c r="AI90" s="96" t="s">
        <v>1041</v>
      </c>
      <c r="AO90" s="96" t="s">
        <v>1023</v>
      </c>
      <c r="AP90" s="96" t="s">
        <v>1031</v>
      </c>
      <c r="AQ90" s="96" t="s">
        <v>1024</v>
      </c>
      <c r="AR90" s="96" t="s">
        <v>1025</v>
      </c>
      <c r="AX90" s="96" t="s">
        <v>1479</v>
      </c>
      <c r="BA90" s="96" t="s">
        <v>1043</v>
      </c>
      <c r="BB90" s="96" t="s">
        <v>1032</v>
      </c>
      <c r="BF90" s="97" t="str">
        <f t="shared" si="10"/>
        <v>2023-05-29</v>
      </c>
      <c r="BI90" s="146">
        <v>2023</v>
      </c>
      <c r="BJ90" s="99" t="s">
        <v>1248</v>
      </c>
      <c r="BK90" s="146">
        <v>29</v>
      </c>
      <c r="BL90" s="97" t="str">
        <f t="shared" si="11"/>
        <v>Mayo 29 de 2023</v>
      </c>
      <c r="BS90" s="97" t="str">
        <f t="shared" si="15"/>
        <v>América | Sudamérica | Colombia | Antioquia | Mutatá | Vereda Santa Teresa</v>
      </c>
      <c r="BU90" s="97" t="str">
        <f t="shared" si="12"/>
        <v>SA</v>
      </c>
      <c r="BY90" s="96" t="s">
        <v>1026</v>
      </c>
      <c r="BZ90" s="97" t="str">
        <f t="shared" si="13"/>
        <v>CO</v>
      </c>
      <c r="CA90" s="96" t="s">
        <v>1027</v>
      </c>
      <c r="CB90" s="96" t="s">
        <v>1250</v>
      </c>
      <c r="CC90" s="146" t="s">
        <v>1254</v>
      </c>
      <c r="CD90" s="96" t="s">
        <v>1259</v>
      </c>
      <c r="CE90" s="96" t="s">
        <v>1259</v>
      </c>
      <c r="CF90" s="146">
        <v>676</v>
      </c>
      <c r="CG90" s="146">
        <v>676</v>
      </c>
      <c r="CH90" s="146">
        <v>676</v>
      </c>
      <c r="CI90" s="96" t="s">
        <v>1028</v>
      </c>
      <c r="CQ90" s="99">
        <v>7.1861012400000002</v>
      </c>
      <c r="CR90" s="99">
        <v>-76.373249700000002</v>
      </c>
      <c r="CT90" s="98" t="s">
        <v>1045</v>
      </c>
      <c r="CU90" s="96" t="s">
        <v>1028</v>
      </c>
      <c r="CV90" s="99">
        <v>7.1861012400000002</v>
      </c>
      <c r="CW90" s="99">
        <v>-76.373249700000002</v>
      </c>
      <c r="CX90" s="96" t="s">
        <v>1028</v>
      </c>
      <c r="DE90" s="96" t="s">
        <v>1046</v>
      </c>
      <c r="DF90" s="97" t="str">
        <f t="shared" si="14"/>
        <v>2023-05-29</v>
      </c>
      <c r="DH90" s="96" t="s">
        <v>1264</v>
      </c>
      <c r="ED90" s="96" t="s">
        <v>1405</v>
      </c>
      <c r="EF90" s="99" t="s">
        <v>1270</v>
      </c>
      <c r="EM90" s="97" t="str">
        <f>IF(EX90="",
IF(EW90="",
IF(EV90="",
IF(EU90="",#REF!,
EU90),
EV90),
EW90),
CONCATENATE(EX90,IF(FB90="","",CONCATENATE(" ",FB90))))</f>
        <v>Leptodeira ornata</v>
      </c>
      <c r="EN90" s="96" t="s">
        <v>1052</v>
      </c>
      <c r="ER90" s="96" t="s">
        <v>1390</v>
      </c>
      <c r="ES90" s="96" t="s">
        <v>1034</v>
      </c>
      <c r="ET90" s="96" t="s">
        <v>1033</v>
      </c>
      <c r="EU90" s="96" t="s">
        <v>1058</v>
      </c>
      <c r="EV90" s="96" t="s">
        <v>1063</v>
      </c>
      <c r="EX90" s="148" t="s">
        <v>1070</v>
      </c>
      <c r="FB90" s="148" t="s">
        <v>1294</v>
      </c>
      <c r="FE90" s="97" t="str" cm="1">
        <f t="array" ref="FE90">IF(FB90="",IF(EX90="",
IF(EV90="",
IF(EW="",
IF(EU90="",
IF(ET90="",
"Filo","Clase"),
"Orden"),
"Familia"),
"Subfamilia"),
"Género"),
"Especie")</f>
        <v>Especie</v>
      </c>
      <c r="FU90" s="96" t="s">
        <v>1040</v>
      </c>
    </row>
    <row r="91" spans="1:177" ht="15" customHeight="1" x14ac:dyDescent="0.2">
      <c r="A91" s="97" t="str">
        <f t="shared" si="8"/>
        <v>UCES:CBUCES:D</v>
      </c>
      <c r="B91" s="96" t="s">
        <v>929</v>
      </c>
      <c r="C91" s="96" t="s">
        <v>1015</v>
      </c>
      <c r="D91" s="96" t="s">
        <v>1021</v>
      </c>
      <c r="E91" s="96" t="s">
        <v>1019</v>
      </c>
      <c r="F91" s="96" t="s">
        <v>1014</v>
      </c>
      <c r="G91" s="96" t="s">
        <v>1020</v>
      </c>
      <c r="H91" s="97" t="str">
        <f t="shared" si="9"/>
        <v>CBUCES-D</v>
      </c>
      <c r="I91" s="96" t="s">
        <v>1017</v>
      </c>
      <c r="J91" s="96" t="s">
        <v>1038</v>
      </c>
      <c r="L91" s="96" t="s">
        <v>1016</v>
      </c>
      <c r="M91" s="96" t="s">
        <v>1039</v>
      </c>
      <c r="N91" s="96" t="s">
        <v>1017</v>
      </c>
      <c r="O91" s="96" t="s">
        <v>1018</v>
      </c>
      <c r="R91" s="96" t="s">
        <v>1021</v>
      </c>
      <c r="V91" s="146" t="s">
        <v>1171</v>
      </c>
      <c r="W91" s="99" t="s">
        <v>1082</v>
      </c>
      <c r="Z91" s="146">
        <v>1</v>
      </c>
      <c r="AD91" s="96" t="s">
        <v>1022</v>
      </c>
      <c r="AH91" s="96" t="s">
        <v>1029</v>
      </c>
      <c r="AI91" s="96" t="s">
        <v>1030</v>
      </c>
      <c r="AO91" s="96" t="s">
        <v>1023</v>
      </c>
      <c r="AP91" s="96" t="s">
        <v>1031</v>
      </c>
      <c r="AQ91" s="96" t="s">
        <v>1024</v>
      </c>
      <c r="AR91" s="96" t="s">
        <v>1025</v>
      </c>
      <c r="AX91" s="96" t="s">
        <v>1476</v>
      </c>
      <c r="BA91" s="96" t="s">
        <v>1043</v>
      </c>
      <c r="BB91" s="96" t="s">
        <v>1032</v>
      </c>
      <c r="BF91" s="97" t="str">
        <f t="shared" si="10"/>
        <v>2023-05-29</v>
      </c>
      <c r="BI91" s="146">
        <v>2023</v>
      </c>
      <c r="BJ91" s="99" t="s">
        <v>1248</v>
      </c>
      <c r="BK91" s="146">
        <v>29</v>
      </c>
      <c r="BL91" s="97" t="str">
        <f t="shared" si="11"/>
        <v>Mayo 29 de 2023</v>
      </c>
      <c r="BS91" s="97" t="str">
        <f t="shared" si="15"/>
        <v>América | Sudamérica | Colombia | Antioquia | Mutatá | Vereda Santa Teresa</v>
      </c>
      <c r="BU91" s="97" t="str">
        <f t="shared" si="12"/>
        <v>SA</v>
      </c>
      <c r="BY91" s="96" t="s">
        <v>1026</v>
      </c>
      <c r="BZ91" s="97" t="str">
        <f t="shared" si="13"/>
        <v>CO</v>
      </c>
      <c r="CA91" s="96" t="s">
        <v>1027</v>
      </c>
      <c r="CB91" s="96" t="s">
        <v>1250</v>
      </c>
      <c r="CC91" s="146" t="s">
        <v>1254</v>
      </c>
      <c r="CD91" s="96" t="s">
        <v>1259</v>
      </c>
      <c r="CE91" s="96" t="s">
        <v>1259</v>
      </c>
      <c r="CF91" s="146">
        <v>676</v>
      </c>
      <c r="CG91" s="146">
        <v>676</v>
      </c>
      <c r="CH91" s="146">
        <v>676</v>
      </c>
      <c r="CI91" s="96" t="s">
        <v>1028</v>
      </c>
      <c r="CQ91" s="99">
        <v>7.1861012400000002</v>
      </c>
      <c r="CR91" s="99">
        <v>-76.373249700000002</v>
      </c>
      <c r="CT91" s="98" t="s">
        <v>1045</v>
      </c>
      <c r="CU91" s="96" t="s">
        <v>1028</v>
      </c>
      <c r="CV91" s="99">
        <v>7.1861012400000002</v>
      </c>
      <c r="CW91" s="99">
        <v>-76.373249700000002</v>
      </c>
      <c r="CX91" s="96" t="s">
        <v>1028</v>
      </c>
      <c r="DE91" s="96" t="s">
        <v>1046</v>
      </c>
      <c r="DF91" s="97" t="str">
        <f t="shared" si="14"/>
        <v>2023-05-29</v>
      </c>
      <c r="DH91" s="96" t="s">
        <v>1264</v>
      </c>
      <c r="ED91" s="96" t="s">
        <v>1405</v>
      </c>
      <c r="EF91" s="99" t="s">
        <v>1270</v>
      </c>
      <c r="EL91" s="148" t="s">
        <v>1561</v>
      </c>
      <c r="EM91" s="97" t="str">
        <f>IF(EX91="",
IF(EW91="",
IF(EV91="",
IF(EU91="",#REF!,
EU91),
EV91),
EW91),
CONCATENATE(EX91,IF(FB91="","",CONCATENATE(" ",FB91))))</f>
        <v>Diasporus</v>
      </c>
      <c r="EN91" s="96" t="s">
        <v>1047</v>
      </c>
      <c r="ER91" s="96" t="s">
        <v>1390</v>
      </c>
      <c r="ES91" s="96" t="s">
        <v>1034</v>
      </c>
      <c r="ET91" s="96" t="s">
        <v>1033</v>
      </c>
      <c r="EU91" s="96" t="s">
        <v>1035</v>
      </c>
      <c r="EV91" s="96" t="s">
        <v>1059</v>
      </c>
      <c r="EX91" s="148" t="s">
        <v>1066</v>
      </c>
      <c r="FE91" s="97" t="str" cm="1">
        <f t="array" ref="FE91">IF(FB91="",IF(EX91="",
IF(EV91="",
IF(EW="",
IF(EU91="",
IF(ET91="",
"Filo","Clase"),
"Orden"),
"Familia"),
"Subfamilia"),
"Género"),
"Especie")</f>
        <v>Género</v>
      </c>
      <c r="FU91" s="96" t="s">
        <v>1040</v>
      </c>
    </row>
    <row r="92" spans="1:177" ht="15" customHeight="1" x14ac:dyDescent="0.2">
      <c r="A92" s="97" t="str">
        <f t="shared" si="8"/>
        <v>UCES:CBUCES:D</v>
      </c>
      <c r="B92" s="96" t="s">
        <v>929</v>
      </c>
      <c r="C92" s="96" t="s">
        <v>1015</v>
      </c>
      <c r="D92" s="96" t="s">
        <v>1021</v>
      </c>
      <c r="E92" s="96" t="s">
        <v>1019</v>
      </c>
      <c r="F92" s="96" t="s">
        <v>1014</v>
      </c>
      <c r="G92" s="96" t="s">
        <v>1020</v>
      </c>
      <c r="H92" s="97" t="str">
        <f t="shared" si="9"/>
        <v>CBUCES-D</v>
      </c>
      <c r="I92" s="96" t="s">
        <v>1017</v>
      </c>
      <c r="J92" s="96" t="s">
        <v>1038</v>
      </c>
      <c r="L92" s="96" t="s">
        <v>1016</v>
      </c>
      <c r="M92" s="96" t="s">
        <v>1039</v>
      </c>
      <c r="N92" s="96" t="s">
        <v>1017</v>
      </c>
      <c r="O92" s="96" t="s">
        <v>1018</v>
      </c>
      <c r="R92" s="96" t="s">
        <v>1021</v>
      </c>
      <c r="V92" s="146" t="s">
        <v>1172</v>
      </c>
      <c r="W92" s="99" t="s">
        <v>1082</v>
      </c>
      <c r="Z92" s="146">
        <v>1</v>
      </c>
      <c r="AD92" s="96" t="s">
        <v>1022</v>
      </c>
      <c r="AH92" s="96" t="s">
        <v>1029</v>
      </c>
      <c r="AI92" s="96" t="s">
        <v>1030</v>
      </c>
      <c r="AO92" s="96" t="s">
        <v>1023</v>
      </c>
      <c r="AP92" s="96" t="s">
        <v>1031</v>
      </c>
      <c r="AQ92" s="96" t="s">
        <v>1024</v>
      </c>
      <c r="AR92" s="96" t="s">
        <v>1025</v>
      </c>
      <c r="AX92" s="96" t="s">
        <v>1476</v>
      </c>
      <c r="BA92" s="96" t="s">
        <v>1043</v>
      </c>
      <c r="BB92" s="96" t="s">
        <v>1032</v>
      </c>
      <c r="BF92" s="97" t="str">
        <f t="shared" si="10"/>
        <v>2023-05-29</v>
      </c>
      <c r="BI92" s="146">
        <v>2023</v>
      </c>
      <c r="BJ92" s="99" t="s">
        <v>1248</v>
      </c>
      <c r="BK92" s="146">
        <v>29</v>
      </c>
      <c r="BL92" s="97" t="str">
        <f t="shared" si="11"/>
        <v>Mayo 29 de 2023</v>
      </c>
      <c r="BS92" s="97" t="str">
        <f t="shared" si="15"/>
        <v>América | Sudamérica | Colombia | Antioquia | Mutatá | Vereda Santa Teresa</v>
      </c>
      <c r="BU92" s="97" t="str">
        <f t="shared" si="12"/>
        <v>SA</v>
      </c>
      <c r="BY92" s="96" t="s">
        <v>1026</v>
      </c>
      <c r="BZ92" s="97" t="str">
        <f t="shared" si="13"/>
        <v>CO</v>
      </c>
      <c r="CA92" s="96" t="s">
        <v>1027</v>
      </c>
      <c r="CB92" s="96" t="s">
        <v>1250</v>
      </c>
      <c r="CC92" s="146" t="s">
        <v>1254</v>
      </c>
      <c r="CD92" s="96" t="s">
        <v>1259</v>
      </c>
      <c r="CE92" s="96" t="s">
        <v>1259</v>
      </c>
      <c r="CF92" s="146">
        <v>676</v>
      </c>
      <c r="CG92" s="146">
        <v>676</v>
      </c>
      <c r="CH92" s="146">
        <v>676</v>
      </c>
      <c r="CI92" s="96" t="s">
        <v>1028</v>
      </c>
      <c r="CQ92" s="99">
        <v>7.1861012400000002</v>
      </c>
      <c r="CR92" s="99">
        <v>-76.373249700000002</v>
      </c>
      <c r="CT92" s="98" t="s">
        <v>1045</v>
      </c>
      <c r="CU92" s="96" t="s">
        <v>1028</v>
      </c>
      <c r="CV92" s="99">
        <v>7.1861012400000002</v>
      </c>
      <c r="CW92" s="99">
        <v>-76.373249700000002</v>
      </c>
      <c r="CX92" s="96" t="s">
        <v>1028</v>
      </c>
      <c r="DE92" s="96" t="s">
        <v>1046</v>
      </c>
      <c r="DF92" s="97" t="str">
        <f t="shared" si="14"/>
        <v>2023-05-29</v>
      </c>
      <c r="DH92" s="96" t="s">
        <v>1264</v>
      </c>
      <c r="ED92" s="96" t="s">
        <v>1405</v>
      </c>
      <c r="EF92" s="99" t="s">
        <v>1270</v>
      </c>
      <c r="EL92" s="148" t="s">
        <v>1561</v>
      </c>
      <c r="EM92" s="97" t="str">
        <f>IF(EX92="",
IF(EW92="",
IF(EV92="",
IF(EU92="",#REF!,
EU92),
EV92),
EW92),
CONCATENATE(EX92,IF(FB92="","",CONCATENATE(" ",FB92))))</f>
        <v>Diasporus</v>
      </c>
      <c r="EN92" s="96" t="s">
        <v>1047</v>
      </c>
      <c r="ER92" s="96" t="s">
        <v>1390</v>
      </c>
      <c r="ES92" s="96" t="s">
        <v>1034</v>
      </c>
      <c r="ET92" s="96" t="s">
        <v>1033</v>
      </c>
      <c r="EU92" s="96" t="s">
        <v>1035</v>
      </c>
      <c r="EV92" s="96" t="s">
        <v>1059</v>
      </c>
      <c r="EX92" s="148" t="s">
        <v>1066</v>
      </c>
      <c r="FE92" s="97" t="str" cm="1">
        <f t="array" ref="FE92">IF(FB92="",IF(EX92="",
IF(EV92="",
IF(EW="",
IF(EU92="",
IF(ET92="",
"Filo","Clase"),
"Orden"),
"Familia"),
"Subfamilia"),
"Género"),
"Especie")</f>
        <v>Género</v>
      </c>
      <c r="FU92" s="96" t="s">
        <v>1040</v>
      </c>
    </row>
    <row r="93" spans="1:177" ht="15" customHeight="1" x14ac:dyDescent="0.2">
      <c r="A93" s="97" t="str">
        <f t="shared" si="8"/>
        <v>UCES:CBUCES:D</v>
      </c>
      <c r="B93" s="96" t="s">
        <v>929</v>
      </c>
      <c r="C93" s="96" t="s">
        <v>1015</v>
      </c>
      <c r="D93" s="96" t="s">
        <v>1021</v>
      </c>
      <c r="E93" s="96" t="s">
        <v>1019</v>
      </c>
      <c r="F93" s="96" t="s">
        <v>1014</v>
      </c>
      <c r="G93" s="96" t="s">
        <v>1020</v>
      </c>
      <c r="H93" s="97" t="str">
        <f t="shared" si="9"/>
        <v>CBUCES-D</v>
      </c>
      <c r="I93" s="96" t="s">
        <v>1017</v>
      </c>
      <c r="J93" s="96" t="s">
        <v>1038</v>
      </c>
      <c r="L93" s="96" t="s">
        <v>1016</v>
      </c>
      <c r="M93" s="96" t="s">
        <v>1039</v>
      </c>
      <c r="N93" s="96" t="s">
        <v>1017</v>
      </c>
      <c r="O93" s="96" t="s">
        <v>1018</v>
      </c>
      <c r="R93" s="96" t="s">
        <v>1021</v>
      </c>
      <c r="V93" s="146" t="s">
        <v>1173</v>
      </c>
      <c r="W93" s="99" t="s">
        <v>1082</v>
      </c>
      <c r="Z93" s="146">
        <v>1</v>
      </c>
      <c r="AD93" s="96" t="s">
        <v>1022</v>
      </c>
      <c r="AH93" s="96" t="s">
        <v>1029</v>
      </c>
      <c r="AI93" s="96" t="s">
        <v>1030</v>
      </c>
      <c r="AO93" s="96" t="s">
        <v>1023</v>
      </c>
      <c r="AP93" s="96" t="s">
        <v>1031</v>
      </c>
      <c r="AQ93" s="96" t="s">
        <v>1024</v>
      </c>
      <c r="AR93" s="96" t="s">
        <v>1025</v>
      </c>
      <c r="AX93" s="96" t="s">
        <v>1476</v>
      </c>
      <c r="BA93" s="96" t="s">
        <v>1043</v>
      </c>
      <c r="BB93" s="96" t="s">
        <v>1032</v>
      </c>
      <c r="BF93" s="97" t="str">
        <f t="shared" si="10"/>
        <v>2023-05-29</v>
      </c>
      <c r="BI93" s="146">
        <v>2023</v>
      </c>
      <c r="BJ93" s="99" t="s">
        <v>1248</v>
      </c>
      <c r="BK93" s="146">
        <v>29</v>
      </c>
      <c r="BL93" s="97" t="str">
        <f t="shared" si="11"/>
        <v>Mayo 29 de 2023</v>
      </c>
      <c r="BS93" s="97" t="str">
        <f t="shared" si="15"/>
        <v>América | Sudamérica | Colombia | Antioquia | Mutatá | Vereda Santa Teresa</v>
      </c>
      <c r="BU93" s="97" t="str">
        <f t="shared" si="12"/>
        <v>SA</v>
      </c>
      <c r="BY93" s="96" t="s">
        <v>1026</v>
      </c>
      <c r="BZ93" s="97" t="str">
        <f t="shared" si="13"/>
        <v>CO</v>
      </c>
      <c r="CA93" s="96" t="s">
        <v>1027</v>
      </c>
      <c r="CB93" s="96" t="s">
        <v>1250</v>
      </c>
      <c r="CC93" s="146" t="s">
        <v>1254</v>
      </c>
      <c r="CD93" s="96" t="s">
        <v>1259</v>
      </c>
      <c r="CE93" s="96" t="s">
        <v>1259</v>
      </c>
      <c r="CF93" s="146">
        <v>676</v>
      </c>
      <c r="CG93" s="146">
        <v>676</v>
      </c>
      <c r="CH93" s="146">
        <v>676</v>
      </c>
      <c r="CI93" s="96" t="s">
        <v>1028</v>
      </c>
      <c r="CQ93" s="99">
        <v>7.1861012400000002</v>
      </c>
      <c r="CR93" s="99">
        <v>-76.373249700000002</v>
      </c>
      <c r="CT93" s="98" t="s">
        <v>1045</v>
      </c>
      <c r="CU93" s="96" t="s">
        <v>1028</v>
      </c>
      <c r="CV93" s="99">
        <v>7.1861012400000002</v>
      </c>
      <c r="CW93" s="99">
        <v>-76.373249700000002</v>
      </c>
      <c r="CX93" s="96" t="s">
        <v>1028</v>
      </c>
      <c r="DE93" s="96" t="s">
        <v>1046</v>
      </c>
      <c r="DF93" s="97" t="str">
        <f t="shared" si="14"/>
        <v>2023-05-29</v>
      </c>
      <c r="DH93" s="96" t="s">
        <v>1264</v>
      </c>
      <c r="ED93" s="96" t="s">
        <v>1405</v>
      </c>
      <c r="EF93" s="99" t="s">
        <v>1270</v>
      </c>
      <c r="EL93" s="148" t="s">
        <v>1561</v>
      </c>
      <c r="EM93" s="97" t="str">
        <f>IF(EX93="",
IF(EW93="",
IF(EV93="",
IF(EU93="",#REF!,
EU93),
EV93),
EW93),
CONCATENATE(EX93,IF(FB93="","",CONCATENATE(" ",FB93))))</f>
        <v>Diasporus</v>
      </c>
      <c r="EN93" s="96" t="s">
        <v>1047</v>
      </c>
      <c r="ER93" s="96" t="s">
        <v>1390</v>
      </c>
      <c r="ES93" s="96" t="s">
        <v>1034</v>
      </c>
      <c r="ET93" s="96" t="s">
        <v>1033</v>
      </c>
      <c r="EU93" s="96" t="s">
        <v>1035</v>
      </c>
      <c r="EV93" s="96" t="s">
        <v>1059</v>
      </c>
      <c r="EX93" s="148" t="s">
        <v>1066</v>
      </c>
      <c r="FE93" s="97" t="str" cm="1">
        <f t="array" ref="FE93">IF(FB93="",IF(EX93="",
IF(EV93="",
IF(EW="",
IF(EU93="",
IF(ET93="",
"Filo","Clase"),
"Orden"),
"Familia"),
"Subfamilia"),
"Género"),
"Especie")</f>
        <v>Género</v>
      </c>
      <c r="FU93" s="96" t="s">
        <v>1040</v>
      </c>
    </row>
    <row r="94" spans="1:177" ht="15" customHeight="1" x14ac:dyDescent="0.2">
      <c r="A94" s="97" t="str">
        <f t="shared" si="8"/>
        <v>UCES:CBUCES:D</v>
      </c>
      <c r="B94" s="96" t="s">
        <v>929</v>
      </c>
      <c r="C94" s="96" t="s">
        <v>1015</v>
      </c>
      <c r="D94" s="96" t="s">
        <v>1021</v>
      </c>
      <c r="E94" s="96" t="s">
        <v>1019</v>
      </c>
      <c r="F94" s="96" t="s">
        <v>1014</v>
      </c>
      <c r="G94" s="96" t="s">
        <v>1020</v>
      </c>
      <c r="H94" s="97" t="str">
        <f t="shared" si="9"/>
        <v>CBUCES-D</v>
      </c>
      <c r="I94" s="96" t="s">
        <v>1017</v>
      </c>
      <c r="J94" s="96" t="s">
        <v>1038</v>
      </c>
      <c r="L94" s="96" t="s">
        <v>1016</v>
      </c>
      <c r="M94" s="96" t="s">
        <v>1039</v>
      </c>
      <c r="N94" s="96" t="s">
        <v>1017</v>
      </c>
      <c r="O94" s="96" t="s">
        <v>1018</v>
      </c>
      <c r="R94" s="96" t="s">
        <v>1021</v>
      </c>
      <c r="V94" s="146" t="s">
        <v>1174</v>
      </c>
      <c r="W94" s="99" t="s">
        <v>1082</v>
      </c>
      <c r="Z94" s="146">
        <v>1</v>
      </c>
      <c r="AD94" s="96" t="s">
        <v>1022</v>
      </c>
      <c r="AI94" s="96" t="s">
        <v>1030</v>
      </c>
      <c r="AO94" s="96" t="s">
        <v>1023</v>
      </c>
      <c r="AP94" s="96" t="s">
        <v>1031</v>
      </c>
      <c r="AQ94" s="96" t="s">
        <v>1024</v>
      </c>
      <c r="AR94" s="96" t="s">
        <v>1025</v>
      </c>
      <c r="AX94" s="96" t="s">
        <v>1480</v>
      </c>
      <c r="BA94" s="96" t="s">
        <v>1043</v>
      </c>
      <c r="BB94" s="96" t="s">
        <v>1032</v>
      </c>
      <c r="BF94" s="97" t="str">
        <f t="shared" si="10"/>
        <v>2023-05-29</v>
      </c>
      <c r="BI94" s="146">
        <v>2023</v>
      </c>
      <c r="BJ94" s="99" t="s">
        <v>1248</v>
      </c>
      <c r="BK94" s="146">
        <v>29</v>
      </c>
      <c r="BL94" s="97" t="str">
        <f t="shared" si="11"/>
        <v>Mayo 29 de 2023</v>
      </c>
      <c r="BS94" s="97" t="str">
        <f t="shared" si="15"/>
        <v>América | Sudamérica | Colombia | Antioquia | Mutatá | Vereda Santa Teresa</v>
      </c>
      <c r="BU94" s="97" t="str">
        <f t="shared" si="12"/>
        <v>SA</v>
      </c>
      <c r="BY94" s="96" t="s">
        <v>1026</v>
      </c>
      <c r="BZ94" s="97" t="str">
        <f t="shared" si="13"/>
        <v>CO</v>
      </c>
      <c r="CA94" s="96" t="s">
        <v>1027</v>
      </c>
      <c r="CB94" s="96" t="s">
        <v>1250</v>
      </c>
      <c r="CC94" s="146" t="s">
        <v>1254</v>
      </c>
      <c r="CD94" s="96" t="s">
        <v>1259</v>
      </c>
      <c r="CE94" s="96" t="s">
        <v>1259</v>
      </c>
      <c r="CF94" s="146">
        <v>676</v>
      </c>
      <c r="CG94" s="146">
        <v>676</v>
      </c>
      <c r="CH94" s="146">
        <v>676</v>
      </c>
      <c r="CI94" s="96" t="s">
        <v>1028</v>
      </c>
      <c r="CQ94" s="99">
        <v>7.1861012400000002</v>
      </c>
      <c r="CR94" s="99">
        <v>-76.373249700000002</v>
      </c>
      <c r="CT94" s="98" t="s">
        <v>1045</v>
      </c>
      <c r="CU94" s="96" t="s">
        <v>1028</v>
      </c>
      <c r="CV94" s="99">
        <v>7.1861012400000002</v>
      </c>
      <c r="CW94" s="99">
        <v>-76.373249700000002</v>
      </c>
      <c r="CX94" s="96" t="s">
        <v>1028</v>
      </c>
      <c r="DE94" s="96" t="s">
        <v>1046</v>
      </c>
      <c r="DF94" s="97" t="str">
        <f t="shared" si="14"/>
        <v>2023-05-29</v>
      </c>
      <c r="DH94" s="96" t="s">
        <v>1264</v>
      </c>
      <c r="ED94" s="96" t="s">
        <v>1405</v>
      </c>
      <c r="EF94" s="99" t="s">
        <v>1270</v>
      </c>
      <c r="EM94" s="97" t="str">
        <f>IF(EX94="",
IF(EW94="",
IF(EV94="",
IF(EU94="",#REF!,
EU94),
EV94),
EW94),
CONCATENATE(EX94,IF(FB94="","",CONCATENATE(" ",FB94))))</f>
        <v xml:space="preserve">Rhaebo haematiticus </v>
      </c>
      <c r="EN94" s="96" t="s">
        <v>1051</v>
      </c>
      <c r="ER94" s="96" t="s">
        <v>1390</v>
      </c>
      <c r="ES94" s="96" t="s">
        <v>1034</v>
      </c>
      <c r="ET94" s="96" t="s">
        <v>1057</v>
      </c>
      <c r="EU94" s="96" t="s">
        <v>1035</v>
      </c>
      <c r="EV94" s="96" t="s">
        <v>1064</v>
      </c>
      <c r="EX94" s="148" t="s">
        <v>1340</v>
      </c>
      <c r="FB94" s="148" t="s">
        <v>1299</v>
      </c>
      <c r="FE94" s="97" t="str" cm="1">
        <f t="array" ref="FE94">IF(FB94="",IF(EX94="",
IF(EV94="",
IF(EW="",
IF(EU94="",
IF(ET94="",
"Filo","Clase"),
"Orden"),
"Familia"),
"Subfamilia"),
"Género"),
"Especie")</f>
        <v>Especie</v>
      </c>
      <c r="FU94" s="96" t="s">
        <v>1040</v>
      </c>
    </row>
    <row r="95" spans="1:177" ht="15" customHeight="1" x14ac:dyDescent="0.2">
      <c r="A95" s="97" t="str">
        <f t="shared" si="8"/>
        <v>UCES:CBUCES:D</v>
      </c>
      <c r="B95" s="96" t="s">
        <v>929</v>
      </c>
      <c r="C95" s="96" t="s">
        <v>1015</v>
      </c>
      <c r="D95" s="96" t="s">
        <v>1021</v>
      </c>
      <c r="E95" s="96" t="s">
        <v>1019</v>
      </c>
      <c r="F95" s="96" t="s">
        <v>1014</v>
      </c>
      <c r="G95" s="96" t="s">
        <v>1020</v>
      </c>
      <c r="H95" s="97" t="str">
        <f t="shared" si="9"/>
        <v>CBUCES-D</v>
      </c>
      <c r="I95" s="96" t="s">
        <v>1017</v>
      </c>
      <c r="J95" s="96" t="s">
        <v>1038</v>
      </c>
      <c r="L95" s="96" t="s">
        <v>1016</v>
      </c>
      <c r="M95" s="96" t="s">
        <v>1039</v>
      </c>
      <c r="N95" s="96" t="s">
        <v>1017</v>
      </c>
      <c r="O95" s="96" t="s">
        <v>1018</v>
      </c>
      <c r="R95" s="96" t="s">
        <v>1021</v>
      </c>
      <c r="V95" s="146" t="s">
        <v>1175</v>
      </c>
      <c r="W95" s="99" t="s">
        <v>1082</v>
      </c>
      <c r="Z95" s="146">
        <v>1</v>
      </c>
      <c r="AD95" s="96" t="s">
        <v>1022</v>
      </c>
      <c r="AI95" s="96" t="s">
        <v>1030</v>
      </c>
      <c r="AO95" s="96" t="s">
        <v>1023</v>
      </c>
      <c r="AP95" s="96" t="s">
        <v>1031</v>
      </c>
      <c r="AQ95" s="96" t="s">
        <v>1024</v>
      </c>
      <c r="AR95" s="96" t="s">
        <v>1025</v>
      </c>
      <c r="AX95" s="96" t="s">
        <v>1481</v>
      </c>
      <c r="BA95" s="96" t="s">
        <v>1043</v>
      </c>
      <c r="BB95" s="96" t="s">
        <v>1032</v>
      </c>
      <c r="BF95" s="97" t="str">
        <f t="shared" si="10"/>
        <v>2023-05-29</v>
      </c>
      <c r="BI95" s="146">
        <v>2023</v>
      </c>
      <c r="BJ95" s="99" t="s">
        <v>1248</v>
      </c>
      <c r="BK95" s="146">
        <v>29</v>
      </c>
      <c r="BL95" s="97" t="str">
        <f t="shared" si="11"/>
        <v>Mayo 29 de 2023</v>
      </c>
      <c r="BS95" s="97" t="str">
        <f t="shared" si="15"/>
        <v>América | Sudamérica | Colombia | Antioquia | Mutatá | Vereda Santa Teresa</v>
      </c>
      <c r="BU95" s="97" t="str">
        <f t="shared" si="12"/>
        <v>SA</v>
      </c>
      <c r="BY95" s="96" t="s">
        <v>1026</v>
      </c>
      <c r="BZ95" s="97" t="str">
        <f t="shared" si="13"/>
        <v>CO</v>
      </c>
      <c r="CA95" s="96" t="s">
        <v>1027</v>
      </c>
      <c r="CB95" s="96" t="s">
        <v>1250</v>
      </c>
      <c r="CC95" s="146" t="s">
        <v>1254</v>
      </c>
      <c r="CD95" s="96" t="s">
        <v>1259</v>
      </c>
      <c r="CE95" s="96" t="s">
        <v>1259</v>
      </c>
      <c r="CF95" s="146">
        <v>676</v>
      </c>
      <c r="CG95" s="146">
        <v>676</v>
      </c>
      <c r="CH95" s="146">
        <v>676</v>
      </c>
      <c r="CI95" s="96" t="s">
        <v>1028</v>
      </c>
      <c r="CQ95" s="99">
        <v>7.1861012400000002</v>
      </c>
      <c r="CR95" s="99">
        <v>-76.373249700000002</v>
      </c>
      <c r="CT95" s="98" t="s">
        <v>1045</v>
      </c>
      <c r="CU95" s="96" t="s">
        <v>1028</v>
      </c>
      <c r="CV95" s="99">
        <v>7.1861012400000002</v>
      </c>
      <c r="CW95" s="99">
        <v>-76.373249700000002</v>
      </c>
      <c r="CX95" s="96" t="s">
        <v>1028</v>
      </c>
      <c r="DE95" s="96" t="s">
        <v>1046</v>
      </c>
      <c r="DF95" s="97" t="str">
        <f t="shared" si="14"/>
        <v>2023-05-29</v>
      </c>
      <c r="DH95" s="96" t="s">
        <v>1264</v>
      </c>
      <c r="ED95" s="96" t="s">
        <v>1405</v>
      </c>
      <c r="EF95" s="99" t="s">
        <v>1270</v>
      </c>
      <c r="EM95" s="97" t="str">
        <f>IF(EX95="",
IF(EW95="",
IF(EV95="",
IF(EU95="",#REF!,
EU95),
EV95),
EW95),
CONCATENATE(EX95,IF(FB95="","",CONCATENATE(" ",FB95))))</f>
        <v>Thecadactylus  rapicauda</v>
      </c>
      <c r="EN95" s="96" t="s">
        <v>1369</v>
      </c>
      <c r="ER95" s="96" t="s">
        <v>1390</v>
      </c>
      <c r="ES95" s="96" t="s">
        <v>1034</v>
      </c>
      <c r="ET95" s="96" t="s">
        <v>1057</v>
      </c>
      <c r="EU95" s="96" t="s">
        <v>1058</v>
      </c>
      <c r="EV95" s="96" t="s">
        <v>1402</v>
      </c>
      <c r="EX95" s="148" t="s">
        <v>1341</v>
      </c>
      <c r="FB95" s="148" t="s">
        <v>1300</v>
      </c>
      <c r="FE95" s="97" t="str" cm="1">
        <f t="array" ref="FE95">IF(FB95="",IF(EX95="",
IF(EV95="",
IF(EW="",
IF(EU95="",
IF(ET95="",
"Filo","Clase"),
"Orden"),
"Familia"),
"Subfamilia"),
"Género"),
"Especie")</f>
        <v>Especie</v>
      </c>
      <c r="FU95" s="96" t="s">
        <v>1040</v>
      </c>
    </row>
    <row r="96" spans="1:177" ht="15" customHeight="1" x14ac:dyDescent="0.2">
      <c r="A96" s="97" t="str">
        <f t="shared" si="8"/>
        <v>UCES:CBUCES:D</v>
      </c>
      <c r="B96" s="96" t="s">
        <v>929</v>
      </c>
      <c r="C96" s="96" t="s">
        <v>1015</v>
      </c>
      <c r="D96" s="96" t="s">
        <v>1021</v>
      </c>
      <c r="E96" s="96" t="s">
        <v>1019</v>
      </c>
      <c r="F96" s="96" t="s">
        <v>1014</v>
      </c>
      <c r="G96" s="96" t="s">
        <v>1020</v>
      </c>
      <c r="H96" s="97" t="str">
        <f t="shared" si="9"/>
        <v>CBUCES-D</v>
      </c>
      <c r="I96" s="96" t="s">
        <v>1017</v>
      </c>
      <c r="J96" s="96" t="s">
        <v>1038</v>
      </c>
      <c r="L96" s="96" t="s">
        <v>1016</v>
      </c>
      <c r="M96" s="96" t="s">
        <v>1039</v>
      </c>
      <c r="N96" s="96" t="s">
        <v>1017</v>
      </c>
      <c r="O96" s="96" t="s">
        <v>1018</v>
      </c>
      <c r="R96" s="96" t="s">
        <v>1021</v>
      </c>
      <c r="V96" s="146" t="s">
        <v>1176</v>
      </c>
      <c r="W96" s="99" t="s">
        <v>1082</v>
      </c>
      <c r="Z96" s="146">
        <v>1</v>
      </c>
      <c r="AD96" s="96" t="s">
        <v>1022</v>
      </c>
      <c r="AI96" s="96" t="s">
        <v>1041</v>
      </c>
      <c r="AO96" s="96" t="s">
        <v>1023</v>
      </c>
      <c r="AP96" s="96" t="s">
        <v>1031</v>
      </c>
      <c r="AQ96" s="96" t="s">
        <v>1024</v>
      </c>
      <c r="AR96" s="96" t="s">
        <v>1025</v>
      </c>
      <c r="AX96" s="96" t="s">
        <v>1482</v>
      </c>
      <c r="BA96" s="96" t="s">
        <v>1043</v>
      </c>
      <c r="BB96" s="96" t="s">
        <v>1032</v>
      </c>
      <c r="BF96" s="97" t="str">
        <f t="shared" si="10"/>
        <v>2023-05-29</v>
      </c>
      <c r="BI96" s="146">
        <v>2023</v>
      </c>
      <c r="BJ96" s="99" t="s">
        <v>1248</v>
      </c>
      <c r="BK96" s="146">
        <v>29</v>
      </c>
      <c r="BL96" s="97" t="str">
        <f t="shared" si="11"/>
        <v>Mayo 29 de 2023</v>
      </c>
      <c r="BS96" s="97" t="str">
        <f t="shared" si="15"/>
        <v>América | Sudamérica | Colombia | Antioquia | Mutatá | Vereda Santa Teresa</v>
      </c>
      <c r="BU96" s="97" t="str">
        <f t="shared" si="12"/>
        <v>SA</v>
      </c>
      <c r="BY96" s="96" t="s">
        <v>1026</v>
      </c>
      <c r="BZ96" s="97" t="str">
        <f t="shared" si="13"/>
        <v>CO</v>
      </c>
      <c r="CA96" s="96" t="s">
        <v>1027</v>
      </c>
      <c r="CB96" s="96" t="s">
        <v>1250</v>
      </c>
      <c r="CC96" s="146" t="s">
        <v>1254</v>
      </c>
      <c r="CD96" s="96" t="s">
        <v>1259</v>
      </c>
      <c r="CE96" s="96" t="s">
        <v>1259</v>
      </c>
      <c r="CF96" s="146">
        <v>676</v>
      </c>
      <c r="CG96" s="146">
        <v>676</v>
      </c>
      <c r="CH96" s="146">
        <v>676</v>
      </c>
      <c r="CI96" s="96" t="s">
        <v>1028</v>
      </c>
      <c r="CQ96" s="99">
        <v>7.1861012400000002</v>
      </c>
      <c r="CR96" s="99">
        <v>-76.373249700000002</v>
      </c>
      <c r="CT96" s="98" t="s">
        <v>1045</v>
      </c>
      <c r="CU96" s="96" t="s">
        <v>1028</v>
      </c>
      <c r="CV96" s="99">
        <v>7.1861012400000002</v>
      </c>
      <c r="CW96" s="99">
        <v>-76.373249700000002</v>
      </c>
      <c r="CX96" s="96" t="s">
        <v>1028</v>
      </c>
      <c r="DE96" s="96" t="s">
        <v>1046</v>
      </c>
      <c r="DF96" s="97" t="str">
        <f t="shared" si="14"/>
        <v>2023-05-29</v>
      </c>
      <c r="DH96" s="96" t="s">
        <v>1264</v>
      </c>
      <c r="ED96" s="96" t="s">
        <v>1405</v>
      </c>
      <c r="EF96" s="99" t="s">
        <v>1270</v>
      </c>
      <c r="EM96" s="97" t="str">
        <f>IF(EX96="",
IF(EW96="",
IF(EV96="",
IF(EU96="",#REF!,
EU96),
EV96),
EW96),
CONCATENATE(EX96,IF(FB96="","",CONCATENATE(" ",FB96))))</f>
        <v>Geophis</v>
      </c>
      <c r="ER96" s="96" t="s">
        <v>1390</v>
      </c>
      <c r="ES96" s="96" t="s">
        <v>1034</v>
      </c>
      <c r="ET96" s="96" t="s">
        <v>1057</v>
      </c>
      <c r="EU96" s="96" t="s">
        <v>1058</v>
      </c>
      <c r="EV96" s="96" t="s">
        <v>1063</v>
      </c>
      <c r="EX96" s="148" t="s">
        <v>1331</v>
      </c>
      <c r="FE96" s="97" t="str" cm="1">
        <f t="array" ref="FE96">IF(FB96="",IF(EX96="",
IF(EV96="",
IF(EW="",
IF(EU96="",
IF(ET96="",
"Filo","Clase"),
"Orden"),
"Familia"),
"Subfamilia"),
"Género"),
"Especie")</f>
        <v>Género</v>
      </c>
      <c r="FU96" s="96" t="s">
        <v>1040</v>
      </c>
    </row>
    <row r="97" spans="1:177" ht="15" customHeight="1" x14ac:dyDescent="0.2">
      <c r="A97" s="97" t="str">
        <f t="shared" si="8"/>
        <v>UCES:CBUCES:D</v>
      </c>
      <c r="B97" s="96" t="s">
        <v>929</v>
      </c>
      <c r="C97" s="96" t="s">
        <v>1015</v>
      </c>
      <c r="D97" s="96" t="s">
        <v>1021</v>
      </c>
      <c r="E97" s="96" t="s">
        <v>1019</v>
      </c>
      <c r="F97" s="96" t="s">
        <v>1014</v>
      </c>
      <c r="G97" s="96" t="s">
        <v>1020</v>
      </c>
      <c r="H97" s="97" t="str">
        <f t="shared" si="9"/>
        <v>CBUCES-D</v>
      </c>
      <c r="I97" s="96" t="s">
        <v>1017</v>
      </c>
      <c r="J97" s="96" t="s">
        <v>1038</v>
      </c>
      <c r="L97" s="96" t="s">
        <v>1016</v>
      </c>
      <c r="M97" s="96" t="s">
        <v>1039</v>
      </c>
      <c r="N97" s="96" t="s">
        <v>1017</v>
      </c>
      <c r="O97" s="96" t="s">
        <v>1018</v>
      </c>
      <c r="R97" s="96" t="s">
        <v>1021</v>
      </c>
      <c r="V97" s="146" t="s">
        <v>1177</v>
      </c>
      <c r="W97" s="99" t="s">
        <v>1082</v>
      </c>
      <c r="Z97" s="146">
        <v>1</v>
      </c>
      <c r="AD97" s="96" t="s">
        <v>1022</v>
      </c>
      <c r="AI97" s="96" t="s">
        <v>1041</v>
      </c>
      <c r="AO97" s="96" t="s">
        <v>1023</v>
      </c>
      <c r="AP97" s="96" t="s">
        <v>1031</v>
      </c>
      <c r="AQ97" s="96" t="s">
        <v>1024</v>
      </c>
      <c r="AR97" s="96" t="s">
        <v>1025</v>
      </c>
      <c r="AX97" s="96" t="s">
        <v>1522</v>
      </c>
      <c r="BA97" s="96" t="s">
        <v>1043</v>
      </c>
      <c r="BB97" s="96" t="s">
        <v>1032</v>
      </c>
      <c r="BF97" s="97" t="str">
        <f t="shared" si="10"/>
        <v>2023-05-29</v>
      </c>
      <c r="BI97" s="146">
        <v>2023</v>
      </c>
      <c r="BJ97" s="99" t="s">
        <v>1248</v>
      </c>
      <c r="BK97" s="146">
        <v>29</v>
      </c>
      <c r="BL97" s="97" t="str">
        <f t="shared" si="11"/>
        <v>Mayo 29 de 2023</v>
      </c>
      <c r="BS97" s="97" t="str">
        <f t="shared" si="15"/>
        <v>América | Sudamérica | Colombia | Antioquia | Mutatá | Vereda Santa Teresa</v>
      </c>
      <c r="BU97" s="97" t="str">
        <f t="shared" si="12"/>
        <v>SA</v>
      </c>
      <c r="BY97" s="96" t="s">
        <v>1026</v>
      </c>
      <c r="BZ97" s="97" t="str">
        <f t="shared" si="13"/>
        <v>CO</v>
      </c>
      <c r="CA97" s="96" t="s">
        <v>1027</v>
      </c>
      <c r="CB97" s="96" t="s">
        <v>1250</v>
      </c>
      <c r="CC97" s="146" t="s">
        <v>1254</v>
      </c>
      <c r="CD97" s="96" t="s">
        <v>1259</v>
      </c>
      <c r="CE97" s="96" t="s">
        <v>1259</v>
      </c>
      <c r="CF97" s="146">
        <v>676</v>
      </c>
      <c r="CG97" s="146">
        <v>676</v>
      </c>
      <c r="CH97" s="146">
        <v>676</v>
      </c>
      <c r="CI97" s="96" t="s">
        <v>1028</v>
      </c>
      <c r="CQ97" s="99">
        <v>7.1861012400000002</v>
      </c>
      <c r="CR97" s="99">
        <v>-76.373249700000002</v>
      </c>
      <c r="CT97" s="98" t="s">
        <v>1045</v>
      </c>
      <c r="CU97" s="96" t="s">
        <v>1028</v>
      </c>
      <c r="CV97" s="99">
        <v>7.1861012400000002</v>
      </c>
      <c r="CW97" s="99">
        <v>-76.373249700000002</v>
      </c>
      <c r="CX97" s="96" t="s">
        <v>1028</v>
      </c>
      <c r="DE97" s="96" t="s">
        <v>1046</v>
      </c>
      <c r="DF97" s="97" t="str">
        <f t="shared" si="14"/>
        <v>2023-05-29</v>
      </c>
      <c r="DH97" s="96" t="s">
        <v>1264</v>
      </c>
      <c r="ED97" s="96" t="s">
        <v>1405</v>
      </c>
      <c r="EF97" s="99" t="s">
        <v>1270</v>
      </c>
      <c r="EL97" s="148" t="s">
        <v>1567</v>
      </c>
      <c r="EM97" s="97" t="str">
        <f>IF(EX97="",
IF(EW97="",
IF(EV97="",
IF(EU97="",#REF!,
EU97),
EV97),
EW97),
CONCATENATE(EX97,IF(FB97="","",CONCATENATE(" ",FB97))))</f>
        <v>Sibon</v>
      </c>
      <c r="EN97" s="96" t="s">
        <v>1368</v>
      </c>
      <c r="ER97" s="96" t="s">
        <v>1390</v>
      </c>
      <c r="ES97" s="96" t="s">
        <v>1034</v>
      </c>
      <c r="ET97" s="96" t="s">
        <v>1057</v>
      </c>
      <c r="EU97" s="96" t="s">
        <v>1058</v>
      </c>
      <c r="EV97" s="96" t="s">
        <v>1063</v>
      </c>
      <c r="EX97" s="148" t="s">
        <v>1330</v>
      </c>
      <c r="FE97" s="97" t="str" cm="1">
        <f t="array" ref="FE97">IF(FB97="",IF(EX97="",
IF(EV97="",
IF(EW="",
IF(EU97="",
IF(ET97="",
"Filo","Clase"),
"Orden"),
"Familia"),
"Subfamilia"),
"Género"),
"Especie")</f>
        <v>Género</v>
      </c>
      <c r="FU97" s="96" t="s">
        <v>1040</v>
      </c>
    </row>
    <row r="98" spans="1:177" ht="15" customHeight="1" x14ac:dyDescent="0.2">
      <c r="A98" s="97" t="str">
        <f t="shared" si="8"/>
        <v>UCES:CBUCES:D</v>
      </c>
      <c r="B98" s="96" t="s">
        <v>929</v>
      </c>
      <c r="C98" s="96" t="s">
        <v>1015</v>
      </c>
      <c r="D98" s="96" t="s">
        <v>1021</v>
      </c>
      <c r="E98" s="96" t="s">
        <v>1019</v>
      </c>
      <c r="F98" s="96" t="s">
        <v>1014</v>
      </c>
      <c r="G98" s="96" t="s">
        <v>1020</v>
      </c>
      <c r="H98" s="97" t="str">
        <f t="shared" si="9"/>
        <v>CBUCES-D</v>
      </c>
      <c r="I98" s="96" t="s">
        <v>1017</v>
      </c>
      <c r="J98" s="96" t="s">
        <v>1038</v>
      </c>
      <c r="L98" s="96" t="s">
        <v>1016</v>
      </c>
      <c r="M98" s="96" t="s">
        <v>1039</v>
      </c>
      <c r="N98" s="96" t="s">
        <v>1017</v>
      </c>
      <c r="O98" s="96" t="s">
        <v>1018</v>
      </c>
      <c r="R98" s="96" t="s">
        <v>1021</v>
      </c>
      <c r="V98" s="146" t="s">
        <v>1178</v>
      </c>
      <c r="W98" s="99" t="s">
        <v>1082</v>
      </c>
      <c r="Z98" s="146">
        <v>1</v>
      </c>
      <c r="AD98" s="96" t="s">
        <v>1022</v>
      </c>
      <c r="AH98" s="96" t="s">
        <v>1042</v>
      </c>
      <c r="AI98" s="96" t="s">
        <v>1030</v>
      </c>
      <c r="AO98" s="96" t="s">
        <v>1023</v>
      </c>
      <c r="AP98" s="96" t="s">
        <v>1031</v>
      </c>
      <c r="AQ98" s="96" t="s">
        <v>1024</v>
      </c>
      <c r="AR98" s="96" t="s">
        <v>1025</v>
      </c>
      <c r="AX98" s="96" t="s">
        <v>1510</v>
      </c>
      <c r="BA98" s="96" t="s">
        <v>1043</v>
      </c>
      <c r="BB98" s="96" t="s">
        <v>1032</v>
      </c>
      <c r="BF98" s="97" t="str">
        <f t="shared" si="10"/>
        <v>2023-05-29</v>
      </c>
      <c r="BI98" s="146">
        <v>2023</v>
      </c>
      <c r="BJ98" s="99" t="s">
        <v>1248</v>
      </c>
      <c r="BK98" s="146">
        <v>29</v>
      </c>
      <c r="BL98" s="97" t="str">
        <f t="shared" si="11"/>
        <v>Mayo 29 de 2023</v>
      </c>
      <c r="BS98" s="97" t="str">
        <f t="shared" si="15"/>
        <v>América | Sudamérica | Colombia | Antioquia | Mutatá | Vereda Santa Teresa</v>
      </c>
      <c r="BU98" s="97" t="str">
        <f t="shared" si="12"/>
        <v>SA</v>
      </c>
      <c r="BY98" s="96" t="s">
        <v>1026</v>
      </c>
      <c r="BZ98" s="97" t="str">
        <f t="shared" si="13"/>
        <v>CO</v>
      </c>
      <c r="CA98" s="96" t="s">
        <v>1027</v>
      </c>
      <c r="CB98" s="96" t="s">
        <v>1250</v>
      </c>
      <c r="CC98" s="146" t="s">
        <v>1254</v>
      </c>
      <c r="CD98" s="96" t="s">
        <v>1259</v>
      </c>
      <c r="CE98" s="96" t="s">
        <v>1259</v>
      </c>
      <c r="CF98" s="146">
        <v>676</v>
      </c>
      <c r="CG98" s="146">
        <v>676</v>
      </c>
      <c r="CH98" s="146">
        <v>676</v>
      </c>
      <c r="CI98" s="96" t="s">
        <v>1028</v>
      </c>
      <c r="CQ98" s="99">
        <v>7.1861012400000002</v>
      </c>
      <c r="CR98" s="99">
        <v>-76.373249700000002</v>
      </c>
      <c r="CT98" s="98" t="s">
        <v>1045</v>
      </c>
      <c r="CU98" s="96" t="s">
        <v>1028</v>
      </c>
      <c r="CV98" s="99">
        <v>7.1861012400000002</v>
      </c>
      <c r="CW98" s="99">
        <v>-76.373249700000002</v>
      </c>
      <c r="CX98" s="96" t="s">
        <v>1028</v>
      </c>
      <c r="DE98" s="96" t="s">
        <v>1046</v>
      </c>
      <c r="DF98" s="97" t="str">
        <f t="shared" si="14"/>
        <v>2023-05-29</v>
      </c>
      <c r="DH98" s="96" t="s">
        <v>1264</v>
      </c>
      <c r="ED98" s="96" t="s">
        <v>1405</v>
      </c>
      <c r="EF98" s="99" t="s">
        <v>1270</v>
      </c>
      <c r="EM98" s="97" t="str">
        <f>IF(EX98="",
IF(EW98="",
IF(EV98="",
IF(EU98="",#REF!,
EU98),
EV98),
EW98),
CONCATENATE(EX98,IF(FB98="","",CONCATENATE(" ",FB98))))</f>
        <v>Imantodes cenchoa</v>
      </c>
      <c r="EN98" s="96" t="s">
        <v>1049</v>
      </c>
      <c r="ER98" s="96" t="s">
        <v>1390</v>
      </c>
      <c r="ES98" s="96" t="s">
        <v>1034</v>
      </c>
      <c r="ET98" s="96" t="s">
        <v>1057</v>
      </c>
      <c r="EU98" s="96" t="s">
        <v>1058</v>
      </c>
      <c r="EV98" s="96" t="s">
        <v>1063</v>
      </c>
      <c r="EX98" s="148" t="s">
        <v>1071</v>
      </c>
      <c r="FB98" s="148" t="s">
        <v>1078</v>
      </c>
      <c r="FE98" s="97" t="str" cm="1">
        <f t="array" ref="FE98">IF(FB98="",IF(EX98="",
IF(EV98="",
IF(EW="",
IF(EU98="",
IF(ET98="",
"Filo","Clase"),
"Orden"),
"Familia"),
"Subfamilia"),
"Género"),
"Especie")</f>
        <v>Especie</v>
      </c>
      <c r="FU98" s="96" t="s">
        <v>1040</v>
      </c>
    </row>
    <row r="99" spans="1:177" ht="15" customHeight="1" x14ac:dyDescent="0.2">
      <c r="A99" s="97" t="str">
        <f t="shared" si="8"/>
        <v>UCES:CBUCES:D</v>
      </c>
      <c r="B99" s="96" t="s">
        <v>929</v>
      </c>
      <c r="C99" s="96" t="s">
        <v>1015</v>
      </c>
      <c r="D99" s="96" t="s">
        <v>1021</v>
      </c>
      <c r="E99" s="96" t="s">
        <v>1019</v>
      </c>
      <c r="F99" s="96" t="s">
        <v>1014</v>
      </c>
      <c r="G99" s="96" t="s">
        <v>1020</v>
      </c>
      <c r="H99" s="97" t="str">
        <f t="shared" si="9"/>
        <v>CBUCES-D</v>
      </c>
      <c r="I99" s="96" t="s">
        <v>1017</v>
      </c>
      <c r="J99" s="96" t="s">
        <v>1038</v>
      </c>
      <c r="L99" s="96" t="s">
        <v>1016</v>
      </c>
      <c r="M99" s="96" t="s">
        <v>1039</v>
      </c>
      <c r="N99" s="96" t="s">
        <v>1017</v>
      </c>
      <c r="O99" s="96" t="s">
        <v>1018</v>
      </c>
      <c r="R99" s="96" t="s">
        <v>1021</v>
      </c>
      <c r="V99" s="146" t="s">
        <v>1179</v>
      </c>
      <c r="W99" s="99" t="s">
        <v>1082</v>
      </c>
      <c r="Z99" s="146">
        <v>1</v>
      </c>
      <c r="AD99" s="96" t="s">
        <v>1022</v>
      </c>
      <c r="AH99" s="96" t="s">
        <v>1042</v>
      </c>
      <c r="AI99" s="96" t="s">
        <v>1030</v>
      </c>
      <c r="AO99" s="96" t="s">
        <v>1023</v>
      </c>
      <c r="AP99" s="96" t="s">
        <v>1031</v>
      </c>
      <c r="AQ99" s="96" t="s">
        <v>1024</v>
      </c>
      <c r="AR99" s="96" t="s">
        <v>1025</v>
      </c>
      <c r="AX99" s="96" t="s">
        <v>1483</v>
      </c>
      <c r="BA99" s="96" t="s">
        <v>1043</v>
      </c>
      <c r="BB99" s="96" t="s">
        <v>1032</v>
      </c>
      <c r="BF99" s="97" t="str">
        <f t="shared" si="10"/>
        <v>2023-05-29</v>
      </c>
      <c r="BI99" s="146">
        <v>2023</v>
      </c>
      <c r="BJ99" s="99" t="s">
        <v>1248</v>
      </c>
      <c r="BK99" s="146">
        <v>29</v>
      </c>
      <c r="BL99" s="97" t="str">
        <f t="shared" si="11"/>
        <v>Mayo 29 de 2023</v>
      </c>
      <c r="BS99" s="97" t="str">
        <f t="shared" si="15"/>
        <v>América | Sudamérica | Colombia | Antioquia | Mutatá | Vereda Santa Teresa</v>
      </c>
      <c r="BU99" s="97" t="str">
        <f t="shared" si="12"/>
        <v>SA</v>
      </c>
      <c r="BY99" s="96" t="s">
        <v>1026</v>
      </c>
      <c r="BZ99" s="97" t="str">
        <f t="shared" si="13"/>
        <v>CO</v>
      </c>
      <c r="CA99" s="96" t="s">
        <v>1027</v>
      </c>
      <c r="CB99" s="96" t="s">
        <v>1250</v>
      </c>
      <c r="CC99" s="146" t="s">
        <v>1254</v>
      </c>
      <c r="CD99" s="96" t="s">
        <v>1259</v>
      </c>
      <c r="CE99" s="96" t="s">
        <v>1259</v>
      </c>
      <c r="CF99" s="146">
        <v>676</v>
      </c>
      <c r="CG99" s="146">
        <v>676</v>
      </c>
      <c r="CH99" s="146">
        <v>676</v>
      </c>
      <c r="CI99" s="96" t="s">
        <v>1028</v>
      </c>
      <c r="CQ99" s="99">
        <v>7.1861012400000002</v>
      </c>
      <c r="CR99" s="99">
        <v>-76.373249700000002</v>
      </c>
      <c r="CT99" s="98" t="s">
        <v>1045</v>
      </c>
      <c r="CU99" s="96" t="s">
        <v>1028</v>
      </c>
      <c r="CV99" s="99">
        <v>7.1861012400000002</v>
      </c>
      <c r="CW99" s="99">
        <v>-76.373249700000002</v>
      </c>
      <c r="CX99" s="96" t="s">
        <v>1028</v>
      </c>
      <c r="DE99" s="96" t="s">
        <v>1046</v>
      </c>
      <c r="DF99" s="97" t="str">
        <f t="shared" si="14"/>
        <v>2023-05-29</v>
      </c>
      <c r="DH99" s="96" t="s">
        <v>1264</v>
      </c>
      <c r="ED99" s="96" t="s">
        <v>1405</v>
      </c>
      <c r="EF99" s="99" t="s">
        <v>1270</v>
      </c>
      <c r="EM99" s="97" t="str">
        <f>IF(EX99="",
IF(EW99="",
IF(EV99="",
IF(EU99="",#REF!,
EU99),
EV99),
EW99),
CONCATENATE(EX99,IF(FB99="","",CONCATENATE(" ",FB99))))</f>
        <v>Anolis</v>
      </c>
      <c r="ER99" s="96" t="s">
        <v>1390</v>
      </c>
      <c r="ES99" s="96" t="s">
        <v>1034</v>
      </c>
      <c r="ET99" s="96" t="s">
        <v>1033</v>
      </c>
      <c r="EU99" s="96" t="s">
        <v>1058</v>
      </c>
      <c r="EV99" s="96" t="s">
        <v>1061</v>
      </c>
      <c r="EX99" s="148" t="s">
        <v>1067</v>
      </c>
      <c r="FE99" s="97" t="str" cm="1">
        <f t="array" ref="FE99">IF(FB99="",IF(EX99="",
IF(EV99="",
IF(EW="",
IF(EU99="",
IF(ET99="",
"Filo","Clase"),
"Orden"),
"Familia"),
"Subfamilia"),
"Género"),
"Especie")</f>
        <v>Género</v>
      </c>
      <c r="FU99" s="96" t="s">
        <v>1040</v>
      </c>
    </row>
    <row r="100" spans="1:177" ht="15" customHeight="1" x14ac:dyDescent="0.2">
      <c r="A100" s="97" t="str">
        <f t="shared" si="8"/>
        <v>UCES:CBUCES:D</v>
      </c>
      <c r="B100" s="96" t="s">
        <v>929</v>
      </c>
      <c r="C100" s="96" t="s">
        <v>1015</v>
      </c>
      <c r="D100" s="96" t="s">
        <v>1021</v>
      </c>
      <c r="E100" s="96" t="s">
        <v>1019</v>
      </c>
      <c r="F100" s="96" t="s">
        <v>1014</v>
      </c>
      <c r="G100" s="96" t="s">
        <v>1020</v>
      </c>
      <c r="H100" s="97" t="str">
        <f t="shared" si="9"/>
        <v>CBUCES-D</v>
      </c>
      <c r="I100" s="96" t="s">
        <v>1017</v>
      </c>
      <c r="J100" s="96" t="s">
        <v>1038</v>
      </c>
      <c r="L100" s="96" t="s">
        <v>1016</v>
      </c>
      <c r="M100" s="96" t="s">
        <v>1039</v>
      </c>
      <c r="N100" s="96" t="s">
        <v>1017</v>
      </c>
      <c r="O100" s="96" t="s">
        <v>1018</v>
      </c>
      <c r="R100" s="96" t="s">
        <v>1021</v>
      </c>
      <c r="V100" s="146" t="s">
        <v>1180</v>
      </c>
      <c r="W100" s="99" t="s">
        <v>1082</v>
      </c>
      <c r="Z100" s="146">
        <v>1</v>
      </c>
      <c r="AD100" s="96" t="s">
        <v>1022</v>
      </c>
      <c r="AH100" s="96" t="s">
        <v>1029</v>
      </c>
      <c r="AI100" s="96" t="s">
        <v>1030</v>
      </c>
      <c r="AO100" s="96" t="s">
        <v>1023</v>
      </c>
      <c r="AP100" s="96" t="s">
        <v>1031</v>
      </c>
      <c r="AQ100" s="96" t="s">
        <v>1024</v>
      </c>
      <c r="AR100" s="96" t="s">
        <v>1025</v>
      </c>
      <c r="AX100" s="96" t="s">
        <v>1552</v>
      </c>
      <c r="AY100" s="96" t="s">
        <v>1244</v>
      </c>
      <c r="BA100" s="96" t="s">
        <v>1043</v>
      </c>
      <c r="BB100" s="96" t="s">
        <v>1032</v>
      </c>
      <c r="BF100" s="97" t="str">
        <f t="shared" si="10"/>
        <v>2023-05-29</v>
      </c>
      <c r="BI100" s="146">
        <v>2023</v>
      </c>
      <c r="BJ100" s="99" t="s">
        <v>1248</v>
      </c>
      <c r="BK100" s="146">
        <v>29</v>
      </c>
      <c r="BL100" s="97" t="str">
        <f t="shared" si="11"/>
        <v>Mayo 29 de 2023</v>
      </c>
      <c r="BS100" s="97" t="str">
        <f t="shared" si="15"/>
        <v>América | Sudamérica | Colombia | Antioquia | Mutatá | Vereda Santa Teresa</v>
      </c>
      <c r="BU100" s="97" t="str">
        <f t="shared" si="12"/>
        <v>SA</v>
      </c>
      <c r="BY100" s="96" t="s">
        <v>1026</v>
      </c>
      <c r="BZ100" s="97" t="str">
        <f t="shared" si="13"/>
        <v>CO</v>
      </c>
      <c r="CA100" s="96" t="s">
        <v>1027</v>
      </c>
      <c r="CB100" s="96" t="s">
        <v>1250</v>
      </c>
      <c r="CC100" s="146" t="s">
        <v>1254</v>
      </c>
      <c r="CD100" s="96" t="s">
        <v>1259</v>
      </c>
      <c r="CE100" s="96" t="s">
        <v>1259</v>
      </c>
      <c r="CF100" s="146">
        <v>620</v>
      </c>
      <c r="CG100" s="146">
        <v>620</v>
      </c>
      <c r="CH100" s="146">
        <v>620</v>
      </c>
      <c r="CI100" s="96" t="s">
        <v>1028</v>
      </c>
      <c r="CQ100" s="99">
        <v>7.1874000000000002</v>
      </c>
      <c r="CR100" s="99">
        <v>-76.374399999999994</v>
      </c>
      <c r="CT100" s="98" t="s">
        <v>1045</v>
      </c>
      <c r="CU100" s="96" t="s">
        <v>1028</v>
      </c>
      <c r="CV100" s="99">
        <v>7.1874000000000002</v>
      </c>
      <c r="CW100" s="99">
        <v>-76.374399999999994</v>
      </c>
      <c r="CX100" s="96" t="s">
        <v>1028</v>
      </c>
      <c r="DE100" s="96" t="s">
        <v>1046</v>
      </c>
      <c r="DF100" s="97" t="str">
        <f t="shared" si="14"/>
        <v>2023-05-29</v>
      </c>
      <c r="DH100" s="96" t="s">
        <v>1264</v>
      </c>
      <c r="ED100" s="96" t="s">
        <v>1405</v>
      </c>
      <c r="EF100" s="99" t="s">
        <v>1270</v>
      </c>
      <c r="EM100" s="97" t="str">
        <f>IF(EX100="",
IF(EW100="",
IF(EV100="",
IF(EU100="",#REF!,
EU100),
EV100),
EW100),
CONCATENATE(EX100,IF(FB100="","",CONCATENATE(" ",FB100))))</f>
        <v>Colostethus imbricolus</v>
      </c>
      <c r="EN100" s="96" t="s">
        <v>1364</v>
      </c>
      <c r="ER100" s="96" t="s">
        <v>1390</v>
      </c>
      <c r="ES100" s="96" t="s">
        <v>1034</v>
      </c>
      <c r="ET100" s="96" t="s">
        <v>1033</v>
      </c>
      <c r="EU100" s="96" t="s">
        <v>1035</v>
      </c>
      <c r="EV100" s="96" t="s">
        <v>1393</v>
      </c>
      <c r="EX100" s="148" t="s">
        <v>1314</v>
      </c>
      <c r="FB100" s="148" t="s">
        <v>1301</v>
      </c>
      <c r="FE100" s="97" t="str" cm="1">
        <f t="array" ref="FE100">IF(FB100="",IF(EX100="",
IF(EV100="",
IF(EW="",
IF(EU100="",
IF(ET100="",
"Filo","Clase"),
"Orden"),
"Familia"),
"Subfamilia"),
"Género"),
"Especie")</f>
        <v>Especie</v>
      </c>
      <c r="FU100" s="96" t="s">
        <v>1040</v>
      </c>
    </row>
    <row r="101" spans="1:177" ht="15" customHeight="1" x14ac:dyDescent="0.2">
      <c r="A101" s="97" t="str">
        <f t="shared" si="8"/>
        <v>UCES:CBUCES:D</v>
      </c>
      <c r="B101" s="96" t="s">
        <v>929</v>
      </c>
      <c r="C101" s="96" t="s">
        <v>1015</v>
      </c>
      <c r="D101" s="96" t="s">
        <v>1021</v>
      </c>
      <c r="E101" s="96" t="s">
        <v>1019</v>
      </c>
      <c r="F101" s="96" t="s">
        <v>1014</v>
      </c>
      <c r="G101" s="96" t="s">
        <v>1020</v>
      </c>
      <c r="H101" s="97" t="str">
        <f t="shared" si="9"/>
        <v>CBUCES-D</v>
      </c>
      <c r="I101" s="96" t="s">
        <v>1017</v>
      </c>
      <c r="J101" s="96" t="s">
        <v>1038</v>
      </c>
      <c r="L101" s="96" t="s">
        <v>1016</v>
      </c>
      <c r="M101" s="96" t="s">
        <v>1039</v>
      </c>
      <c r="N101" s="96" t="s">
        <v>1017</v>
      </c>
      <c r="O101" s="96" t="s">
        <v>1018</v>
      </c>
      <c r="R101" s="96" t="s">
        <v>1021</v>
      </c>
      <c r="V101" s="146" t="s">
        <v>1181</v>
      </c>
      <c r="W101" s="99" t="s">
        <v>1082</v>
      </c>
      <c r="Z101" s="146">
        <v>1</v>
      </c>
      <c r="AD101" s="96" t="s">
        <v>1022</v>
      </c>
      <c r="AH101" s="96" t="s">
        <v>1029</v>
      </c>
      <c r="AI101" s="96" t="s">
        <v>1030</v>
      </c>
      <c r="AO101" s="96" t="s">
        <v>1023</v>
      </c>
      <c r="AP101" s="96" t="s">
        <v>1031</v>
      </c>
      <c r="AQ101" s="96" t="s">
        <v>1024</v>
      </c>
      <c r="AR101" s="96" t="s">
        <v>1025</v>
      </c>
      <c r="AX101" s="96" t="s">
        <v>1485</v>
      </c>
      <c r="BA101" s="96" t="s">
        <v>1043</v>
      </c>
      <c r="BB101" s="96" t="s">
        <v>1032</v>
      </c>
      <c r="BF101" s="97" t="str">
        <f t="shared" si="10"/>
        <v>2023-05-29</v>
      </c>
      <c r="BI101" s="146">
        <v>2023</v>
      </c>
      <c r="BJ101" s="99" t="s">
        <v>1248</v>
      </c>
      <c r="BK101" s="146">
        <v>29</v>
      </c>
      <c r="BL101" s="97" t="str">
        <f t="shared" si="11"/>
        <v>Mayo 29 de 2023</v>
      </c>
      <c r="BS101" s="97" t="str">
        <f t="shared" si="15"/>
        <v>América | Sudamérica | Colombia | Antioquia | Mutatá | Vereda Santa Teresa</v>
      </c>
      <c r="BU101" s="97" t="str">
        <f t="shared" si="12"/>
        <v>SA</v>
      </c>
      <c r="BY101" s="96" t="s">
        <v>1026</v>
      </c>
      <c r="BZ101" s="97" t="str">
        <f t="shared" si="13"/>
        <v>CO</v>
      </c>
      <c r="CA101" s="96" t="s">
        <v>1027</v>
      </c>
      <c r="CB101" s="96" t="s">
        <v>1250</v>
      </c>
      <c r="CC101" s="146" t="s">
        <v>1254</v>
      </c>
      <c r="CD101" s="96" t="s">
        <v>1259</v>
      </c>
      <c r="CE101" s="96" t="s">
        <v>1259</v>
      </c>
      <c r="CF101" s="146">
        <v>620</v>
      </c>
      <c r="CG101" s="146">
        <v>620</v>
      </c>
      <c r="CH101" s="146">
        <v>620</v>
      </c>
      <c r="CI101" s="96" t="s">
        <v>1028</v>
      </c>
      <c r="CQ101" s="99">
        <v>7.1874000000000002</v>
      </c>
      <c r="CR101" s="99">
        <v>-76.374399999999994</v>
      </c>
      <c r="CT101" s="98" t="s">
        <v>1045</v>
      </c>
      <c r="CU101" s="96" t="s">
        <v>1028</v>
      </c>
      <c r="CV101" s="99">
        <v>7.1874000000000002</v>
      </c>
      <c r="CW101" s="99">
        <v>-76.374399999999994</v>
      </c>
      <c r="CX101" s="96" t="s">
        <v>1028</v>
      </c>
      <c r="DE101" s="96" t="s">
        <v>1046</v>
      </c>
      <c r="DF101" s="97" t="str">
        <f t="shared" si="14"/>
        <v>2023-05-29</v>
      </c>
      <c r="DH101" s="96" t="s">
        <v>1264</v>
      </c>
      <c r="ED101" s="96" t="s">
        <v>1405</v>
      </c>
      <c r="EF101" s="99" t="s">
        <v>1270</v>
      </c>
      <c r="EM101" s="97" t="str">
        <f>IF(EX101="",
IF(EW101="",
IF(EV101="",
IF(EU101="",#REF!,
EU101),
EV101),
EW101),
CONCATENATE(EX101,IF(FB101="","",CONCATENATE(" ",FB101))))</f>
        <v>Agalychnis spurrelli</v>
      </c>
      <c r="EN101" s="96" t="s">
        <v>1367</v>
      </c>
      <c r="ER101" s="96" t="s">
        <v>1390</v>
      </c>
      <c r="ES101" s="96" t="s">
        <v>1034</v>
      </c>
      <c r="ET101" s="96" t="s">
        <v>1033</v>
      </c>
      <c r="EU101" s="96" t="s">
        <v>1035</v>
      </c>
      <c r="EV101" s="96" t="s">
        <v>1036</v>
      </c>
      <c r="EX101" s="148" t="s">
        <v>1321</v>
      </c>
      <c r="FB101" s="148" t="s">
        <v>1277</v>
      </c>
      <c r="FE101" s="97" t="str" cm="1">
        <f t="array" ref="FE101">IF(FB101="",IF(EX101="",
IF(EV101="",
IF(EW="",
IF(EU101="",
IF(ET101="",
"Filo","Clase"),
"Orden"),
"Familia"),
"Subfamilia"),
"Género"),
"Especie")</f>
        <v>Especie</v>
      </c>
      <c r="FU101" s="96" t="s">
        <v>1040</v>
      </c>
    </row>
    <row r="102" spans="1:177" ht="15" customHeight="1" x14ac:dyDescent="0.2">
      <c r="A102" s="97" t="str">
        <f t="shared" si="8"/>
        <v>UCES:CBUCES:D</v>
      </c>
      <c r="B102" s="96" t="s">
        <v>929</v>
      </c>
      <c r="C102" s="96" t="s">
        <v>1015</v>
      </c>
      <c r="D102" s="96" t="s">
        <v>1021</v>
      </c>
      <c r="E102" s="96" t="s">
        <v>1019</v>
      </c>
      <c r="F102" s="96" t="s">
        <v>1014</v>
      </c>
      <c r="G102" s="96" t="s">
        <v>1020</v>
      </c>
      <c r="H102" s="97" t="str">
        <f t="shared" si="9"/>
        <v>CBUCES-D</v>
      </c>
      <c r="I102" s="96" t="s">
        <v>1017</v>
      </c>
      <c r="J102" s="96" t="s">
        <v>1038</v>
      </c>
      <c r="L102" s="96" t="s">
        <v>1016</v>
      </c>
      <c r="M102" s="96" t="s">
        <v>1039</v>
      </c>
      <c r="N102" s="96" t="s">
        <v>1017</v>
      </c>
      <c r="O102" s="96" t="s">
        <v>1018</v>
      </c>
      <c r="R102" s="96" t="s">
        <v>1021</v>
      </c>
      <c r="V102" s="146" t="s">
        <v>1182</v>
      </c>
      <c r="W102" s="99" t="s">
        <v>1082</v>
      </c>
      <c r="Z102" s="146">
        <v>1</v>
      </c>
      <c r="AD102" s="96" t="s">
        <v>1022</v>
      </c>
      <c r="AH102" s="96" t="s">
        <v>1029</v>
      </c>
      <c r="AI102" s="96" t="s">
        <v>1030</v>
      </c>
      <c r="AO102" s="96" t="s">
        <v>1023</v>
      </c>
      <c r="AP102" s="96" t="s">
        <v>1031</v>
      </c>
      <c r="AQ102" s="96" t="s">
        <v>1024</v>
      </c>
      <c r="AR102" s="96" t="s">
        <v>1025</v>
      </c>
      <c r="AX102" s="96" t="s">
        <v>1486</v>
      </c>
      <c r="BA102" s="96" t="s">
        <v>1043</v>
      </c>
      <c r="BB102" s="96" t="s">
        <v>1032</v>
      </c>
      <c r="BF102" s="97" t="str">
        <f t="shared" si="10"/>
        <v>2023-05-29</v>
      </c>
      <c r="BI102" s="146">
        <v>2023</v>
      </c>
      <c r="BJ102" s="99" t="s">
        <v>1248</v>
      </c>
      <c r="BK102" s="146">
        <v>29</v>
      </c>
      <c r="BL102" s="97" t="str">
        <f t="shared" si="11"/>
        <v>Mayo 29 de 2023</v>
      </c>
      <c r="BS102" s="97" t="str">
        <f t="shared" si="15"/>
        <v>América | Sudamérica | Colombia | Antioquia | Mutatá | Vereda Santa Teresa</v>
      </c>
      <c r="BU102" s="97" t="str">
        <f t="shared" si="12"/>
        <v>SA</v>
      </c>
      <c r="BY102" s="96" t="s">
        <v>1026</v>
      </c>
      <c r="BZ102" s="97" t="str">
        <f t="shared" si="13"/>
        <v>CO</v>
      </c>
      <c r="CA102" s="96" t="s">
        <v>1027</v>
      </c>
      <c r="CB102" s="96" t="s">
        <v>1250</v>
      </c>
      <c r="CC102" s="146" t="s">
        <v>1254</v>
      </c>
      <c r="CD102" s="96" t="s">
        <v>1259</v>
      </c>
      <c r="CE102" s="96" t="s">
        <v>1259</v>
      </c>
      <c r="CF102" s="146">
        <v>620</v>
      </c>
      <c r="CG102" s="146">
        <v>620</v>
      </c>
      <c r="CH102" s="146">
        <v>620</v>
      </c>
      <c r="CI102" s="96" t="s">
        <v>1028</v>
      </c>
      <c r="CQ102" s="99">
        <v>7.1874000000000002</v>
      </c>
      <c r="CR102" s="99">
        <v>-76.374399999999994</v>
      </c>
      <c r="CT102" s="98" t="s">
        <v>1045</v>
      </c>
      <c r="CU102" s="96" t="s">
        <v>1028</v>
      </c>
      <c r="CV102" s="99">
        <v>7.1874000000000002</v>
      </c>
      <c r="CW102" s="99">
        <v>-76.374399999999994</v>
      </c>
      <c r="CX102" s="96" t="s">
        <v>1028</v>
      </c>
      <c r="DE102" s="96" t="s">
        <v>1046</v>
      </c>
      <c r="DF102" s="97" t="str">
        <f t="shared" si="14"/>
        <v>2023-05-29</v>
      </c>
      <c r="DH102" s="96" t="s">
        <v>1264</v>
      </c>
      <c r="ED102" s="96" t="s">
        <v>1405</v>
      </c>
      <c r="EF102" s="99" t="s">
        <v>1270</v>
      </c>
      <c r="EM102" s="97" t="str">
        <f>IF(EX102="",
IF(EW102="",
IF(EV102="",
IF(EU102="",#REF!,
EU102),
EV102),
EW102),
CONCATENATE(EX102,IF(FB102="","",CONCATENATE(" ",FB102))))</f>
        <v>Agalychnis spurrelli</v>
      </c>
      <c r="EN102" s="96" t="s">
        <v>1367</v>
      </c>
      <c r="ER102" s="96" t="s">
        <v>1390</v>
      </c>
      <c r="ES102" s="96" t="s">
        <v>1034</v>
      </c>
      <c r="ET102" s="96" t="s">
        <v>1057</v>
      </c>
      <c r="EU102" s="96" t="s">
        <v>1035</v>
      </c>
      <c r="EV102" s="96" t="s">
        <v>1036</v>
      </c>
      <c r="EX102" s="148" t="s">
        <v>1321</v>
      </c>
      <c r="FB102" s="148" t="s">
        <v>1277</v>
      </c>
      <c r="FE102" s="97" t="str" cm="1">
        <f t="array" ref="FE102">IF(FB102="",IF(EX102="",
IF(EV102="",
IF(EW="",
IF(EU102="",
IF(ET102="",
"Filo","Clase"),
"Orden"),
"Familia"),
"Subfamilia"),
"Género"),
"Especie")</f>
        <v>Especie</v>
      </c>
      <c r="FU102" s="96" t="s">
        <v>1040</v>
      </c>
    </row>
    <row r="103" spans="1:177" ht="15" customHeight="1" x14ac:dyDescent="0.2">
      <c r="A103" s="97" t="str">
        <f t="shared" si="8"/>
        <v>UCES:CBUCES:D</v>
      </c>
      <c r="B103" s="96" t="s">
        <v>929</v>
      </c>
      <c r="C103" s="96" t="s">
        <v>1015</v>
      </c>
      <c r="D103" s="96" t="s">
        <v>1021</v>
      </c>
      <c r="E103" s="96" t="s">
        <v>1019</v>
      </c>
      <c r="F103" s="96" t="s">
        <v>1014</v>
      </c>
      <c r="G103" s="96" t="s">
        <v>1020</v>
      </c>
      <c r="H103" s="97" t="str">
        <f t="shared" si="9"/>
        <v>CBUCES-D</v>
      </c>
      <c r="I103" s="96" t="s">
        <v>1017</v>
      </c>
      <c r="J103" s="96" t="s">
        <v>1038</v>
      </c>
      <c r="L103" s="96" t="s">
        <v>1016</v>
      </c>
      <c r="M103" s="96" t="s">
        <v>1039</v>
      </c>
      <c r="N103" s="96" t="s">
        <v>1017</v>
      </c>
      <c r="O103" s="96" t="s">
        <v>1018</v>
      </c>
      <c r="R103" s="96" t="s">
        <v>1021</v>
      </c>
      <c r="V103" s="146" t="s">
        <v>1183</v>
      </c>
      <c r="W103" s="99" t="s">
        <v>1082</v>
      </c>
      <c r="Z103" s="146">
        <v>1</v>
      </c>
      <c r="AD103" s="96" t="s">
        <v>1022</v>
      </c>
      <c r="AH103" s="96" t="s">
        <v>1029</v>
      </c>
      <c r="AI103" s="96" t="s">
        <v>1041</v>
      </c>
      <c r="AO103" s="96" t="s">
        <v>1023</v>
      </c>
      <c r="AP103" s="96" t="s">
        <v>1031</v>
      </c>
      <c r="AQ103" s="96" t="s">
        <v>1024</v>
      </c>
      <c r="AR103" s="96" t="s">
        <v>1025</v>
      </c>
      <c r="AX103" s="96" t="s">
        <v>1487</v>
      </c>
      <c r="BA103" s="96" t="s">
        <v>1043</v>
      </c>
      <c r="BB103" s="96" t="s">
        <v>1032</v>
      </c>
      <c r="BF103" s="97" t="str">
        <f t="shared" si="10"/>
        <v>2023-05-29</v>
      </c>
      <c r="BI103" s="146">
        <v>2023</v>
      </c>
      <c r="BJ103" s="99" t="s">
        <v>1248</v>
      </c>
      <c r="BK103" s="146">
        <v>29</v>
      </c>
      <c r="BL103" s="97" t="str">
        <f t="shared" si="11"/>
        <v>Mayo 29 de 2023</v>
      </c>
      <c r="BS103" s="97" t="str">
        <f t="shared" si="15"/>
        <v>América | Sudamérica | Colombia | Antioquia | Mutatá | Vereda Santa Teresa</v>
      </c>
      <c r="BU103" s="97" t="str">
        <f t="shared" si="12"/>
        <v>SA</v>
      </c>
      <c r="BY103" s="96" t="s">
        <v>1026</v>
      </c>
      <c r="BZ103" s="97" t="str">
        <f t="shared" si="13"/>
        <v>CO</v>
      </c>
      <c r="CA103" s="96" t="s">
        <v>1027</v>
      </c>
      <c r="CB103" s="96" t="s">
        <v>1250</v>
      </c>
      <c r="CC103" s="146" t="s">
        <v>1254</v>
      </c>
      <c r="CD103" s="96" t="s">
        <v>1259</v>
      </c>
      <c r="CE103" s="96" t="s">
        <v>1259</v>
      </c>
      <c r="CF103" s="146">
        <v>620</v>
      </c>
      <c r="CG103" s="146">
        <v>620</v>
      </c>
      <c r="CH103" s="146">
        <v>620</v>
      </c>
      <c r="CI103" s="96" t="s">
        <v>1028</v>
      </c>
      <c r="CQ103" s="99">
        <v>7.1874000000000002</v>
      </c>
      <c r="CR103" s="99">
        <v>-76.374399999999994</v>
      </c>
      <c r="CT103" s="98" t="s">
        <v>1045</v>
      </c>
      <c r="CU103" s="96" t="s">
        <v>1028</v>
      </c>
      <c r="CV103" s="99">
        <v>7.1874000000000002</v>
      </c>
      <c r="CW103" s="99">
        <v>-76.374399999999994</v>
      </c>
      <c r="CX103" s="96" t="s">
        <v>1028</v>
      </c>
      <c r="DE103" s="96" t="s">
        <v>1046</v>
      </c>
      <c r="DF103" s="97" t="str">
        <f t="shared" si="14"/>
        <v>2023-05-29</v>
      </c>
      <c r="DH103" s="96" t="s">
        <v>1264</v>
      </c>
      <c r="ED103" s="96" t="s">
        <v>1405</v>
      </c>
      <c r="EF103" s="99" t="s">
        <v>1270</v>
      </c>
      <c r="EL103" s="148" t="s">
        <v>1568</v>
      </c>
      <c r="EM103" s="97" t="str">
        <f>IF(EX103="",
IF(EW103="",
IF(EV103="",
IF(EU103="",#REF!,
EU103),
EV103),
EW103),
CONCATENATE(EX103,IF(FB103="","",CONCATENATE(" ",FB103))))</f>
        <v>Echinosaura</v>
      </c>
      <c r="EN103" s="96" t="s">
        <v>1366</v>
      </c>
      <c r="ER103" s="96" t="s">
        <v>1390</v>
      </c>
      <c r="ES103" s="96" t="s">
        <v>1034</v>
      </c>
      <c r="ET103" s="96" t="s">
        <v>1033</v>
      </c>
      <c r="EU103" s="96" t="s">
        <v>1058</v>
      </c>
      <c r="EV103" s="96" t="s">
        <v>1392</v>
      </c>
      <c r="EX103" s="148" t="s">
        <v>1313</v>
      </c>
      <c r="FE103" s="97" t="str" cm="1">
        <f t="array" ref="FE103">IF(FB103="",IF(EX103="",
IF(EV103="",
IF(EW="",
IF(EU103="",
IF(ET103="",
"Filo","Clase"),
"Orden"),
"Familia"),
"Subfamilia"),
"Género"),
"Especie")</f>
        <v>Género</v>
      </c>
      <c r="FU103" s="96" t="s">
        <v>1040</v>
      </c>
    </row>
    <row r="104" spans="1:177" ht="15" customHeight="1" x14ac:dyDescent="0.2">
      <c r="A104" s="97" t="str">
        <f t="shared" si="8"/>
        <v>UCES:CBUCES:D</v>
      </c>
      <c r="B104" s="96" t="s">
        <v>929</v>
      </c>
      <c r="C104" s="96" t="s">
        <v>1015</v>
      </c>
      <c r="D104" s="96" t="s">
        <v>1021</v>
      </c>
      <c r="E104" s="96" t="s">
        <v>1019</v>
      </c>
      <c r="F104" s="96" t="s">
        <v>1014</v>
      </c>
      <c r="G104" s="96" t="s">
        <v>1020</v>
      </c>
      <c r="H104" s="97" t="str">
        <f t="shared" si="9"/>
        <v>CBUCES-D</v>
      </c>
      <c r="I104" s="96" t="s">
        <v>1017</v>
      </c>
      <c r="J104" s="96" t="s">
        <v>1038</v>
      </c>
      <c r="L104" s="96" t="s">
        <v>1016</v>
      </c>
      <c r="M104" s="96" t="s">
        <v>1039</v>
      </c>
      <c r="N104" s="96" t="s">
        <v>1017</v>
      </c>
      <c r="O104" s="96" t="s">
        <v>1018</v>
      </c>
      <c r="R104" s="96" t="s">
        <v>1021</v>
      </c>
      <c r="V104" s="146" t="s">
        <v>1184</v>
      </c>
      <c r="W104" s="99" t="s">
        <v>1082</v>
      </c>
      <c r="Z104" s="146">
        <v>1</v>
      </c>
      <c r="AD104" s="96" t="s">
        <v>1022</v>
      </c>
      <c r="AI104" s="96" t="s">
        <v>1030</v>
      </c>
      <c r="AO104" s="96" t="s">
        <v>1023</v>
      </c>
      <c r="AP104" s="96" t="s">
        <v>1031</v>
      </c>
      <c r="AQ104" s="96" t="s">
        <v>1024</v>
      </c>
      <c r="AR104" s="96" t="s">
        <v>1025</v>
      </c>
      <c r="AX104" s="96" t="s">
        <v>1488</v>
      </c>
      <c r="BA104" s="96" t="s">
        <v>1043</v>
      </c>
      <c r="BB104" s="96" t="s">
        <v>1032</v>
      </c>
      <c r="BF104" s="97" t="str">
        <f t="shared" si="10"/>
        <v>2023-05-29</v>
      </c>
      <c r="BI104" s="146">
        <v>2023</v>
      </c>
      <c r="BJ104" s="99" t="s">
        <v>1248</v>
      </c>
      <c r="BK104" s="146">
        <v>29</v>
      </c>
      <c r="BL104" s="97" t="str">
        <f t="shared" si="11"/>
        <v>Mayo 29 de 2023</v>
      </c>
      <c r="BS104" s="97" t="str">
        <f t="shared" si="15"/>
        <v>América | Sudamérica | Colombia | Antioquia | Mutatá | Vereda Santa Teresa</v>
      </c>
      <c r="BU104" s="97" t="str">
        <f t="shared" si="12"/>
        <v>SA</v>
      </c>
      <c r="BY104" s="96" t="s">
        <v>1026</v>
      </c>
      <c r="BZ104" s="97" t="str">
        <f t="shared" si="13"/>
        <v>CO</v>
      </c>
      <c r="CA104" s="96" t="s">
        <v>1027</v>
      </c>
      <c r="CB104" s="96" t="s">
        <v>1250</v>
      </c>
      <c r="CC104" s="146" t="s">
        <v>1254</v>
      </c>
      <c r="CD104" s="96" t="s">
        <v>1259</v>
      </c>
      <c r="CE104" s="96" t="s">
        <v>1259</v>
      </c>
      <c r="CF104" s="146">
        <v>620</v>
      </c>
      <c r="CG104" s="146">
        <v>620</v>
      </c>
      <c r="CH104" s="146">
        <v>620</v>
      </c>
      <c r="CI104" s="96" t="s">
        <v>1028</v>
      </c>
      <c r="CQ104" s="99">
        <v>7.1874000000000002</v>
      </c>
      <c r="CR104" s="99">
        <v>-76.374399999999994</v>
      </c>
      <c r="CT104" s="98" t="s">
        <v>1045</v>
      </c>
      <c r="CU104" s="96" t="s">
        <v>1028</v>
      </c>
      <c r="CV104" s="99">
        <v>7.1874000000000002</v>
      </c>
      <c r="CW104" s="99">
        <v>-76.374399999999994</v>
      </c>
      <c r="CX104" s="96" t="s">
        <v>1028</v>
      </c>
      <c r="DE104" s="96" t="s">
        <v>1046</v>
      </c>
      <c r="DF104" s="97" t="str">
        <f t="shared" si="14"/>
        <v>2023-05-29</v>
      </c>
      <c r="DH104" s="96" t="s">
        <v>1264</v>
      </c>
      <c r="ED104" s="96" t="s">
        <v>1405</v>
      </c>
      <c r="EF104" s="99" t="s">
        <v>1270</v>
      </c>
      <c r="EM104" s="97" t="str">
        <f>IF(EX104="",
IF(EW104="",
IF(EV104="",
IF(EU104="",#REF!,
EU104),
EV104),
EW104),
CONCATENATE(EX104,IF(FB104="","",CONCATENATE(" ",FB104))))</f>
        <v>Craugastor</v>
      </c>
      <c r="ER104" s="96" t="s">
        <v>1390</v>
      </c>
      <c r="ES104" s="96" t="s">
        <v>1034</v>
      </c>
      <c r="ET104" s="96" t="s">
        <v>1033</v>
      </c>
      <c r="EU104" s="96" t="s">
        <v>1035</v>
      </c>
      <c r="EV104" s="96" t="s">
        <v>1395</v>
      </c>
      <c r="EX104" s="148" t="s">
        <v>1318</v>
      </c>
      <c r="FE104" s="97" t="str" cm="1">
        <f t="array" ref="FE104">IF(FB104="",IF(EX104="",
IF(EV104="",
IF(EW="",
IF(EU104="",
IF(ET104="",
"Filo","Clase"),
"Orden"),
"Familia"),
"Subfamilia"),
"Género"),
"Especie")</f>
        <v>Género</v>
      </c>
      <c r="FU104" s="96" t="s">
        <v>1040</v>
      </c>
    </row>
    <row r="105" spans="1:177" ht="15" customHeight="1" x14ac:dyDescent="0.2">
      <c r="A105" s="97" t="str">
        <f t="shared" si="8"/>
        <v>UCES:CBUCES:D</v>
      </c>
      <c r="B105" s="96" t="s">
        <v>929</v>
      </c>
      <c r="C105" s="96" t="s">
        <v>1015</v>
      </c>
      <c r="D105" s="96" t="s">
        <v>1021</v>
      </c>
      <c r="E105" s="96" t="s">
        <v>1019</v>
      </c>
      <c r="F105" s="96" t="s">
        <v>1014</v>
      </c>
      <c r="G105" s="96" t="s">
        <v>1020</v>
      </c>
      <c r="H105" s="97" t="str">
        <f t="shared" si="9"/>
        <v>CBUCES-D</v>
      </c>
      <c r="I105" s="96" t="s">
        <v>1017</v>
      </c>
      <c r="J105" s="96" t="s">
        <v>1038</v>
      </c>
      <c r="L105" s="96" t="s">
        <v>1016</v>
      </c>
      <c r="M105" s="96" t="s">
        <v>1039</v>
      </c>
      <c r="N105" s="96" t="s">
        <v>1017</v>
      </c>
      <c r="O105" s="96" t="s">
        <v>1018</v>
      </c>
      <c r="R105" s="96" t="s">
        <v>1021</v>
      </c>
      <c r="V105" s="146" t="s">
        <v>1185</v>
      </c>
      <c r="W105" s="99" t="s">
        <v>1082</v>
      </c>
      <c r="Z105" s="146">
        <v>1</v>
      </c>
      <c r="AD105" s="96" t="s">
        <v>1022</v>
      </c>
      <c r="AH105" s="96" t="s">
        <v>1042</v>
      </c>
      <c r="AI105" s="96" t="s">
        <v>1030</v>
      </c>
      <c r="AO105" s="96" t="s">
        <v>1023</v>
      </c>
      <c r="AP105" s="96" t="s">
        <v>1031</v>
      </c>
      <c r="AQ105" s="96" t="s">
        <v>1024</v>
      </c>
      <c r="AR105" s="96" t="s">
        <v>1025</v>
      </c>
      <c r="AX105" s="96" t="s">
        <v>1523</v>
      </c>
      <c r="BA105" s="96" t="s">
        <v>1043</v>
      </c>
      <c r="BB105" s="96" t="s">
        <v>1032</v>
      </c>
      <c r="BF105" s="97" t="str">
        <f t="shared" si="10"/>
        <v>2023-05-29</v>
      </c>
      <c r="BI105" s="146">
        <v>2023</v>
      </c>
      <c r="BJ105" s="99" t="s">
        <v>1248</v>
      </c>
      <c r="BK105" s="146">
        <v>29</v>
      </c>
      <c r="BL105" s="97" t="str">
        <f t="shared" si="11"/>
        <v>Mayo 29 de 2023</v>
      </c>
      <c r="BS105" s="97" t="str">
        <f t="shared" si="15"/>
        <v>América | Sudamérica | Colombia | Antioquia | Mutatá | Vereda Santa Teresa</v>
      </c>
      <c r="BU105" s="97" t="str">
        <f t="shared" si="12"/>
        <v>SA</v>
      </c>
      <c r="BY105" s="96" t="s">
        <v>1026</v>
      </c>
      <c r="BZ105" s="97" t="str">
        <f t="shared" si="13"/>
        <v>CO</v>
      </c>
      <c r="CA105" s="96" t="s">
        <v>1027</v>
      </c>
      <c r="CB105" s="96" t="s">
        <v>1250</v>
      </c>
      <c r="CC105" s="146" t="s">
        <v>1254</v>
      </c>
      <c r="CD105" s="96" t="s">
        <v>1259</v>
      </c>
      <c r="CE105" s="96" t="s">
        <v>1259</v>
      </c>
      <c r="CF105" s="146">
        <v>620</v>
      </c>
      <c r="CG105" s="146">
        <v>620</v>
      </c>
      <c r="CH105" s="146">
        <v>620</v>
      </c>
      <c r="CI105" s="96" t="s">
        <v>1028</v>
      </c>
      <c r="CQ105" s="99">
        <v>7.1874000000000002</v>
      </c>
      <c r="CR105" s="99">
        <v>-76.374399999999994</v>
      </c>
      <c r="CT105" s="98" t="s">
        <v>1045</v>
      </c>
      <c r="CU105" s="96" t="s">
        <v>1028</v>
      </c>
      <c r="CV105" s="99">
        <v>7.1874000000000002</v>
      </c>
      <c r="CW105" s="99">
        <v>-76.374399999999994</v>
      </c>
      <c r="CX105" s="96" t="s">
        <v>1028</v>
      </c>
      <c r="DE105" s="96" t="s">
        <v>1046</v>
      </c>
      <c r="DF105" s="97" t="str">
        <f t="shared" si="14"/>
        <v>2023-05-29</v>
      </c>
      <c r="DH105" s="96" t="s">
        <v>1264</v>
      </c>
      <c r="ED105" s="96" t="s">
        <v>1405</v>
      </c>
      <c r="EF105" s="99" t="s">
        <v>1270</v>
      </c>
      <c r="EM105" s="97" t="str">
        <f>IF(EX105="",
IF(EW105="",
IF(EV105="",
IF(EU105="",#REF!,
EU105),
EV105),
EW105),
CONCATENATE(EX105,IF(FB105="","",CONCATENATE(" ",FB105))))</f>
        <v>Pristimantis</v>
      </c>
      <c r="ER105" s="96" t="s">
        <v>1390</v>
      </c>
      <c r="ES105" s="96" t="s">
        <v>1034</v>
      </c>
      <c r="ET105" s="96" t="s">
        <v>1033</v>
      </c>
      <c r="EU105" s="96" t="s">
        <v>1035</v>
      </c>
      <c r="EV105" s="96" t="s">
        <v>1397</v>
      </c>
      <c r="EX105" s="148" t="s">
        <v>1322</v>
      </c>
      <c r="FE105" s="97" t="str" cm="1">
        <f t="array" ref="FE105">IF(FB105="",IF(EX105="",
IF(EV105="",
IF(EW="",
IF(EU105="",
IF(ET105="",
"Filo","Clase"),
"Orden"),
"Familia"),
"Subfamilia"),
"Género"),
"Especie")</f>
        <v>Género</v>
      </c>
      <c r="FU105" s="96" t="s">
        <v>1040</v>
      </c>
    </row>
    <row r="106" spans="1:177" ht="15" customHeight="1" x14ac:dyDescent="0.2">
      <c r="A106" s="97" t="str">
        <f t="shared" si="8"/>
        <v>UCES:CBUCES:D</v>
      </c>
      <c r="B106" s="96" t="s">
        <v>929</v>
      </c>
      <c r="C106" s="96" t="s">
        <v>1015</v>
      </c>
      <c r="D106" s="96" t="s">
        <v>1021</v>
      </c>
      <c r="E106" s="96" t="s">
        <v>1019</v>
      </c>
      <c r="F106" s="96" t="s">
        <v>1014</v>
      </c>
      <c r="G106" s="96" t="s">
        <v>1020</v>
      </c>
      <c r="H106" s="97" t="str">
        <f t="shared" si="9"/>
        <v>CBUCES-D</v>
      </c>
      <c r="I106" s="96" t="s">
        <v>1017</v>
      </c>
      <c r="J106" s="96" t="s">
        <v>1038</v>
      </c>
      <c r="L106" s="96" t="s">
        <v>1016</v>
      </c>
      <c r="M106" s="96" t="s">
        <v>1039</v>
      </c>
      <c r="N106" s="96" t="s">
        <v>1017</v>
      </c>
      <c r="O106" s="96" t="s">
        <v>1018</v>
      </c>
      <c r="R106" s="96" t="s">
        <v>1021</v>
      </c>
      <c r="V106" s="146" t="s">
        <v>1186</v>
      </c>
      <c r="W106" s="99" t="s">
        <v>1082</v>
      </c>
      <c r="Z106" s="146">
        <v>1</v>
      </c>
      <c r="AD106" s="96" t="s">
        <v>1022</v>
      </c>
      <c r="AH106" s="96" t="s">
        <v>1042</v>
      </c>
      <c r="AI106" s="96" t="s">
        <v>1030</v>
      </c>
      <c r="AO106" s="96" t="s">
        <v>1023</v>
      </c>
      <c r="AP106" s="96" t="s">
        <v>1031</v>
      </c>
      <c r="AQ106" s="96" t="s">
        <v>1024</v>
      </c>
      <c r="AR106" s="96" t="s">
        <v>1025</v>
      </c>
      <c r="AX106" s="96" t="s">
        <v>1553</v>
      </c>
      <c r="AY106" s="96" t="s">
        <v>1241</v>
      </c>
      <c r="BA106" s="96" t="s">
        <v>1043</v>
      </c>
      <c r="BB106" s="96" t="s">
        <v>1032</v>
      </c>
      <c r="BF106" s="97" t="str">
        <f t="shared" si="10"/>
        <v>2023-05-29</v>
      </c>
      <c r="BI106" s="146">
        <v>2023</v>
      </c>
      <c r="BJ106" s="99" t="s">
        <v>1248</v>
      </c>
      <c r="BK106" s="146">
        <v>29</v>
      </c>
      <c r="BL106" s="97" t="str">
        <f t="shared" si="11"/>
        <v>Mayo 29 de 2023</v>
      </c>
      <c r="BS106" s="97" t="str">
        <f t="shared" si="15"/>
        <v>América | Sudamérica | Colombia | Antioquia | Mutatá | Vereda Santa Teresa</v>
      </c>
      <c r="BU106" s="97" t="str">
        <f t="shared" si="12"/>
        <v>SA</v>
      </c>
      <c r="BY106" s="96" t="s">
        <v>1026</v>
      </c>
      <c r="BZ106" s="97" t="str">
        <f t="shared" si="13"/>
        <v>CO</v>
      </c>
      <c r="CA106" s="96" t="s">
        <v>1027</v>
      </c>
      <c r="CB106" s="96" t="s">
        <v>1250</v>
      </c>
      <c r="CC106" s="146" t="s">
        <v>1254</v>
      </c>
      <c r="CD106" s="96" t="s">
        <v>1259</v>
      </c>
      <c r="CE106" s="96" t="s">
        <v>1259</v>
      </c>
      <c r="CF106" s="146">
        <v>620</v>
      </c>
      <c r="CG106" s="146">
        <v>620</v>
      </c>
      <c r="CH106" s="146">
        <v>620</v>
      </c>
      <c r="CI106" s="96" t="s">
        <v>1028</v>
      </c>
      <c r="CQ106" s="99">
        <v>7.1874000000000002</v>
      </c>
      <c r="CR106" s="99">
        <v>-76.374399999999994</v>
      </c>
      <c r="CT106" s="98" t="s">
        <v>1045</v>
      </c>
      <c r="CU106" s="96" t="s">
        <v>1028</v>
      </c>
      <c r="CV106" s="99">
        <v>7.1874000000000002</v>
      </c>
      <c r="CW106" s="99">
        <v>-76.374399999999994</v>
      </c>
      <c r="CX106" s="96" t="s">
        <v>1028</v>
      </c>
      <c r="DE106" s="96" t="s">
        <v>1046</v>
      </c>
      <c r="DF106" s="97" t="str">
        <f t="shared" si="14"/>
        <v>2023-05-29</v>
      </c>
      <c r="DH106" s="96" t="s">
        <v>1264</v>
      </c>
      <c r="ED106" s="96" t="s">
        <v>1405</v>
      </c>
      <c r="EF106" s="99" t="s">
        <v>1270</v>
      </c>
      <c r="EL106" s="148" t="s">
        <v>1560</v>
      </c>
      <c r="EM106" s="97" t="str">
        <f>IF(EX106="",
IF(EW106="",
IF(EV106="",
IF(EU106="",#REF!,
EU106),
EV106),
EW106),
CONCATENATE(EX106,IF(FB106="","",CONCATENATE(" ",FB106))))</f>
        <v>Hyalinobatrachium</v>
      </c>
      <c r="EN106" s="96" t="s">
        <v>1365</v>
      </c>
      <c r="ER106" s="96" t="s">
        <v>1390</v>
      </c>
      <c r="ES106" s="96" t="s">
        <v>1034</v>
      </c>
      <c r="ET106" s="96" t="s">
        <v>1033</v>
      </c>
      <c r="EU106" s="96" t="s">
        <v>1035</v>
      </c>
      <c r="EV106" s="96" t="s">
        <v>1398</v>
      </c>
      <c r="EX106" s="148" t="s">
        <v>1329</v>
      </c>
      <c r="FE106" s="97" t="str" cm="1">
        <f t="array" ref="FE106">IF(FB106="",IF(EX106="",
IF(EV106="",
IF(EW="",
IF(EU106="",
IF(ET106="",
"Filo","Clase"),
"Orden"),
"Familia"),
"Subfamilia"),
"Género"),
"Especie")</f>
        <v>Género</v>
      </c>
      <c r="FU106" s="96" t="s">
        <v>1040</v>
      </c>
    </row>
    <row r="107" spans="1:177" ht="15" customHeight="1" x14ac:dyDescent="0.2">
      <c r="A107" s="97" t="str">
        <f t="shared" si="8"/>
        <v>UCES:CBUCES:D</v>
      </c>
      <c r="B107" s="96" t="s">
        <v>929</v>
      </c>
      <c r="C107" s="96" t="s">
        <v>1015</v>
      </c>
      <c r="D107" s="96" t="s">
        <v>1021</v>
      </c>
      <c r="E107" s="96" t="s">
        <v>1019</v>
      </c>
      <c r="F107" s="96" t="s">
        <v>1014</v>
      </c>
      <c r="G107" s="96" t="s">
        <v>1020</v>
      </c>
      <c r="H107" s="97" t="str">
        <f t="shared" si="9"/>
        <v>CBUCES-D</v>
      </c>
      <c r="I107" s="96" t="s">
        <v>1017</v>
      </c>
      <c r="J107" s="96" t="s">
        <v>1038</v>
      </c>
      <c r="L107" s="96" t="s">
        <v>1016</v>
      </c>
      <c r="M107" s="96" t="s">
        <v>1039</v>
      </c>
      <c r="N107" s="96" t="s">
        <v>1017</v>
      </c>
      <c r="O107" s="96" t="s">
        <v>1018</v>
      </c>
      <c r="R107" s="96" t="s">
        <v>1021</v>
      </c>
      <c r="V107" s="146" t="s">
        <v>1187</v>
      </c>
      <c r="W107" s="99" t="s">
        <v>1082</v>
      </c>
      <c r="Z107" s="146">
        <v>1</v>
      </c>
      <c r="AD107" s="96" t="s">
        <v>1022</v>
      </c>
      <c r="AH107" s="96" t="s">
        <v>1029</v>
      </c>
      <c r="AI107" s="96" t="s">
        <v>1030</v>
      </c>
      <c r="AO107" s="96" t="s">
        <v>1023</v>
      </c>
      <c r="AP107" s="96" t="s">
        <v>1031</v>
      </c>
      <c r="AQ107" s="96" t="s">
        <v>1024</v>
      </c>
      <c r="AR107" s="96" t="s">
        <v>1025</v>
      </c>
      <c r="AX107" s="96" t="s">
        <v>1490</v>
      </c>
      <c r="BA107" s="96" t="s">
        <v>1043</v>
      </c>
      <c r="BB107" s="96" t="s">
        <v>1032</v>
      </c>
      <c r="BF107" s="97" t="str">
        <f t="shared" si="10"/>
        <v>2023-05-29</v>
      </c>
      <c r="BI107" s="146">
        <v>2023</v>
      </c>
      <c r="BJ107" s="99" t="s">
        <v>1248</v>
      </c>
      <c r="BK107" s="146">
        <v>29</v>
      </c>
      <c r="BL107" s="97" t="str">
        <f t="shared" si="11"/>
        <v>Mayo 29 de 2023</v>
      </c>
      <c r="BS107" s="97" t="str">
        <f t="shared" si="15"/>
        <v>América | Sudamérica | Colombia | Antioquia | Mutatá | Vereda Santa Teresa</v>
      </c>
      <c r="BU107" s="97" t="str">
        <f t="shared" si="12"/>
        <v>SA</v>
      </c>
      <c r="BY107" s="96" t="s">
        <v>1026</v>
      </c>
      <c r="BZ107" s="97" t="str">
        <f t="shared" si="13"/>
        <v>CO</v>
      </c>
      <c r="CA107" s="96" t="s">
        <v>1027</v>
      </c>
      <c r="CB107" s="96" t="s">
        <v>1250</v>
      </c>
      <c r="CC107" s="146" t="s">
        <v>1254</v>
      </c>
      <c r="CD107" s="96" t="s">
        <v>1259</v>
      </c>
      <c r="CE107" s="96" t="s">
        <v>1259</v>
      </c>
      <c r="CF107" s="146">
        <v>620</v>
      </c>
      <c r="CG107" s="146">
        <v>620</v>
      </c>
      <c r="CH107" s="146">
        <v>620</v>
      </c>
      <c r="CI107" s="96" t="s">
        <v>1028</v>
      </c>
      <c r="CQ107" s="99">
        <v>7.1874000000000002</v>
      </c>
      <c r="CR107" s="99">
        <v>-76.374399999999994</v>
      </c>
      <c r="CT107" s="98" t="s">
        <v>1045</v>
      </c>
      <c r="CU107" s="96" t="s">
        <v>1028</v>
      </c>
      <c r="CV107" s="99">
        <v>7.1874000000000002</v>
      </c>
      <c r="CW107" s="99">
        <v>-76.374399999999994</v>
      </c>
      <c r="CX107" s="96" t="s">
        <v>1028</v>
      </c>
      <c r="DE107" s="96" t="s">
        <v>1046</v>
      </c>
      <c r="DF107" s="97" t="str">
        <f t="shared" si="14"/>
        <v>2023-05-29</v>
      </c>
      <c r="DH107" s="96" t="s">
        <v>1264</v>
      </c>
      <c r="ED107" s="96" t="s">
        <v>1405</v>
      </c>
      <c r="EF107" s="99" t="s">
        <v>1270</v>
      </c>
      <c r="EM107" s="97" t="str">
        <f>IF(EX107="",
IF(EW107="",
IF(EV107="",
IF(EU107="",#REF!,
EU107),
EV107),
EW107),
CONCATENATE(EX107,IF(FB107="","",CONCATENATE(" ",FB107))))</f>
        <v xml:space="preserve">Rhaebo haematiticus </v>
      </c>
      <c r="EN107" s="96" t="s">
        <v>1051</v>
      </c>
      <c r="ER107" s="96" t="s">
        <v>1390</v>
      </c>
      <c r="ES107" s="96" t="s">
        <v>1034</v>
      </c>
      <c r="ET107" s="96" t="s">
        <v>1033</v>
      </c>
      <c r="EU107" s="96" t="s">
        <v>1035</v>
      </c>
      <c r="EV107" s="96" t="s">
        <v>1064</v>
      </c>
      <c r="EX107" s="148" t="s">
        <v>1340</v>
      </c>
      <c r="FB107" s="148" t="s">
        <v>1299</v>
      </c>
      <c r="FE107" s="97" t="str" cm="1">
        <f t="array" ref="FE107">IF(FB107="",IF(EX107="",
IF(EV107="",
IF(EW="",
IF(EU107="",
IF(ET107="",
"Filo","Clase"),
"Orden"),
"Familia"),
"Subfamilia"),
"Género"),
"Especie")</f>
        <v>Especie</v>
      </c>
      <c r="FU107" s="96" t="s">
        <v>1040</v>
      </c>
    </row>
    <row r="108" spans="1:177" ht="15" customHeight="1" x14ac:dyDescent="0.2">
      <c r="A108" s="97" t="str">
        <f t="shared" si="8"/>
        <v>UCES:CBUCES:D</v>
      </c>
      <c r="B108" s="96" t="s">
        <v>929</v>
      </c>
      <c r="C108" s="96" t="s">
        <v>1015</v>
      </c>
      <c r="D108" s="96" t="s">
        <v>1021</v>
      </c>
      <c r="E108" s="96" t="s">
        <v>1019</v>
      </c>
      <c r="F108" s="96" t="s">
        <v>1014</v>
      </c>
      <c r="G108" s="96" t="s">
        <v>1020</v>
      </c>
      <c r="H108" s="97" t="str">
        <f t="shared" si="9"/>
        <v>CBUCES-D</v>
      </c>
      <c r="I108" s="96" t="s">
        <v>1017</v>
      </c>
      <c r="J108" s="96" t="s">
        <v>1038</v>
      </c>
      <c r="L108" s="96" t="s">
        <v>1016</v>
      </c>
      <c r="M108" s="96" t="s">
        <v>1039</v>
      </c>
      <c r="N108" s="96" t="s">
        <v>1017</v>
      </c>
      <c r="O108" s="96" t="s">
        <v>1018</v>
      </c>
      <c r="R108" s="96" t="s">
        <v>1021</v>
      </c>
      <c r="V108" s="146" t="s">
        <v>1188</v>
      </c>
      <c r="W108" s="99" t="s">
        <v>1082</v>
      </c>
      <c r="Z108" s="146">
        <v>1</v>
      </c>
      <c r="AD108" s="96" t="s">
        <v>1022</v>
      </c>
      <c r="AH108" s="96" t="s">
        <v>1029</v>
      </c>
      <c r="AI108" s="96" t="s">
        <v>1030</v>
      </c>
      <c r="AO108" s="96" t="s">
        <v>1023</v>
      </c>
      <c r="AP108" s="96" t="s">
        <v>1031</v>
      </c>
      <c r="AQ108" s="96" t="s">
        <v>1024</v>
      </c>
      <c r="AR108" s="96" t="s">
        <v>1025</v>
      </c>
      <c r="AX108" s="96" t="s">
        <v>1491</v>
      </c>
      <c r="BA108" s="96" t="s">
        <v>1043</v>
      </c>
      <c r="BB108" s="96" t="s">
        <v>1032</v>
      </c>
      <c r="BF108" s="97" t="str">
        <f t="shared" si="10"/>
        <v>2023-05-29</v>
      </c>
      <c r="BI108" s="146">
        <v>2023</v>
      </c>
      <c r="BJ108" s="99" t="s">
        <v>1248</v>
      </c>
      <c r="BK108" s="146">
        <v>29</v>
      </c>
      <c r="BL108" s="97" t="str">
        <f t="shared" si="11"/>
        <v>Mayo 29 de 2023</v>
      </c>
      <c r="BS108" s="97" t="str">
        <f t="shared" si="15"/>
        <v>América | Sudamérica | Colombia | Antioquia | Mutatá | Vereda Santa Teresa</v>
      </c>
      <c r="BU108" s="97" t="str">
        <f t="shared" si="12"/>
        <v>SA</v>
      </c>
      <c r="BY108" s="96" t="s">
        <v>1026</v>
      </c>
      <c r="BZ108" s="97" t="str">
        <f t="shared" si="13"/>
        <v>CO</v>
      </c>
      <c r="CA108" s="96" t="s">
        <v>1027</v>
      </c>
      <c r="CB108" s="96" t="s">
        <v>1250</v>
      </c>
      <c r="CC108" s="146" t="s">
        <v>1254</v>
      </c>
      <c r="CD108" s="96" t="s">
        <v>1259</v>
      </c>
      <c r="CE108" s="96" t="s">
        <v>1259</v>
      </c>
      <c r="CF108" s="146">
        <v>620</v>
      </c>
      <c r="CG108" s="146">
        <v>620</v>
      </c>
      <c r="CH108" s="146">
        <v>620</v>
      </c>
      <c r="CI108" s="96" t="s">
        <v>1028</v>
      </c>
      <c r="CQ108" s="99">
        <v>7.1874000000000002</v>
      </c>
      <c r="CR108" s="99">
        <v>-76.374399999999994</v>
      </c>
      <c r="CT108" s="98" t="s">
        <v>1045</v>
      </c>
      <c r="CU108" s="96" t="s">
        <v>1028</v>
      </c>
      <c r="CV108" s="99">
        <v>7.1874000000000002</v>
      </c>
      <c r="CW108" s="99">
        <v>-76.374399999999994</v>
      </c>
      <c r="CX108" s="96" t="s">
        <v>1028</v>
      </c>
      <c r="DE108" s="96" t="s">
        <v>1046</v>
      </c>
      <c r="DF108" s="97" t="str">
        <f t="shared" si="14"/>
        <v>2023-05-29</v>
      </c>
      <c r="DH108" s="96" t="s">
        <v>1264</v>
      </c>
      <c r="ED108" s="96" t="s">
        <v>1405</v>
      </c>
      <c r="EF108" s="99" t="s">
        <v>1270</v>
      </c>
      <c r="EM108" s="97" t="str">
        <f>IF(EX108="",
IF(EW108="",
IF(EV108="",
IF(EU108="",#REF!,
EU108),
EV108),
EW108),
CONCATENATE(EX108,IF(FB108="","",CONCATENATE(" ",FB108))))</f>
        <v>Colostethus imbricolus</v>
      </c>
      <c r="EN108" s="96" t="s">
        <v>1364</v>
      </c>
      <c r="ER108" s="96" t="s">
        <v>1390</v>
      </c>
      <c r="ES108" s="96" t="s">
        <v>1034</v>
      </c>
      <c r="ET108" s="96" t="s">
        <v>1057</v>
      </c>
      <c r="EU108" s="96" t="s">
        <v>1035</v>
      </c>
      <c r="EV108" s="96" t="s">
        <v>1393</v>
      </c>
      <c r="EX108" s="148" t="s">
        <v>1314</v>
      </c>
      <c r="FB108" s="148" t="s">
        <v>1301</v>
      </c>
      <c r="FE108" s="97" t="str" cm="1">
        <f t="array" ref="FE108">IF(FB108="",IF(EX108="",
IF(EV108="",
IF(EW="",
IF(EU108="",
IF(ET108="",
"Filo","Clase"),
"Orden"),
"Familia"),
"Subfamilia"),
"Género"),
"Especie")</f>
        <v>Especie</v>
      </c>
      <c r="FU108" s="96" t="s">
        <v>1040</v>
      </c>
    </row>
    <row r="109" spans="1:177" ht="15" customHeight="1" x14ac:dyDescent="0.2">
      <c r="A109" s="97" t="str">
        <f t="shared" si="8"/>
        <v>UCES:CBUCES:D</v>
      </c>
      <c r="B109" s="96" t="s">
        <v>929</v>
      </c>
      <c r="C109" s="96" t="s">
        <v>1015</v>
      </c>
      <c r="D109" s="96" t="s">
        <v>1021</v>
      </c>
      <c r="E109" s="96" t="s">
        <v>1019</v>
      </c>
      <c r="F109" s="96" t="s">
        <v>1014</v>
      </c>
      <c r="G109" s="96" t="s">
        <v>1020</v>
      </c>
      <c r="H109" s="97" t="str">
        <f t="shared" si="9"/>
        <v>CBUCES-D</v>
      </c>
      <c r="I109" s="96" t="s">
        <v>1017</v>
      </c>
      <c r="J109" s="96" t="s">
        <v>1038</v>
      </c>
      <c r="L109" s="96" t="s">
        <v>1016</v>
      </c>
      <c r="M109" s="96" t="s">
        <v>1039</v>
      </c>
      <c r="N109" s="96" t="s">
        <v>1017</v>
      </c>
      <c r="O109" s="96" t="s">
        <v>1018</v>
      </c>
      <c r="R109" s="96" t="s">
        <v>1021</v>
      </c>
      <c r="V109" s="146" t="s">
        <v>1189</v>
      </c>
      <c r="W109" s="99" t="s">
        <v>1082</v>
      </c>
      <c r="Z109" s="146">
        <v>1</v>
      </c>
      <c r="AD109" s="96" t="s">
        <v>1022</v>
      </c>
      <c r="AH109" s="96" t="s">
        <v>1042</v>
      </c>
      <c r="AI109" s="96" t="s">
        <v>1030</v>
      </c>
      <c r="AO109" s="96" t="s">
        <v>1023</v>
      </c>
      <c r="AP109" s="96" t="s">
        <v>1031</v>
      </c>
      <c r="AQ109" s="96" t="s">
        <v>1024</v>
      </c>
      <c r="AR109" s="96" t="s">
        <v>1025</v>
      </c>
      <c r="AX109" s="96" t="s">
        <v>1492</v>
      </c>
      <c r="BA109" s="96" t="s">
        <v>1043</v>
      </c>
      <c r="BB109" s="96" t="s">
        <v>1032</v>
      </c>
      <c r="BF109" s="97" t="str">
        <f t="shared" si="10"/>
        <v>2023-05-29</v>
      </c>
      <c r="BI109" s="146">
        <v>2023</v>
      </c>
      <c r="BJ109" s="99" t="s">
        <v>1248</v>
      </c>
      <c r="BK109" s="146">
        <v>29</v>
      </c>
      <c r="BL109" s="97" t="str">
        <f t="shared" si="11"/>
        <v>Mayo 29 de 2023</v>
      </c>
      <c r="BS109" s="97" t="str">
        <f t="shared" si="15"/>
        <v>América | Sudamérica | Colombia | Antioquia | Mutatá | Vereda Santa Teresa</v>
      </c>
      <c r="BU109" s="97" t="str">
        <f t="shared" si="12"/>
        <v>SA</v>
      </c>
      <c r="BY109" s="96" t="s">
        <v>1026</v>
      </c>
      <c r="BZ109" s="97" t="str">
        <f t="shared" si="13"/>
        <v>CO</v>
      </c>
      <c r="CA109" s="96" t="s">
        <v>1027</v>
      </c>
      <c r="CB109" s="96" t="s">
        <v>1250</v>
      </c>
      <c r="CC109" s="146" t="s">
        <v>1254</v>
      </c>
      <c r="CD109" s="96" t="s">
        <v>1259</v>
      </c>
      <c r="CE109" s="96" t="s">
        <v>1259</v>
      </c>
      <c r="CF109" s="146">
        <v>620</v>
      </c>
      <c r="CG109" s="146">
        <v>620</v>
      </c>
      <c r="CH109" s="146">
        <v>620</v>
      </c>
      <c r="CI109" s="96" t="s">
        <v>1028</v>
      </c>
      <c r="CQ109" s="99">
        <v>7.1874000000000002</v>
      </c>
      <c r="CR109" s="99">
        <v>-76.374399999999994</v>
      </c>
      <c r="CT109" s="98" t="s">
        <v>1045</v>
      </c>
      <c r="CU109" s="96" t="s">
        <v>1028</v>
      </c>
      <c r="CV109" s="99">
        <v>7.1874000000000002</v>
      </c>
      <c r="CW109" s="99">
        <v>-76.374399999999994</v>
      </c>
      <c r="CX109" s="96" t="s">
        <v>1028</v>
      </c>
      <c r="DE109" s="96" t="s">
        <v>1046</v>
      </c>
      <c r="DF109" s="97" t="str">
        <f t="shared" si="14"/>
        <v>2023-05-29</v>
      </c>
      <c r="DH109" s="96" t="s">
        <v>1264</v>
      </c>
      <c r="ED109" s="96" t="s">
        <v>1405</v>
      </c>
      <c r="EF109" s="99" t="s">
        <v>1270</v>
      </c>
      <c r="EM109" s="97" t="str">
        <f>IF(EX109="",
IF(EW109="",
IF(EV109="",
IF(EU109="",#REF!,
EU109),
EV109),
EW109),
CONCATENATE(EX109,IF(FB109="","",CONCATENATE(" ",FB109))))</f>
        <v>Anolis maculiventris</v>
      </c>
      <c r="EN109" s="96" t="s">
        <v>1048</v>
      </c>
      <c r="ER109" s="96" t="s">
        <v>1390</v>
      </c>
      <c r="ES109" s="96" t="s">
        <v>1034</v>
      </c>
      <c r="ET109" s="96" t="s">
        <v>1057</v>
      </c>
      <c r="EU109" s="96" t="s">
        <v>1058</v>
      </c>
      <c r="EV109" s="96" t="s">
        <v>1061</v>
      </c>
      <c r="EX109" s="148" t="s">
        <v>1067</v>
      </c>
      <c r="FB109" s="148" t="s">
        <v>1292</v>
      </c>
      <c r="FE109" s="97" t="str" cm="1">
        <f t="array" ref="FE109">IF(FB109="",IF(EX109="",
IF(EV109="",
IF(EW="",
IF(EU109="",
IF(ET109="",
"Filo","Clase"),
"Orden"),
"Familia"),
"Subfamilia"),
"Género"),
"Especie")</f>
        <v>Especie</v>
      </c>
      <c r="FU109" s="96" t="s">
        <v>1040</v>
      </c>
    </row>
    <row r="110" spans="1:177" ht="15" customHeight="1" x14ac:dyDescent="0.2">
      <c r="A110" s="97" t="str">
        <f t="shared" si="8"/>
        <v>UCES:CBUCES:D</v>
      </c>
      <c r="B110" s="96" t="s">
        <v>929</v>
      </c>
      <c r="C110" s="96" t="s">
        <v>1015</v>
      </c>
      <c r="D110" s="96" t="s">
        <v>1021</v>
      </c>
      <c r="E110" s="96" t="s">
        <v>1019</v>
      </c>
      <c r="F110" s="96" t="s">
        <v>1014</v>
      </c>
      <c r="G110" s="96" t="s">
        <v>1020</v>
      </c>
      <c r="H110" s="97" t="str">
        <f t="shared" si="9"/>
        <v>CBUCES-D</v>
      </c>
      <c r="I110" s="96" t="s">
        <v>1017</v>
      </c>
      <c r="J110" s="96" t="s">
        <v>1038</v>
      </c>
      <c r="L110" s="96" t="s">
        <v>1016</v>
      </c>
      <c r="M110" s="96" t="s">
        <v>1039</v>
      </c>
      <c r="N110" s="96" t="s">
        <v>1017</v>
      </c>
      <c r="O110" s="96" t="s">
        <v>1018</v>
      </c>
      <c r="R110" s="96" t="s">
        <v>1021</v>
      </c>
      <c r="V110" s="146" t="s">
        <v>1190</v>
      </c>
      <c r="W110" s="99" t="s">
        <v>1082</v>
      </c>
      <c r="Z110" s="146">
        <v>1</v>
      </c>
      <c r="AD110" s="96" t="s">
        <v>1022</v>
      </c>
      <c r="AH110" s="96" t="s">
        <v>1029</v>
      </c>
      <c r="AI110" s="96" t="s">
        <v>1030</v>
      </c>
      <c r="AO110" s="96" t="s">
        <v>1023</v>
      </c>
      <c r="AP110" s="96" t="s">
        <v>1031</v>
      </c>
      <c r="AQ110" s="96" t="s">
        <v>1024</v>
      </c>
      <c r="AR110" s="96" t="s">
        <v>1025</v>
      </c>
      <c r="AX110" s="96" t="s">
        <v>1493</v>
      </c>
      <c r="BA110" s="96" t="s">
        <v>1043</v>
      </c>
      <c r="BB110" s="96" t="s">
        <v>1032</v>
      </c>
      <c r="BF110" s="97" t="str">
        <f t="shared" si="10"/>
        <v>2023-05-29</v>
      </c>
      <c r="BI110" s="146">
        <v>2023</v>
      </c>
      <c r="BJ110" s="99" t="s">
        <v>1248</v>
      </c>
      <c r="BK110" s="146">
        <v>29</v>
      </c>
      <c r="BL110" s="97" t="str">
        <f t="shared" si="11"/>
        <v>Mayo 29 de 2023</v>
      </c>
      <c r="BS110" s="97" t="str">
        <f t="shared" si="15"/>
        <v>América | Sudamérica | Colombia | Antioquia | Mutatá | Vereda Santa Teresa</v>
      </c>
      <c r="BU110" s="97" t="str">
        <f t="shared" si="12"/>
        <v>SA</v>
      </c>
      <c r="BY110" s="96" t="s">
        <v>1026</v>
      </c>
      <c r="BZ110" s="97" t="str">
        <f t="shared" si="13"/>
        <v>CO</v>
      </c>
      <c r="CA110" s="96" t="s">
        <v>1027</v>
      </c>
      <c r="CB110" s="96" t="s">
        <v>1250</v>
      </c>
      <c r="CC110" s="146" t="s">
        <v>1254</v>
      </c>
      <c r="CD110" s="96" t="s">
        <v>1259</v>
      </c>
      <c r="CE110" s="96" t="s">
        <v>1259</v>
      </c>
      <c r="CF110" s="146">
        <v>620</v>
      </c>
      <c r="CG110" s="146">
        <v>620</v>
      </c>
      <c r="CH110" s="146">
        <v>620</v>
      </c>
      <c r="CI110" s="96" t="s">
        <v>1028</v>
      </c>
      <c r="CQ110" s="99">
        <v>7.1874000000000002</v>
      </c>
      <c r="CR110" s="99">
        <v>-76.374399999999994</v>
      </c>
      <c r="CT110" s="98" t="s">
        <v>1045</v>
      </c>
      <c r="CU110" s="96" t="s">
        <v>1028</v>
      </c>
      <c r="CV110" s="99">
        <v>7.1874000000000002</v>
      </c>
      <c r="CW110" s="99">
        <v>-76.374399999999994</v>
      </c>
      <c r="CX110" s="96" t="s">
        <v>1028</v>
      </c>
      <c r="DE110" s="96" t="s">
        <v>1046</v>
      </c>
      <c r="DF110" s="97" t="str">
        <f t="shared" si="14"/>
        <v>2023-05-29</v>
      </c>
      <c r="DH110" s="96" t="s">
        <v>1264</v>
      </c>
      <c r="ED110" s="96" t="s">
        <v>1405</v>
      </c>
      <c r="EF110" s="99" t="s">
        <v>1270</v>
      </c>
      <c r="EL110" s="148" t="s">
        <v>1569</v>
      </c>
      <c r="EM110" s="97" t="str">
        <f>IF(EX110="",
IF(EW110="",
IF(EV110="",
IF(EU110="",#REF!,
EU110),
EV110),
EW110),
CONCATENATE(EX110,IF(FB110="","",CONCATENATE(" ",FB110))))</f>
        <v>Anolis</v>
      </c>
      <c r="EN110" s="96" t="s">
        <v>1363</v>
      </c>
      <c r="ER110" s="96" t="s">
        <v>1390</v>
      </c>
      <c r="ES110" s="96" t="s">
        <v>1034</v>
      </c>
      <c r="ET110" s="96" t="s">
        <v>1057</v>
      </c>
      <c r="EU110" s="96" t="s">
        <v>1058</v>
      </c>
      <c r="EV110" s="96" t="s">
        <v>1061</v>
      </c>
      <c r="EX110" s="148" t="s">
        <v>1067</v>
      </c>
      <c r="FE110" s="97" t="str" cm="1">
        <f t="array" ref="FE110">IF(FB110="",IF(EX110="",
IF(EV110="",
IF(EW="",
IF(EU110="",
IF(ET110="",
"Filo","Clase"),
"Orden"),
"Familia"),
"Subfamilia"),
"Género"),
"Especie")</f>
        <v>Género</v>
      </c>
      <c r="FU110" s="96" t="s">
        <v>1040</v>
      </c>
    </row>
    <row r="111" spans="1:177" ht="15" customHeight="1" x14ac:dyDescent="0.2">
      <c r="A111" s="97" t="str">
        <f t="shared" si="8"/>
        <v>UCES:CBUCES:D</v>
      </c>
      <c r="B111" s="96" t="s">
        <v>929</v>
      </c>
      <c r="C111" s="96" t="s">
        <v>1015</v>
      </c>
      <c r="D111" s="96" t="s">
        <v>1021</v>
      </c>
      <c r="E111" s="96" t="s">
        <v>1019</v>
      </c>
      <c r="F111" s="96" t="s">
        <v>1014</v>
      </c>
      <c r="G111" s="96" t="s">
        <v>1020</v>
      </c>
      <c r="H111" s="97" t="str">
        <f t="shared" si="9"/>
        <v>CBUCES-D</v>
      </c>
      <c r="I111" s="96" t="s">
        <v>1017</v>
      </c>
      <c r="J111" s="96" t="s">
        <v>1038</v>
      </c>
      <c r="L111" s="96" t="s">
        <v>1016</v>
      </c>
      <c r="M111" s="96" t="s">
        <v>1039</v>
      </c>
      <c r="N111" s="96" t="s">
        <v>1017</v>
      </c>
      <c r="O111" s="96" t="s">
        <v>1018</v>
      </c>
      <c r="R111" s="96" t="s">
        <v>1021</v>
      </c>
      <c r="V111" s="146" t="s">
        <v>1191</v>
      </c>
      <c r="W111" s="99" t="s">
        <v>1082</v>
      </c>
      <c r="Z111" s="146">
        <v>1</v>
      </c>
      <c r="AD111" s="96" t="s">
        <v>1022</v>
      </c>
      <c r="AH111" s="96" t="s">
        <v>1042</v>
      </c>
      <c r="AI111" s="96" t="s">
        <v>1030</v>
      </c>
      <c r="AO111" s="96" t="s">
        <v>1023</v>
      </c>
      <c r="AP111" s="96" t="s">
        <v>1031</v>
      </c>
      <c r="AQ111" s="96" t="s">
        <v>1024</v>
      </c>
      <c r="AR111" s="96" t="s">
        <v>1025</v>
      </c>
      <c r="AX111" s="96" t="s">
        <v>1493</v>
      </c>
      <c r="BA111" s="96" t="s">
        <v>1043</v>
      </c>
      <c r="BB111" s="96" t="s">
        <v>1032</v>
      </c>
      <c r="BF111" s="97" t="str">
        <f t="shared" si="10"/>
        <v>2023-05-29</v>
      </c>
      <c r="BI111" s="146">
        <v>2023</v>
      </c>
      <c r="BJ111" s="99" t="s">
        <v>1248</v>
      </c>
      <c r="BK111" s="146">
        <v>29</v>
      </c>
      <c r="BL111" s="97" t="str">
        <f t="shared" si="11"/>
        <v>Mayo 29 de 2023</v>
      </c>
      <c r="BS111" s="97" t="str">
        <f t="shared" si="15"/>
        <v>América | Sudamérica | Colombia | Antioquia | Mutatá | Vereda Santa Teresa</v>
      </c>
      <c r="BU111" s="97" t="str">
        <f t="shared" si="12"/>
        <v>SA</v>
      </c>
      <c r="BY111" s="96" t="s">
        <v>1026</v>
      </c>
      <c r="BZ111" s="97" t="str">
        <f t="shared" si="13"/>
        <v>CO</v>
      </c>
      <c r="CA111" s="96" t="s">
        <v>1027</v>
      </c>
      <c r="CB111" s="96" t="s">
        <v>1250</v>
      </c>
      <c r="CC111" s="146" t="s">
        <v>1254</v>
      </c>
      <c r="CD111" s="96" t="s">
        <v>1259</v>
      </c>
      <c r="CE111" s="96" t="s">
        <v>1259</v>
      </c>
      <c r="CF111" s="146">
        <v>620</v>
      </c>
      <c r="CG111" s="146">
        <v>620</v>
      </c>
      <c r="CH111" s="146">
        <v>620</v>
      </c>
      <c r="CI111" s="96" t="s">
        <v>1028</v>
      </c>
      <c r="CQ111" s="99">
        <v>7.1874000000000002</v>
      </c>
      <c r="CR111" s="99">
        <v>-76.374399999999994</v>
      </c>
      <c r="CT111" s="98" t="s">
        <v>1045</v>
      </c>
      <c r="CU111" s="96" t="s">
        <v>1028</v>
      </c>
      <c r="CV111" s="99">
        <v>7.1874000000000002</v>
      </c>
      <c r="CW111" s="99">
        <v>-76.374399999999994</v>
      </c>
      <c r="CX111" s="96" t="s">
        <v>1028</v>
      </c>
      <c r="DE111" s="96" t="s">
        <v>1046</v>
      </c>
      <c r="DF111" s="97" t="str">
        <f t="shared" si="14"/>
        <v>2023-05-29</v>
      </c>
      <c r="DH111" s="96" t="s">
        <v>1264</v>
      </c>
      <c r="ED111" s="96" t="s">
        <v>1405</v>
      </c>
      <c r="EF111" s="99" t="s">
        <v>1270</v>
      </c>
      <c r="EL111" s="148" t="s">
        <v>1569</v>
      </c>
      <c r="EM111" s="97" t="str">
        <f>IF(EX111="",
IF(EW111="",
IF(EV111="",
IF(EU111="",#REF!,
EU111),
EV111),
EW111),
CONCATENATE(EX111,IF(FB111="","",CONCATENATE(" ",FB111))))</f>
        <v>Anolis</v>
      </c>
      <c r="EN111" s="96" t="s">
        <v>1363</v>
      </c>
      <c r="ER111" s="96" t="s">
        <v>1390</v>
      </c>
      <c r="ES111" s="96" t="s">
        <v>1034</v>
      </c>
      <c r="ET111" s="96" t="s">
        <v>1057</v>
      </c>
      <c r="EU111" s="96" t="s">
        <v>1058</v>
      </c>
      <c r="EV111" s="96" t="s">
        <v>1061</v>
      </c>
      <c r="EX111" s="148" t="s">
        <v>1067</v>
      </c>
      <c r="FE111" s="97" t="str" cm="1">
        <f t="array" ref="FE111">IF(FB111="",IF(EX111="",
IF(EV111="",
IF(EW="",
IF(EU111="",
IF(ET111="",
"Filo","Clase"),
"Orden"),
"Familia"),
"Subfamilia"),
"Género"),
"Especie")</f>
        <v>Género</v>
      </c>
      <c r="FU111" s="96" t="s">
        <v>1040</v>
      </c>
    </row>
    <row r="112" spans="1:177" ht="15" customHeight="1" x14ac:dyDescent="0.2">
      <c r="A112" s="97" t="str">
        <f t="shared" si="8"/>
        <v>UCES:CBUCES:D</v>
      </c>
      <c r="B112" s="96" t="s">
        <v>929</v>
      </c>
      <c r="C112" s="96" t="s">
        <v>1015</v>
      </c>
      <c r="D112" s="96" t="s">
        <v>1021</v>
      </c>
      <c r="E112" s="96" t="s">
        <v>1019</v>
      </c>
      <c r="F112" s="96" t="s">
        <v>1014</v>
      </c>
      <c r="G112" s="96" t="s">
        <v>1020</v>
      </c>
      <c r="H112" s="97" t="str">
        <f t="shared" si="9"/>
        <v>CBUCES-D</v>
      </c>
      <c r="I112" s="96" t="s">
        <v>1017</v>
      </c>
      <c r="J112" s="96" t="s">
        <v>1038</v>
      </c>
      <c r="L112" s="96" t="s">
        <v>1016</v>
      </c>
      <c r="M112" s="96" t="s">
        <v>1039</v>
      </c>
      <c r="N112" s="96" t="s">
        <v>1017</v>
      </c>
      <c r="O112" s="96" t="s">
        <v>1018</v>
      </c>
      <c r="R112" s="96" t="s">
        <v>1021</v>
      </c>
      <c r="V112" s="146" t="s">
        <v>1192</v>
      </c>
      <c r="W112" s="99" t="s">
        <v>1082</v>
      </c>
      <c r="Z112" s="146">
        <v>1</v>
      </c>
      <c r="AD112" s="96" t="s">
        <v>1022</v>
      </c>
      <c r="AH112" s="96" t="s">
        <v>1029</v>
      </c>
      <c r="AI112" s="96" t="s">
        <v>1030</v>
      </c>
      <c r="AO112" s="96" t="s">
        <v>1023</v>
      </c>
      <c r="AP112" s="96" t="s">
        <v>1031</v>
      </c>
      <c r="AQ112" s="96" t="s">
        <v>1024</v>
      </c>
      <c r="AR112" s="96" t="s">
        <v>1025</v>
      </c>
      <c r="AX112" s="96" t="s">
        <v>1494</v>
      </c>
      <c r="BA112" s="96" t="s">
        <v>1043</v>
      </c>
      <c r="BB112" s="96" t="s">
        <v>1032</v>
      </c>
      <c r="BF112" s="97" t="str">
        <f t="shared" si="10"/>
        <v>2023-05-29</v>
      </c>
      <c r="BI112" s="146">
        <v>2023</v>
      </c>
      <c r="BJ112" s="99" t="s">
        <v>1248</v>
      </c>
      <c r="BK112" s="146">
        <v>29</v>
      </c>
      <c r="BL112" s="97" t="str">
        <f t="shared" si="11"/>
        <v>Mayo 29 de 2023</v>
      </c>
      <c r="BS112" s="97" t="str">
        <f t="shared" si="15"/>
        <v>América | Sudamérica | Colombia | Antioquia | Mutatá | Vereda Santa Teresa</v>
      </c>
      <c r="BU112" s="97" t="str">
        <f t="shared" si="12"/>
        <v>SA</v>
      </c>
      <c r="BY112" s="96" t="s">
        <v>1026</v>
      </c>
      <c r="BZ112" s="97" t="str">
        <f t="shared" si="13"/>
        <v>CO</v>
      </c>
      <c r="CA112" s="96" t="s">
        <v>1027</v>
      </c>
      <c r="CB112" s="96" t="s">
        <v>1250</v>
      </c>
      <c r="CC112" s="146" t="s">
        <v>1254</v>
      </c>
      <c r="CD112" s="96" t="s">
        <v>1259</v>
      </c>
      <c r="CE112" s="96" t="s">
        <v>1259</v>
      </c>
      <c r="CF112" s="146">
        <v>620</v>
      </c>
      <c r="CG112" s="146">
        <v>620</v>
      </c>
      <c r="CH112" s="146">
        <v>620</v>
      </c>
      <c r="CI112" s="96" t="s">
        <v>1028</v>
      </c>
      <c r="CQ112" s="99">
        <v>7.1874000000000002</v>
      </c>
      <c r="CR112" s="99">
        <v>-76.374399999999994</v>
      </c>
      <c r="CT112" s="98" t="s">
        <v>1045</v>
      </c>
      <c r="CU112" s="96" t="s">
        <v>1028</v>
      </c>
      <c r="CV112" s="99">
        <v>7.1874000000000002</v>
      </c>
      <c r="CW112" s="99">
        <v>-76.374399999999994</v>
      </c>
      <c r="CX112" s="96" t="s">
        <v>1028</v>
      </c>
      <c r="DE112" s="96" t="s">
        <v>1046</v>
      </c>
      <c r="DF112" s="97" t="str">
        <f t="shared" si="14"/>
        <v>2023-05-29</v>
      </c>
      <c r="DH112" s="96" t="s">
        <v>1264</v>
      </c>
      <c r="ED112" s="96" t="s">
        <v>1405</v>
      </c>
      <c r="EF112" s="99" t="s">
        <v>1270</v>
      </c>
      <c r="EL112" s="148" t="s">
        <v>1570</v>
      </c>
      <c r="EM112" s="97" t="str">
        <f>IF(EX112="",
IF(EW112="",
IF(EV112="",
IF(EU112="",#REF!,
EU112),
EV112),
EW112),
CONCATENATE(EX112,IF(FB112="","",CONCATENATE(" ",FB112))))</f>
        <v>Sibon</v>
      </c>
      <c r="EN112" s="96" t="s">
        <v>1049</v>
      </c>
      <c r="ER112" s="96" t="s">
        <v>1390</v>
      </c>
      <c r="ES112" s="96" t="s">
        <v>1034</v>
      </c>
      <c r="ET112" s="96" t="s">
        <v>1057</v>
      </c>
      <c r="EU112" s="96" t="s">
        <v>1058</v>
      </c>
      <c r="EV112" s="96" t="s">
        <v>1063</v>
      </c>
      <c r="EX112" s="148" t="s">
        <v>1330</v>
      </c>
      <c r="FE112" s="97" t="str" cm="1">
        <f t="array" ref="FE112">IF(FB112="",IF(EX112="",
IF(EV112="",
IF(EW="",
IF(EU112="",
IF(ET112="",
"Filo","Clase"),
"Orden"),
"Familia"),
"Subfamilia"),
"Género"),
"Especie")</f>
        <v>Género</v>
      </c>
      <c r="FU112" s="96" t="s">
        <v>1040</v>
      </c>
    </row>
    <row r="113" spans="1:177" ht="15" customHeight="1" x14ac:dyDescent="0.2">
      <c r="A113" s="97" t="str">
        <f t="shared" si="8"/>
        <v>UCES:CBUCES:D</v>
      </c>
      <c r="B113" s="96" t="s">
        <v>929</v>
      </c>
      <c r="C113" s="96" t="s">
        <v>1015</v>
      </c>
      <c r="D113" s="96" t="s">
        <v>1021</v>
      </c>
      <c r="E113" s="96" t="s">
        <v>1019</v>
      </c>
      <c r="F113" s="96" t="s">
        <v>1014</v>
      </c>
      <c r="G113" s="96" t="s">
        <v>1020</v>
      </c>
      <c r="H113" s="97" t="str">
        <f t="shared" si="9"/>
        <v>CBUCES-D</v>
      </c>
      <c r="I113" s="96" t="s">
        <v>1017</v>
      </c>
      <c r="J113" s="96" t="s">
        <v>1038</v>
      </c>
      <c r="L113" s="96" t="s">
        <v>1016</v>
      </c>
      <c r="M113" s="96" t="s">
        <v>1039</v>
      </c>
      <c r="N113" s="96" t="s">
        <v>1017</v>
      </c>
      <c r="O113" s="96" t="s">
        <v>1018</v>
      </c>
      <c r="R113" s="96" t="s">
        <v>1021</v>
      </c>
      <c r="V113" s="146" t="s">
        <v>1193</v>
      </c>
      <c r="W113" s="99" t="s">
        <v>1082</v>
      </c>
      <c r="Z113" s="146">
        <v>1</v>
      </c>
      <c r="AD113" s="96" t="s">
        <v>1022</v>
      </c>
      <c r="AH113" s="96" t="s">
        <v>1029</v>
      </c>
      <c r="AI113" s="96" t="s">
        <v>1236</v>
      </c>
      <c r="AO113" s="96" t="s">
        <v>1023</v>
      </c>
      <c r="AP113" s="96" t="s">
        <v>1031</v>
      </c>
      <c r="AQ113" s="96" t="s">
        <v>1024</v>
      </c>
      <c r="AR113" s="96" t="s">
        <v>1025</v>
      </c>
      <c r="AX113" s="96" t="s">
        <v>1495</v>
      </c>
      <c r="BA113" s="96" t="s">
        <v>1043</v>
      </c>
      <c r="BB113" s="96" t="s">
        <v>1032</v>
      </c>
      <c r="BF113" s="97" t="str">
        <f t="shared" si="10"/>
        <v>2023-05-29</v>
      </c>
      <c r="BI113" s="146">
        <v>2023</v>
      </c>
      <c r="BJ113" s="99" t="s">
        <v>1248</v>
      </c>
      <c r="BK113" s="146">
        <v>29</v>
      </c>
      <c r="BL113" s="97" t="str">
        <f t="shared" si="11"/>
        <v>Mayo 29 de 2023</v>
      </c>
      <c r="BS113" s="97" t="str">
        <f t="shared" si="15"/>
        <v>América | Sudamérica | Colombia | Antioquia | Mutatá | Vereda Santa Teresa</v>
      </c>
      <c r="BU113" s="97" t="str">
        <f t="shared" si="12"/>
        <v>SA</v>
      </c>
      <c r="BY113" s="96" t="s">
        <v>1026</v>
      </c>
      <c r="BZ113" s="97" t="str">
        <f t="shared" si="13"/>
        <v>CO</v>
      </c>
      <c r="CA113" s="96" t="s">
        <v>1027</v>
      </c>
      <c r="CB113" s="96" t="s">
        <v>1250</v>
      </c>
      <c r="CC113" s="146" t="s">
        <v>1254</v>
      </c>
      <c r="CD113" s="96" t="s">
        <v>1259</v>
      </c>
      <c r="CE113" s="96" t="s">
        <v>1259</v>
      </c>
      <c r="CF113" s="146">
        <v>620</v>
      </c>
      <c r="CG113" s="146">
        <v>620</v>
      </c>
      <c r="CH113" s="146">
        <v>620</v>
      </c>
      <c r="CI113" s="96" t="s">
        <v>1028</v>
      </c>
      <c r="CQ113" s="99">
        <v>7.1874000000000002</v>
      </c>
      <c r="CR113" s="99">
        <v>-76.374399999999994</v>
      </c>
      <c r="CT113" s="98" t="s">
        <v>1045</v>
      </c>
      <c r="CU113" s="96" t="s">
        <v>1028</v>
      </c>
      <c r="CV113" s="99">
        <v>7.1874000000000002</v>
      </c>
      <c r="CW113" s="99">
        <v>-76.374399999999994</v>
      </c>
      <c r="CX113" s="96" t="s">
        <v>1028</v>
      </c>
      <c r="DE113" s="96" t="s">
        <v>1046</v>
      </c>
      <c r="DF113" s="97" t="str">
        <f t="shared" si="14"/>
        <v>2023-05-29</v>
      </c>
      <c r="DH113" s="96" t="s">
        <v>1264</v>
      </c>
      <c r="ED113" s="96" t="s">
        <v>1405</v>
      </c>
      <c r="EF113" s="99" t="s">
        <v>1270</v>
      </c>
      <c r="EM113" s="97" t="str">
        <f>IF(EX113="",
IF(EW113="",
IF(EV113="",
IF(EU113="",#REF!,
EU113),
EV113),
EW113),
CONCATENATE(EX113,IF(FB113="","",CONCATENATE(" ",FB113))))</f>
        <v>Basiliscus galeritus</v>
      </c>
      <c r="EN113" s="96" t="s">
        <v>1362</v>
      </c>
      <c r="ER113" s="96" t="s">
        <v>1390</v>
      </c>
      <c r="ES113" s="96" t="s">
        <v>1034</v>
      </c>
      <c r="ET113" s="96" t="s">
        <v>1033</v>
      </c>
      <c r="EU113" s="96" t="s">
        <v>1058</v>
      </c>
      <c r="EV113" s="96" t="s">
        <v>1400</v>
      </c>
      <c r="EX113" s="148" t="s">
        <v>1332</v>
      </c>
      <c r="FB113" s="148" t="s">
        <v>1302</v>
      </c>
      <c r="FE113" s="97" t="str" cm="1">
        <f t="array" ref="FE113">IF(FB113="",IF(EX113="",
IF(EV113="",
IF(EW="",
IF(EU113="",
IF(ET113="",
"Filo","Clase"),
"Orden"),
"Familia"),
"Subfamilia"),
"Género"),
"Especie")</f>
        <v>Especie</v>
      </c>
      <c r="FU113" s="96" t="s">
        <v>1040</v>
      </c>
    </row>
    <row r="114" spans="1:177" ht="15" customHeight="1" x14ac:dyDescent="0.2">
      <c r="A114" s="97" t="str">
        <f t="shared" si="8"/>
        <v>UCES:CBUCES:D</v>
      </c>
      <c r="B114" s="96" t="s">
        <v>929</v>
      </c>
      <c r="C114" s="96" t="s">
        <v>1015</v>
      </c>
      <c r="D114" s="96" t="s">
        <v>1021</v>
      </c>
      <c r="E114" s="96" t="s">
        <v>1019</v>
      </c>
      <c r="F114" s="96" t="s">
        <v>1014</v>
      </c>
      <c r="G114" s="96" t="s">
        <v>1020</v>
      </c>
      <c r="H114" s="97" t="str">
        <f t="shared" si="9"/>
        <v>CBUCES-D</v>
      </c>
      <c r="I114" s="96" t="s">
        <v>1017</v>
      </c>
      <c r="J114" s="96" t="s">
        <v>1038</v>
      </c>
      <c r="L114" s="96" t="s">
        <v>1016</v>
      </c>
      <c r="M114" s="96" t="s">
        <v>1039</v>
      </c>
      <c r="N114" s="96" t="s">
        <v>1017</v>
      </c>
      <c r="O114" s="96" t="s">
        <v>1018</v>
      </c>
      <c r="R114" s="96" t="s">
        <v>1021</v>
      </c>
      <c r="V114" s="146" t="s">
        <v>1194</v>
      </c>
      <c r="W114" s="99" t="s">
        <v>1082</v>
      </c>
      <c r="Z114" s="146">
        <v>1</v>
      </c>
      <c r="AD114" s="96" t="s">
        <v>1022</v>
      </c>
      <c r="AH114" s="96" t="s">
        <v>1029</v>
      </c>
      <c r="AI114" s="96" t="s">
        <v>1030</v>
      </c>
      <c r="AO114" s="96" t="s">
        <v>1023</v>
      </c>
      <c r="AP114" s="96" t="s">
        <v>1031</v>
      </c>
      <c r="AQ114" s="96" t="s">
        <v>1024</v>
      </c>
      <c r="AR114" s="96" t="s">
        <v>1025</v>
      </c>
      <c r="AX114" s="96" t="s">
        <v>1524</v>
      </c>
      <c r="BA114" s="96" t="s">
        <v>1043</v>
      </c>
      <c r="BB114" s="96" t="s">
        <v>1032</v>
      </c>
      <c r="BF114" s="97" t="str">
        <f t="shared" si="10"/>
        <v>2023-05-29</v>
      </c>
      <c r="BI114" s="146">
        <v>2023</v>
      </c>
      <c r="BJ114" s="99" t="s">
        <v>1248</v>
      </c>
      <c r="BK114" s="146">
        <v>29</v>
      </c>
      <c r="BL114" s="97" t="str">
        <f t="shared" si="11"/>
        <v>Mayo 29 de 2023</v>
      </c>
      <c r="BS114" s="97" t="str">
        <f t="shared" si="15"/>
        <v>América | Sudamérica | Colombia | Antioquia | Mutatá | Vereda Santa Teresa</v>
      </c>
      <c r="BU114" s="97" t="str">
        <f t="shared" si="12"/>
        <v>SA</v>
      </c>
      <c r="BY114" s="96" t="s">
        <v>1026</v>
      </c>
      <c r="BZ114" s="97" t="str">
        <f t="shared" si="13"/>
        <v>CO</v>
      </c>
      <c r="CA114" s="96" t="s">
        <v>1027</v>
      </c>
      <c r="CB114" s="96" t="s">
        <v>1250</v>
      </c>
      <c r="CC114" s="146" t="s">
        <v>1254</v>
      </c>
      <c r="CD114" s="96" t="s">
        <v>1258</v>
      </c>
      <c r="CE114" s="96" t="s">
        <v>1258</v>
      </c>
      <c r="CF114" s="146">
        <v>364</v>
      </c>
      <c r="CG114" s="146">
        <v>364</v>
      </c>
      <c r="CH114" s="146">
        <v>364</v>
      </c>
      <c r="CI114" s="96" t="s">
        <v>1028</v>
      </c>
      <c r="CQ114" s="99">
        <v>7.2006895000000002</v>
      </c>
      <c r="CR114" s="99">
        <v>-76.398523100000006</v>
      </c>
      <c r="CT114" s="98" t="s">
        <v>1045</v>
      </c>
      <c r="CU114" s="96" t="s">
        <v>1028</v>
      </c>
      <c r="CV114" s="99">
        <v>7.2006895000000002</v>
      </c>
      <c r="CW114" s="99">
        <v>-76.398523100000006</v>
      </c>
      <c r="CX114" s="96" t="s">
        <v>1028</v>
      </c>
      <c r="DE114" s="96" t="s">
        <v>1046</v>
      </c>
      <c r="DF114" s="97" t="str">
        <f t="shared" si="14"/>
        <v>2023-05-29</v>
      </c>
      <c r="DH114" s="96" t="s">
        <v>1264</v>
      </c>
      <c r="ED114" s="96" t="s">
        <v>1405</v>
      </c>
      <c r="EF114" s="99" t="s">
        <v>1270</v>
      </c>
      <c r="EM114" s="97" t="str">
        <f>IF(EX114="",
IF(EW114="",
IF(EV114="",
IF(EU114="",#REF!,
EU114),
EV114),
EW114),
CONCATENATE(EX114,IF(FB114="","",CONCATENATE(" ",FB114))))</f>
        <v>Andinobates victimatus</v>
      </c>
      <c r="EN114" s="96" t="s">
        <v>1361</v>
      </c>
      <c r="ER114" s="96" t="s">
        <v>1390</v>
      </c>
      <c r="ES114" s="96" t="s">
        <v>1034</v>
      </c>
      <c r="ET114" s="96" t="s">
        <v>1057</v>
      </c>
      <c r="EU114" s="96" t="s">
        <v>1035</v>
      </c>
      <c r="EV114" s="96" t="s">
        <v>1393</v>
      </c>
      <c r="EX114" s="148" t="s">
        <v>1320</v>
      </c>
      <c r="FB114" s="148" t="s">
        <v>1276</v>
      </c>
      <c r="FE114" s="97" t="str" cm="1">
        <f t="array" ref="FE114">IF(FB114="",IF(EX114="",
IF(EV114="",
IF(EW="",
IF(EU114="",
IF(ET114="",
"Filo","Clase"),
"Orden"),
"Familia"),
"Subfamilia"),
"Género"),
"Especie")</f>
        <v>Especie</v>
      </c>
      <c r="FU114" s="96" t="s">
        <v>1040</v>
      </c>
    </row>
    <row r="115" spans="1:177" ht="15" customHeight="1" x14ac:dyDescent="0.2">
      <c r="A115" s="97" t="str">
        <f t="shared" si="8"/>
        <v>UCES:CBUCES:D</v>
      </c>
      <c r="B115" s="96" t="s">
        <v>929</v>
      </c>
      <c r="C115" s="96" t="s">
        <v>1015</v>
      </c>
      <c r="D115" s="96" t="s">
        <v>1021</v>
      </c>
      <c r="E115" s="96" t="s">
        <v>1019</v>
      </c>
      <c r="F115" s="96" t="s">
        <v>1014</v>
      </c>
      <c r="G115" s="96" t="s">
        <v>1020</v>
      </c>
      <c r="H115" s="97" t="str">
        <f t="shared" si="9"/>
        <v>CBUCES-D</v>
      </c>
      <c r="I115" s="96" t="s">
        <v>1017</v>
      </c>
      <c r="J115" s="96" t="s">
        <v>1038</v>
      </c>
      <c r="L115" s="96" t="s">
        <v>1016</v>
      </c>
      <c r="M115" s="96" t="s">
        <v>1039</v>
      </c>
      <c r="N115" s="96" t="s">
        <v>1017</v>
      </c>
      <c r="O115" s="96" t="s">
        <v>1018</v>
      </c>
      <c r="R115" s="96" t="s">
        <v>1021</v>
      </c>
      <c r="V115" s="146" t="s">
        <v>1195</v>
      </c>
      <c r="W115" s="99" t="s">
        <v>1082</v>
      </c>
      <c r="Z115" s="146">
        <v>1</v>
      </c>
      <c r="AD115" s="96" t="s">
        <v>1022</v>
      </c>
      <c r="AI115" s="96" t="s">
        <v>1030</v>
      </c>
      <c r="AO115" s="96" t="s">
        <v>1023</v>
      </c>
      <c r="AP115" s="96" t="s">
        <v>1031</v>
      </c>
      <c r="AQ115" s="96" t="s">
        <v>1024</v>
      </c>
      <c r="AR115" s="96" t="s">
        <v>1025</v>
      </c>
      <c r="AX115" s="96" t="s">
        <v>1500</v>
      </c>
      <c r="BA115" s="96" t="s">
        <v>1043</v>
      </c>
      <c r="BB115" s="96" t="s">
        <v>1032</v>
      </c>
      <c r="BF115" s="97" t="str">
        <f t="shared" si="10"/>
        <v>2023-05-29</v>
      </c>
      <c r="BI115" s="146">
        <v>2023</v>
      </c>
      <c r="BJ115" s="99" t="s">
        <v>1248</v>
      </c>
      <c r="BK115" s="146">
        <v>29</v>
      </c>
      <c r="BL115" s="97" t="str">
        <f t="shared" si="11"/>
        <v>Mayo 29 de 2023</v>
      </c>
      <c r="BS115" s="97" t="str">
        <f t="shared" si="15"/>
        <v>América | Sudamérica | Colombia | Antioquia | Mutatá | Vereda Santa Teresa</v>
      </c>
      <c r="BU115" s="97" t="str">
        <f t="shared" si="12"/>
        <v>SA</v>
      </c>
      <c r="BY115" s="96" t="s">
        <v>1026</v>
      </c>
      <c r="BZ115" s="97" t="str">
        <f t="shared" si="13"/>
        <v>CO</v>
      </c>
      <c r="CA115" s="96" t="s">
        <v>1027</v>
      </c>
      <c r="CB115" s="96" t="s">
        <v>1250</v>
      </c>
      <c r="CC115" s="146" t="s">
        <v>1254</v>
      </c>
      <c r="CD115" s="96" t="s">
        <v>1258</v>
      </c>
      <c r="CE115" s="96" t="s">
        <v>1258</v>
      </c>
      <c r="CF115" s="146">
        <v>364</v>
      </c>
      <c r="CG115" s="146">
        <v>364</v>
      </c>
      <c r="CH115" s="146">
        <v>364</v>
      </c>
      <c r="CI115" s="96" t="s">
        <v>1028</v>
      </c>
      <c r="CQ115" s="99">
        <v>7.2006895000000002</v>
      </c>
      <c r="CR115" s="99">
        <v>-76.398523100000006</v>
      </c>
      <c r="CT115" s="98" t="s">
        <v>1045</v>
      </c>
      <c r="CU115" s="96" t="s">
        <v>1028</v>
      </c>
      <c r="CV115" s="99">
        <v>7.2006895000000002</v>
      </c>
      <c r="CW115" s="99">
        <v>-76.398523100000006</v>
      </c>
      <c r="CX115" s="96" t="s">
        <v>1028</v>
      </c>
      <c r="DE115" s="96" t="s">
        <v>1046</v>
      </c>
      <c r="DF115" s="97" t="str">
        <f t="shared" si="14"/>
        <v>2023-05-29</v>
      </c>
      <c r="DH115" s="96" t="s">
        <v>1264</v>
      </c>
      <c r="ED115" s="96" t="s">
        <v>1405</v>
      </c>
      <c r="EF115" s="99" t="s">
        <v>1271</v>
      </c>
      <c r="EM115" s="97" t="str">
        <f>IF(EX115="",
IF(EW115="",
IF(EV115="",
IF(EU115="",#REF!,
EU115),
EV115),
EW115),
CONCATENATE(EX115,IF(FB115="","",CONCATENATE(" ",FB115))))</f>
        <v>Lepidoblepharis</v>
      </c>
      <c r="ER115" s="96" t="s">
        <v>1390</v>
      </c>
      <c r="ES115" s="96" t="s">
        <v>1034</v>
      </c>
      <c r="ET115" s="96" t="s">
        <v>1057</v>
      </c>
      <c r="EU115" s="96" t="s">
        <v>1058</v>
      </c>
      <c r="EV115" s="96" t="s">
        <v>1060</v>
      </c>
      <c r="EX115" s="148" t="s">
        <v>1316</v>
      </c>
      <c r="FE115" s="97" t="str" cm="1">
        <f t="array" ref="FE115">IF(FB115="",IF(EX115="",
IF(EV115="",
IF(EW="",
IF(EU115="",
IF(ET115="",
"Filo","Clase"),
"Orden"),
"Familia"),
"Subfamilia"),
"Género"),
"Especie")</f>
        <v>Género</v>
      </c>
      <c r="FU115" s="96" t="s">
        <v>1040</v>
      </c>
    </row>
    <row r="116" spans="1:177" ht="15" customHeight="1" x14ac:dyDescent="0.2">
      <c r="A116" s="97" t="str">
        <f t="shared" si="8"/>
        <v>UCES:CBUCES:D</v>
      </c>
      <c r="B116" s="96" t="s">
        <v>929</v>
      </c>
      <c r="C116" s="96" t="s">
        <v>1015</v>
      </c>
      <c r="D116" s="96" t="s">
        <v>1021</v>
      </c>
      <c r="E116" s="96" t="s">
        <v>1019</v>
      </c>
      <c r="F116" s="96" t="s">
        <v>1014</v>
      </c>
      <c r="G116" s="96" t="s">
        <v>1020</v>
      </c>
      <c r="H116" s="97" t="str">
        <f t="shared" si="9"/>
        <v>CBUCES-D</v>
      </c>
      <c r="I116" s="96" t="s">
        <v>1017</v>
      </c>
      <c r="J116" s="96" t="s">
        <v>1038</v>
      </c>
      <c r="L116" s="96" t="s">
        <v>1016</v>
      </c>
      <c r="M116" s="96" t="s">
        <v>1039</v>
      </c>
      <c r="N116" s="96" t="s">
        <v>1017</v>
      </c>
      <c r="O116" s="96" t="s">
        <v>1018</v>
      </c>
      <c r="R116" s="96" t="s">
        <v>1021</v>
      </c>
      <c r="V116" s="146" t="s">
        <v>1196</v>
      </c>
      <c r="W116" s="99" t="s">
        <v>1082</v>
      </c>
      <c r="Z116" s="146">
        <v>1</v>
      </c>
      <c r="AD116" s="96" t="s">
        <v>1022</v>
      </c>
      <c r="AH116" s="96" t="s">
        <v>1029</v>
      </c>
      <c r="AI116" s="96" t="s">
        <v>1030</v>
      </c>
      <c r="AO116" s="96" t="s">
        <v>1023</v>
      </c>
      <c r="AP116" s="96" t="s">
        <v>1031</v>
      </c>
      <c r="AQ116" s="96" t="s">
        <v>1024</v>
      </c>
      <c r="AR116" s="96" t="s">
        <v>1025</v>
      </c>
      <c r="AX116" s="96" t="s">
        <v>1554</v>
      </c>
      <c r="BA116" s="96" t="s">
        <v>1043</v>
      </c>
      <c r="BB116" s="96" t="s">
        <v>1032</v>
      </c>
      <c r="BF116" s="97" t="str">
        <f t="shared" si="10"/>
        <v>2023-05-30</v>
      </c>
      <c r="BI116" s="146">
        <v>2023</v>
      </c>
      <c r="BJ116" s="99" t="s">
        <v>1248</v>
      </c>
      <c r="BK116" s="146">
        <v>30</v>
      </c>
      <c r="BL116" s="97" t="str">
        <f t="shared" si="11"/>
        <v>Mayo 30 de 2023</v>
      </c>
      <c r="BS116" s="97" t="str">
        <f t="shared" si="15"/>
        <v>América | Sudamérica | Colombia | Antioquia | Carepa | Vereda Santa Teresa</v>
      </c>
      <c r="BU116" s="97" t="str">
        <f t="shared" si="12"/>
        <v>SA</v>
      </c>
      <c r="BY116" s="96" t="s">
        <v>1026</v>
      </c>
      <c r="BZ116" s="97" t="str">
        <f t="shared" si="13"/>
        <v>CO</v>
      </c>
      <c r="CA116" s="96" t="s">
        <v>1027</v>
      </c>
      <c r="CB116" s="96" t="s">
        <v>1251</v>
      </c>
      <c r="CC116" s="146" t="s">
        <v>1254</v>
      </c>
      <c r="CD116" s="96" t="s">
        <v>1258</v>
      </c>
      <c r="CE116" s="96" t="s">
        <v>1258</v>
      </c>
      <c r="CF116" s="146">
        <v>364</v>
      </c>
      <c r="CG116" s="146">
        <v>364</v>
      </c>
      <c r="CH116" s="146">
        <v>364</v>
      </c>
      <c r="CI116" s="96" t="s">
        <v>1028</v>
      </c>
      <c r="CQ116" s="99">
        <v>7.2006895000000002</v>
      </c>
      <c r="CR116" s="99">
        <v>-76.398523100000006</v>
      </c>
      <c r="CT116" s="98" t="s">
        <v>1045</v>
      </c>
      <c r="CU116" s="96" t="s">
        <v>1028</v>
      </c>
      <c r="CV116" s="99">
        <v>7.2006895000000002</v>
      </c>
      <c r="CW116" s="99">
        <v>-76.398523100000006</v>
      </c>
      <c r="CX116" s="96" t="s">
        <v>1028</v>
      </c>
      <c r="DE116" s="96" t="s">
        <v>1046</v>
      </c>
      <c r="DF116" s="97" t="str">
        <f t="shared" si="14"/>
        <v>2023-05-30</v>
      </c>
      <c r="DH116" s="96" t="s">
        <v>1264</v>
      </c>
      <c r="ED116" s="96" t="s">
        <v>1405</v>
      </c>
      <c r="EF116" s="99" t="s">
        <v>1271</v>
      </c>
      <c r="EM116" s="97" t="str">
        <f>IF(EX116="",
IF(EW116="",
IF(EV116="",
IF(EU116="",#REF!,
EU116),
EV116),
EW116),
CONCATENATE(EX116,IF(FB116="","",CONCATENATE(" ",FB116))))</f>
        <v>Dendrophidion prolixum</v>
      </c>
      <c r="EN116" s="96" t="s">
        <v>1360</v>
      </c>
      <c r="ER116" s="96" t="s">
        <v>1390</v>
      </c>
      <c r="ES116" s="96" t="s">
        <v>1034</v>
      </c>
      <c r="ET116" s="96" t="s">
        <v>1057</v>
      </c>
      <c r="EU116" s="96" t="s">
        <v>1058</v>
      </c>
      <c r="EV116" s="96" t="s">
        <v>1394</v>
      </c>
      <c r="EX116" s="148" t="s">
        <v>1317</v>
      </c>
      <c r="FB116" s="148" t="s">
        <v>1303</v>
      </c>
      <c r="FE116" s="97" t="str" cm="1">
        <f t="array" ref="FE116">IF(FB116="",IF(EX116="",
IF(EV116="",
IF(EW="",
IF(EU116="",
IF(ET116="",
"Filo","Clase"),
"Orden"),
"Familia"),
"Subfamilia"),
"Género"),
"Especie")</f>
        <v>Especie</v>
      </c>
      <c r="FU116" s="96" t="s">
        <v>1040</v>
      </c>
    </row>
    <row r="117" spans="1:177" ht="15" customHeight="1" x14ac:dyDescent="0.2">
      <c r="A117" s="97" t="str">
        <f t="shared" si="8"/>
        <v>UCES:CBUCES:D</v>
      </c>
      <c r="B117" s="96" t="s">
        <v>929</v>
      </c>
      <c r="C117" s="96" t="s">
        <v>1015</v>
      </c>
      <c r="D117" s="96" t="s">
        <v>1021</v>
      </c>
      <c r="E117" s="96" t="s">
        <v>1019</v>
      </c>
      <c r="F117" s="96" t="s">
        <v>1014</v>
      </c>
      <c r="G117" s="96" t="s">
        <v>1020</v>
      </c>
      <c r="H117" s="97" t="str">
        <f t="shared" si="9"/>
        <v>CBUCES-D</v>
      </c>
      <c r="I117" s="96" t="s">
        <v>1017</v>
      </c>
      <c r="J117" s="96" t="s">
        <v>1038</v>
      </c>
      <c r="L117" s="96" t="s">
        <v>1016</v>
      </c>
      <c r="M117" s="96" t="s">
        <v>1039</v>
      </c>
      <c r="N117" s="96" t="s">
        <v>1017</v>
      </c>
      <c r="O117" s="96" t="s">
        <v>1018</v>
      </c>
      <c r="R117" s="96" t="s">
        <v>1021</v>
      </c>
      <c r="V117" s="146" t="s">
        <v>1197</v>
      </c>
      <c r="W117" s="99" t="s">
        <v>1082</v>
      </c>
      <c r="Z117" s="146">
        <v>1</v>
      </c>
      <c r="AD117" s="96" t="s">
        <v>1022</v>
      </c>
      <c r="AH117" s="96" t="s">
        <v>1029</v>
      </c>
      <c r="AI117" s="96" t="s">
        <v>1030</v>
      </c>
      <c r="AO117" s="96" t="s">
        <v>1023</v>
      </c>
      <c r="AP117" s="96" t="s">
        <v>1031</v>
      </c>
      <c r="AQ117" s="96" t="s">
        <v>1024</v>
      </c>
      <c r="AR117" s="96" t="s">
        <v>1025</v>
      </c>
      <c r="AX117" s="96" t="s">
        <v>1502</v>
      </c>
      <c r="BA117" s="96" t="s">
        <v>1043</v>
      </c>
      <c r="BB117" s="96" t="s">
        <v>1032</v>
      </c>
      <c r="BF117" s="97" t="str">
        <f t="shared" si="10"/>
        <v>2023-05-30</v>
      </c>
      <c r="BI117" s="146">
        <v>2023</v>
      </c>
      <c r="BJ117" s="99" t="s">
        <v>1248</v>
      </c>
      <c r="BK117" s="146">
        <v>30</v>
      </c>
      <c r="BL117" s="97" t="str">
        <f t="shared" si="11"/>
        <v>Mayo 30 de 2023</v>
      </c>
      <c r="BS117" s="97" t="str">
        <f>CONCATENATE("América | Sudamérica",
IF(BY117="","",CONCATENATE(" | ",BY117)),
IF(CA117="","",CONCATENATE(" | ",CA117)),
IF(CB117="","",CONCATENATE(" | ",CB117)),
IF(CD117="","",CONCATENATE(" | ",CC117)))</f>
        <v>América | Sudamérica | Colombia | Antioquia | Carepa | Vereda La Yaya</v>
      </c>
      <c r="BU117" s="97" t="str">
        <f t="shared" si="12"/>
        <v>SA</v>
      </c>
      <c r="BY117" s="96" t="s">
        <v>1026</v>
      </c>
      <c r="BZ117" s="97" t="str">
        <f t="shared" si="13"/>
        <v>CO</v>
      </c>
      <c r="CA117" s="96" t="s">
        <v>1027</v>
      </c>
      <c r="CB117" s="96" t="s">
        <v>1251</v>
      </c>
      <c r="CC117" s="146" t="s">
        <v>1255</v>
      </c>
      <c r="CD117" s="96" t="s">
        <v>1260</v>
      </c>
      <c r="CE117" s="96" t="s">
        <v>1260</v>
      </c>
      <c r="CF117" s="146">
        <v>22</v>
      </c>
      <c r="CG117" s="146">
        <v>22</v>
      </c>
      <c r="CH117" s="146">
        <v>22</v>
      </c>
      <c r="CI117" s="96" t="s">
        <v>1028</v>
      </c>
      <c r="CQ117" s="99">
        <v>7.7385120000000001</v>
      </c>
      <c r="CR117" s="99">
        <v>-76.697141000000002</v>
      </c>
      <c r="CT117" s="98" t="s">
        <v>1045</v>
      </c>
      <c r="CU117" s="96" t="s">
        <v>1028</v>
      </c>
      <c r="CV117" s="99">
        <v>7.7385120000000001</v>
      </c>
      <c r="CW117" s="99">
        <v>-76.697141000000002</v>
      </c>
      <c r="CX117" s="96" t="s">
        <v>1028</v>
      </c>
      <c r="DE117" s="96" t="s">
        <v>1046</v>
      </c>
      <c r="DF117" s="97" t="str">
        <f t="shared" si="14"/>
        <v>2023-05-30</v>
      </c>
      <c r="DH117" s="96" t="s">
        <v>1264</v>
      </c>
      <c r="ED117" s="96" t="s">
        <v>1405</v>
      </c>
      <c r="EF117" s="99" t="s">
        <v>1271</v>
      </c>
      <c r="EM117" s="97" t="str">
        <f>IF(EX117="",
IF(EW117="",
IF(EV117="",
IF(EU117="",#REF!,
EU117),
EV117),
EW117),
CONCATENATE(EX117,IF(FB117="","",CONCATENATE(" ",FB117))))</f>
        <v>Lepidoblepharis sanctamartae</v>
      </c>
      <c r="EN117" s="96" t="s">
        <v>1359</v>
      </c>
      <c r="ER117" s="96" t="s">
        <v>1390</v>
      </c>
      <c r="ES117" s="96" t="s">
        <v>1034</v>
      </c>
      <c r="ET117" s="96" t="s">
        <v>1057</v>
      </c>
      <c r="EU117" s="96" t="s">
        <v>1058</v>
      </c>
      <c r="EV117" s="96" t="s">
        <v>1060</v>
      </c>
      <c r="EX117" s="148" t="s">
        <v>1316</v>
      </c>
      <c r="FB117" s="148" t="s">
        <v>1304</v>
      </c>
      <c r="FE117" s="97" t="str" cm="1">
        <f t="array" ref="FE117">IF(FB117="",IF(EX117="",
IF(EV117="",
IF(EW="",
IF(EU117="",
IF(ET117="",
"Filo","Clase"),
"Orden"),
"Familia"),
"Subfamilia"),
"Género"),
"Especie")</f>
        <v>Especie</v>
      </c>
      <c r="FU117" s="96" t="s">
        <v>1040</v>
      </c>
    </row>
    <row r="118" spans="1:177" ht="15" customHeight="1" x14ac:dyDescent="0.2">
      <c r="A118" s="97" t="str">
        <f t="shared" si="8"/>
        <v>UCES:CBUCES:D</v>
      </c>
      <c r="B118" s="96" t="s">
        <v>929</v>
      </c>
      <c r="C118" s="96" t="s">
        <v>1015</v>
      </c>
      <c r="D118" s="96" t="s">
        <v>1021</v>
      </c>
      <c r="E118" s="96" t="s">
        <v>1019</v>
      </c>
      <c r="F118" s="96" t="s">
        <v>1014</v>
      </c>
      <c r="G118" s="96" t="s">
        <v>1020</v>
      </c>
      <c r="H118" s="97" t="str">
        <f t="shared" si="9"/>
        <v>CBUCES-D</v>
      </c>
      <c r="I118" s="96" t="s">
        <v>1017</v>
      </c>
      <c r="J118" s="96" t="s">
        <v>1038</v>
      </c>
      <c r="L118" s="96" t="s">
        <v>1016</v>
      </c>
      <c r="M118" s="96" t="s">
        <v>1039</v>
      </c>
      <c r="N118" s="96" t="s">
        <v>1017</v>
      </c>
      <c r="O118" s="96" t="s">
        <v>1018</v>
      </c>
      <c r="R118" s="96" t="s">
        <v>1021</v>
      </c>
      <c r="V118" s="146" t="s">
        <v>1198</v>
      </c>
      <c r="W118" s="99" t="s">
        <v>1082</v>
      </c>
      <c r="Z118" s="146">
        <v>1</v>
      </c>
      <c r="AD118" s="96" t="s">
        <v>1022</v>
      </c>
      <c r="AH118" s="96" t="s">
        <v>1042</v>
      </c>
      <c r="AI118" s="96" t="s">
        <v>1030</v>
      </c>
      <c r="AO118" s="96" t="s">
        <v>1023</v>
      </c>
      <c r="AP118" s="96" t="s">
        <v>1031</v>
      </c>
      <c r="AQ118" s="96" t="s">
        <v>1024</v>
      </c>
      <c r="AR118" s="96" t="s">
        <v>1025</v>
      </c>
      <c r="AX118" s="96" t="s">
        <v>1502</v>
      </c>
      <c r="BA118" s="96" t="s">
        <v>1043</v>
      </c>
      <c r="BB118" s="96" t="s">
        <v>1032</v>
      </c>
      <c r="BF118" s="97" t="str">
        <f t="shared" si="10"/>
        <v>2023-05-30</v>
      </c>
      <c r="BI118" s="146">
        <v>2023</v>
      </c>
      <c r="BJ118" s="99" t="s">
        <v>1248</v>
      </c>
      <c r="BK118" s="146">
        <v>30</v>
      </c>
      <c r="BL118" s="97" t="str">
        <f t="shared" si="11"/>
        <v>Mayo 30 de 2023</v>
      </c>
      <c r="BS118" s="97" t="str">
        <f t="shared" si="15"/>
        <v>América | Sudamérica | Colombia | Antioquia | Carepa | Vereda La Yaya</v>
      </c>
      <c r="BU118" s="97" t="str">
        <f t="shared" si="12"/>
        <v>SA</v>
      </c>
      <c r="BY118" s="96" t="s">
        <v>1026</v>
      </c>
      <c r="BZ118" s="97" t="str">
        <f t="shared" si="13"/>
        <v>CO</v>
      </c>
      <c r="CA118" s="96" t="s">
        <v>1027</v>
      </c>
      <c r="CB118" s="96" t="s">
        <v>1251</v>
      </c>
      <c r="CC118" s="146" t="s">
        <v>1255</v>
      </c>
      <c r="CD118" s="96" t="s">
        <v>1260</v>
      </c>
      <c r="CE118" s="96" t="s">
        <v>1260</v>
      </c>
      <c r="CF118" s="146">
        <v>22</v>
      </c>
      <c r="CG118" s="146">
        <v>22</v>
      </c>
      <c r="CH118" s="146">
        <v>22</v>
      </c>
      <c r="CI118" s="96" t="s">
        <v>1028</v>
      </c>
      <c r="CQ118" s="99">
        <v>7.7385120000000001</v>
      </c>
      <c r="CR118" s="99">
        <v>-76.697141000000002</v>
      </c>
      <c r="CT118" s="98" t="s">
        <v>1045</v>
      </c>
      <c r="CU118" s="96" t="s">
        <v>1028</v>
      </c>
      <c r="CV118" s="99">
        <v>7.7385120000000001</v>
      </c>
      <c r="CW118" s="99">
        <v>-76.697141000000002</v>
      </c>
      <c r="CX118" s="96" t="s">
        <v>1028</v>
      </c>
      <c r="DE118" s="96" t="s">
        <v>1046</v>
      </c>
      <c r="DF118" s="97" t="str">
        <f t="shared" si="14"/>
        <v>2023-05-30</v>
      </c>
      <c r="DH118" s="96" t="s">
        <v>1264</v>
      </c>
      <c r="ED118" s="96" t="s">
        <v>1405</v>
      </c>
      <c r="EF118" s="99" t="s">
        <v>1271</v>
      </c>
      <c r="EM118" s="97" t="str">
        <f>IF(EX118="",
IF(EW118="",
IF(EV118="",
IF(EU118="",#REF!,
EU118),
EV118),
EW118),
CONCATENATE(EX118,IF(FB118="","",CONCATENATE(" ",FB118))))</f>
        <v>Lepidoblepharis sanctamartae</v>
      </c>
      <c r="EN118" s="96" t="s">
        <v>1359</v>
      </c>
      <c r="ER118" s="96" t="s">
        <v>1390</v>
      </c>
      <c r="ES118" s="96" t="s">
        <v>1034</v>
      </c>
      <c r="ET118" s="96" t="s">
        <v>1057</v>
      </c>
      <c r="EU118" s="96" t="s">
        <v>1058</v>
      </c>
      <c r="EV118" s="96" t="s">
        <v>1060</v>
      </c>
      <c r="EX118" s="148" t="s">
        <v>1316</v>
      </c>
      <c r="FB118" s="148" t="s">
        <v>1304</v>
      </c>
      <c r="FE118" s="97" t="str" cm="1">
        <f t="array" ref="FE118">IF(FB118="",IF(EX118="",
IF(EV118="",
IF(EW="",
IF(EU118="",
IF(ET118="",
"Filo","Clase"),
"Orden"),
"Familia"),
"Subfamilia"),
"Género"),
"Especie")</f>
        <v>Especie</v>
      </c>
      <c r="FU118" s="96" t="s">
        <v>1040</v>
      </c>
    </row>
    <row r="119" spans="1:177" ht="15" customHeight="1" x14ac:dyDescent="0.2">
      <c r="A119" s="97" t="str">
        <f t="shared" si="8"/>
        <v>UCES:CBUCES:D</v>
      </c>
      <c r="B119" s="96" t="s">
        <v>929</v>
      </c>
      <c r="C119" s="96" t="s">
        <v>1015</v>
      </c>
      <c r="D119" s="96" t="s">
        <v>1021</v>
      </c>
      <c r="E119" s="96" t="s">
        <v>1019</v>
      </c>
      <c r="F119" s="96" t="s">
        <v>1014</v>
      </c>
      <c r="G119" s="96" t="s">
        <v>1020</v>
      </c>
      <c r="H119" s="97" t="str">
        <f t="shared" si="9"/>
        <v>CBUCES-D</v>
      </c>
      <c r="I119" s="96" t="s">
        <v>1017</v>
      </c>
      <c r="J119" s="96" t="s">
        <v>1038</v>
      </c>
      <c r="L119" s="96" t="s">
        <v>1016</v>
      </c>
      <c r="M119" s="96" t="s">
        <v>1039</v>
      </c>
      <c r="N119" s="96" t="s">
        <v>1017</v>
      </c>
      <c r="O119" s="96" t="s">
        <v>1018</v>
      </c>
      <c r="R119" s="96" t="s">
        <v>1021</v>
      </c>
      <c r="V119" s="146" t="s">
        <v>1199</v>
      </c>
      <c r="W119" s="99" t="s">
        <v>1082</v>
      </c>
      <c r="Z119" s="146">
        <v>1</v>
      </c>
      <c r="AD119" s="96" t="s">
        <v>1022</v>
      </c>
      <c r="AH119" s="96" t="s">
        <v>1042</v>
      </c>
      <c r="AI119" s="96" t="s">
        <v>1030</v>
      </c>
      <c r="AO119" s="96" t="s">
        <v>1023</v>
      </c>
      <c r="AP119" s="96" t="s">
        <v>1031</v>
      </c>
      <c r="AQ119" s="96" t="s">
        <v>1024</v>
      </c>
      <c r="AR119" s="96" t="s">
        <v>1025</v>
      </c>
      <c r="AX119" s="96" t="s">
        <v>1504</v>
      </c>
      <c r="BA119" s="96" t="s">
        <v>1043</v>
      </c>
      <c r="BB119" s="96" t="s">
        <v>1032</v>
      </c>
      <c r="BF119" s="97" t="str">
        <f t="shared" si="10"/>
        <v>2023-05-30</v>
      </c>
      <c r="BI119" s="146">
        <v>2023</v>
      </c>
      <c r="BJ119" s="99" t="s">
        <v>1248</v>
      </c>
      <c r="BK119" s="146">
        <v>30</v>
      </c>
      <c r="BL119" s="97" t="str">
        <f t="shared" si="11"/>
        <v>Mayo 30 de 2023</v>
      </c>
      <c r="BS119" s="97" t="str">
        <f t="shared" si="15"/>
        <v>América | Sudamérica | Colombia | Antioquia | Carepa | Vereda La Petrolera</v>
      </c>
      <c r="BU119" s="97" t="str">
        <f t="shared" si="12"/>
        <v>SA</v>
      </c>
      <c r="BY119" s="96" t="s">
        <v>1026</v>
      </c>
      <c r="BZ119" s="97" t="str">
        <f t="shared" si="13"/>
        <v>CO</v>
      </c>
      <c r="CA119" s="96" t="s">
        <v>1027</v>
      </c>
      <c r="CB119" s="96" t="s">
        <v>1251</v>
      </c>
      <c r="CC119" s="146" t="s">
        <v>1256</v>
      </c>
      <c r="CD119" s="96" t="s">
        <v>1261</v>
      </c>
      <c r="CE119" s="96" t="s">
        <v>1261</v>
      </c>
      <c r="CF119" s="146">
        <v>57</v>
      </c>
      <c r="CG119" s="146">
        <v>57</v>
      </c>
      <c r="CH119" s="146">
        <v>57</v>
      </c>
      <c r="CI119" s="96" t="s">
        <v>1028</v>
      </c>
      <c r="CQ119" s="99">
        <v>7.7566280000000001</v>
      </c>
      <c r="CR119" s="99">
        <v>-76.627015</v>
      </c>
      <c r="CT119" s="98" t="s">
        <v>1045</v>
      </c>
      <c r="CU119" s="96" t="s">
        <v>1028</v>
      </c>
      <c r="CV119" s="99">
        <v>7.7566280000000001</v>
      </c>
      <c r="CW119" s="99">
        <v>-76.627015</v>
      </c>
      <c r="CX119" s="96" t="s">
        <v>1028</v>
      </c>
      <c r="DE119" s="96" t="s">
        <v>1046</v>
      </c>
      <c r="DF119" s="97" t="str">
        <f t="shared" si="14"/>
        <v>2023-05-30</v>
      </c>
      <c r="DH119" s="96" t="s">
        <v>1264</v>
      </c>
      <c r="ED119" s="96" t="s">
        <v>1405</v>
      </c>
      <c r="EF119" s="99" t="s">
        <v>1271</v>
      </c>
      <c r="EM119" s="97" t="str">
        <f>IF(EX119="",
IF(EW119="",
IF(EV119="",
IF(EU119="",#REF!,
EU119),
EV119),
EW119),
CONCATENATE(EX119,IF(FB119="","",CONCATENATE(" ",FB119))))</f>
        <v>Loxopholis rugiceps</v>
      </c>
      <c r="EN119" s="96" t="s">
        <v>1053</v>
      </c>
      <c r="ER119" s="96" t="s">
        <v>1390</v>
      </c>
      <c r="ES119" s="96" t="s">
        <v>1034</v>
      </c>
      <c r="ET119" s="96" t="s">
        <v>1033</v>
      </c>
      <c r="EU119" s="96" t="s">
        <v>1058</v>
      </c>
      <c r="EV119" s="96" t="s">
        <v>1392</v>
      </c>
      <c r="EX119" s="148" t="s">
        <v>1072</v>
      </c>
      <c r="FB119" s="148" t="s">
        <v>1079</v>
      </c>
      <c r="FE119" s="97" t="str" cm="1">
        <f t="array" ref="FE119">IF(FB119="",IF(EX119="",
IF(EV119="",
IF(EW="",
IF(EU119="",
IF(ET119="",
"Filo","Clase"),
"Orden"),
"Familia"),
"Subfamilia"),
"Género"),
"Especie")</f>
        <v>Especie</v>
      </c>
      <c r="FU119" s="96" t="s">
        <v>1040</v>
      </c>
    </row>
    <row r="120" spans="1:177" ht="15" customHeight="1" x14ac:dyDescent="0.2">
      <c r="A120" s="97" t="str">
        <f t="shared" si="8"/>
        <v>UCES:CBUCES:D</v>
      </c>
      <c r="B120" s="96" t="s">
        <v>929</v>
      </c>
      <c r="C120" s="96" t="s">
        <v>1015</v>
      </c>
      <c r="D120" s="96" t="s">
        <v>1021</v>
      </c>
      <c r="E120" s="96" t="s">
        <v>1019</v>
      </c>
      <c r="F120" s="96" t="s">
        <v>1014</v>
      </c>
      <c r="G120" s="96" t="s">
        <v>1020</v>
      </c>
      <c r="H120" s="97" t="str">
        <f t="shared" si="9"/>
        <v>CBUCES-D</v>
      </c>
      <c r="I120" s="96" t="s">
        <v>1017</v>
      </c>
      <c r="J120" s="96" t="s">
        <v>1038</v>
      </c>
      <c r="L120" s="96" t="s">
        <v>1016</v>
      </c>
      <c r="M120" s="96" t="s">
        <v>1039</v>
      </c>
      <c r="N120" s="96" t="s">
        <v>1017</v>
      </c>
      <c r="O120" s="96" t="s">
        <v>1018</v>
      </c>
      <c r="R120" s="96" t="s">
        <v>1021</v>
      </c>
      <c r="V120" s="146" t="s">
        <v>1200</v>
      </c>
      <c r="W120" s="99" t="s">
        <v>1082</v>
      </c>
      <c r="Z120" s="146">
        <v>1</v>
      </c>
      <c r="AD120" s="96" t="s">
        <v>1022</v>
      </c>
      <c r="AI120" s="96" t="s">
        <v>1030</v>
      </c>
      <c r="AO120" s="96" t="s">
        <v>1023</v>
      </c>
      <c r="AP120" s="96" t="s">
        <v>1031</v>
      </c>
      <c r="AQ120" s="96" t="s">
        <v>1024</v>
      </c>
      <c r="AR120" s="96" t="s">
        <v>1025</v>
      </c>
      <c r="AX120" s="96" t="s">
        <v>1506</v>
      </c>
      <c r="BA120" s="96" t="s">
        <v>1043</v>
      </c>
      <c r="BB120" s="96" t="s">
        <v>1032</v>
      </c>
      <c r="BF120" s="97" t="str">
        <f t="shared" si="10"/>
        <v>2023-05-30</v>
      </c>
      <c r="BI120" s="146">
        <v>2023</v>
      </c>
      <c r="BJ120" s="99" t="s">
        <v>1248</v>
      </c>
      <c r="BK120" s="146">
        <v>30</v>
      </c>
      <c r="BL120" s="97" t="str">
        <f t="shared" si="11"/>
        <v>Mayo 30 de 2023</v>
      </c>
      <c r="BS120" s="97" t="str">
        <f t="shared" si="15"/>
        <v>América | Sudamérica | Colombia | Antioquia | Carepa | Vereda La Petrolera</v>
      </c>
      <c r="BU120" s="97" t="str">
        <f t="shared" si="12"/>
        <v>SA</v>
      </c>
      <c r="BY120" s="96" t="s">
        <v>1026</v>
      </c>
      <c r="BZ120" s="97" t="str">
        <f t="shared" si="13"/>
        <v>CO</v>
      </c>
      <c r="CA120" s="96" t="s">
        <v>1027</v>
      </c>
      <c r="CB120" s="96" t="s">
        <v>1251</v>
      </c>
      <c r="CC120" s="146" t="s">
        <v>1256</v>
      </c>
      <c r="CD120" s="96" t="s">
        <v>1261</v>
      </c>
      <c r="CE120" s="96" t="s">
        <v>1261</v>
      </c>
      <c r="CF120" s="146">
        <v>57</v>
      </c>
      <c r="CG120" s="146">
        <v>57</v>
      </c>
      <c r="CH120" s="146">
        <v>57</v>
      </c>
      <c r="CI120" s="96" t="s">
        <v>1028</v>
      </c>
      <c r="CQ120" s="99">
        <v>7.7566280000000001</v>
      </c>
      <c r="CR120" s="99">
        <v>-76.627015</v>
      </c>
      <c r="CT120" s="98" t="s">
        <v>1045</v>
      </c>
      <c r="CU120" s="96" t="s">
        <v>1028</v>
      </c>
      <c r="CV120" s="99">
        <v>7.7566280000000001</v>
      </c>
      <c r="CW120" s="99">
        <v>-76.627015</v>
      </c>
      <c r="CX120" s="96" t="s">
        <v>1028</v>
      </c>
      <c r="DE120" s="96" t="s">
        <v>1046</v>
      </c>
      <c r="DF120" s="97" t="str">
        <f t="shared" si="14"/>
        <v>2023-05-30</v>
      </c>
      <c r="DH120" s="96" t="s">
        <v>1264</v>
      </c>
      <c r="ED120" s="96" t="s">
        <v>1405</v>
      </c>
      <c r="EF120" s="99" t="s">
        <v>1271</v>
      </c>
      <c r="EM120" s="97" t="str">
        <f>IF(EX120="",
IF(EW120="",
IF(EV120="",
IF(EU120="",#REF!,
EU120),
EV120),
EW120),
CONCATENATE(EX120,IF(FB120="","",CONCATENATE(" ",FB120))))</f>
        <v>Pipa myersi</v>
      </c>
      <c r="EN120" s="96" t="s">
        <v>1358</v>
      </c>
      <c r="ER120" s="96" t="s">
        <v>1390</v>
      </c>
      <c r="ES120" s="96" t="s">
        <v>1034</v>
      </c>
      <c r="ET120" s="96" t="s">
        <v>1033</v>
      </c>
      <c r="EU120" s="96" t="s">
        <v>1035</v>
      </c>
      <c r="EV120" s="96" t="s">
        <v>1403</v>
      </c>
      <c r="EX120" s="148" t="s">
        <v>1342</v>
      </c>
      <c r="FB120" s="148" t="s">
        <v>1305</v>
      </c>
      <c r="FE120" s="97" t="str" cm="1">
        <f t="array" ref="FE120">IF(FB120="",IF(EX120="",
IF(EV120="",
IF(EW="",
IF(EU120="",
IF(ET120="",
"Filo","Clase"),
"Orden"),
"Familia"),
"Subfamilia"),
"Género"),
"Especie")</f>
        <v>Especie</v>
      </c>
      <c r="FU120" s="96" t="s">
        <v>1040</v>
      </c>
    </row>
    <row r="121" spans="1:177" ht="15" customHeight="1" x14ac:dyDescent="0.2">
      <c r="A121" s="97" t="str">
        <f t="shared" si="8"/>
        <v>UCES:CBUCES:D</v>
      </c>
      <c r="B121" s="96" t="s">
        <v>929</v>
      </c>
      <c r="C121" s="96" t="s">
        <v>1015</v>
      </c>
      <c r="D121" s="96" t="s">
        <v>1021</v>
      </c>
      <c r="E121" s="96" t="s">
        <v>1019</v>
      </c>
      <c r="F121" s="96" t="s">
        <v>1014</v>
      </c>
      <c r="G121" s="96" t="s">
        <v>1020</v>
      </c>
      <c r="H121" s="97" t="str">
        <f t="shared" si="9"/>
        <v>CBUCES-D</v>
      </c>
      <c r="I121" s="96" t="s">
        <v>1017</v>
      </c>
      <c r="J121" s="96" t="s">
        <v>1038</v>
      </c>
      <c r="L121" s="96" t="s">
        <v>1016</v>
      </c>
      <c r="M121" s="96" t="s">
        <v>1039</v>
      </c>
      <c r="N121" s="96" t="s">
        <v>1017</v>
      </c>
      <c r="O121" s="96" t="s">
        <v>1018</v>
      </c>
      <c r="R121" s="96" t="s">
        <v>1021</v>
      </c>
      <c r="V121" s="146" t="s">
        <v>1201</v>
      </c>
      <c r="W121" s="99" t="s">
        <v>1082</v>
      </c>
      <c r="Z121" s="146">
        <v>1</v>
      </c>
      <c r="AD121" s="96" t="s">
        <v>1022</v>
      </c>
      <c r="AI121" s="96" t="s">
        <v>1030</v>
      </c>
      <c r="AO121" s="96" t="s">
        <v>1023</v>
      </c>
      <c r="AP121" s="96" t="s">
        <v>1031</v>
      </c>
      <c r="AQ121" s="96" t="s">
        <v>1024</v>
      </c>
      <c r="AR121" s="96" t="s">
        <v>1025</v>
      </c>
      <c r="AX121" s="96" t="s">
        <v>1506</v>
      </c>
      <c r="BA121" s="96" t="s">
        <v>1043</v>
      </c>
      <c r="BB121" s="96" t="s">
        <v>1032</v>
      </c>
      <c r="BF121" s="97" t="str">
        <f t="shared" si="10"/>
        <v>2023-05-30</v>
      </c>
      <c r="BI121" s="146">
        <v>2023</v>
      </c>
      <c r="BJ121" s="99" t="s">
        <v>1248</v>
      </c>
      <c r="BK121" s="146">
        <v>30</v>
      </c>
      <c r="BL121" s="97" t="str">
        <f t="shared" si="11"/>
        <v>Mayo 30 de 2023</v>
      </c>
      <c r="BS121" s="97" t="str">
        <f t="shared" si="15"/>
        <v>América | Sudamérica | Colombia | Antioquia | Carepa | Vereda La Petrolera</v>
      </c>
      <c r="BU121" s="97" t="str">
        <f t="shared" si="12"/>
        <v>SA</v>
      </c>
      <c r="BY121" s="96" t="s">
        <v>1026</v>
      </c>
      <c r="BZ121" s="97" t="str">
        <f t="shared" si="13"/>
        <v>CO</v>
      </c>
      <c r="CA121" s="96" t="s">
        <v>1027</v>
      </c>
      <c r="CB121" s="96" t="s">
        <v>1251</v>
      </c>
      <c r="CC121" s="146" t="s">
        <v>1256</v>
      </c>
      <c r="CD121" s="96" t="s">
        <v>1261</v>
      </c>
      <c r="CE121" s="96" t="s">
        <v>1261</v>
      </c>
      <c r="CF121" s="146">
        <v>57</v>
      </c>
      <c r="CG121" s="146">
        <v>57</v>
      </c>
      <c r="CH121" s="146">
        <v>57</v>
      </c>
      <c r="CI121" s="96" t="s">
        <v>1028</v>
      </c>
      <c r="CQ121" s="99">
        <v>7.7566280000000001</v>
      </c>
      <c r="CR121" s="99">
        <v>-76.627015</v>
      </c>
      <c r="CT121" s="98" t="s">
        <v>1045</v>
      </c>
      <c r="CU121" s="96" t="s">
        <v>1028</v>
      </c>
      <c r="CV121" s="99">
        <v>7.7566280000000001</v>
      </c>
      <c r="CW121" s="99">
        <v>-76.627015</v>
      </c>
      <c r="CX121" s="96" t="s">
        <v>1028</v>
      </c>
      <c r="DE121" s="96" t="s">
        <v>1046</v>
      </c>
      <c r="DF121" s="97" t="str">
        <f t="shared" si="14"/>
        <v>2023-05-30</v>
      </c>
      <c r="DH121" s="96" t="s">
        <v>1264</v>
      </c>
      <c r="ED121" s="96" t="s">
        <v>1405</v>
      </c>
      <c r="EF121" s="99" t="s">
        <v>1271</v>
      </c>
      <c r="EM121" s="97" t="str">
        <f>IF(EX121="",
IF(EW121="",
IF(EV121="",
IF(EU121="",#REF!,
EU121),
EV121),
EW121),
CONCATENATE(EX121,IF(FB121="","",CONCATENATE(" ",FB121))))</f>
        <v>Pipa myersi</v>
      </c>
      <c r="EN121" s="96" t="s">
        <v>1358</v>
      </c>
      <c r="ER121" s="96" t="s">
        <v>1390</v>
      </c>
      <c r="ES121" s="96" t="s">
        <v>1034</v>
      </c>
      <c r="ET121" s="96" t="s">
        <v>1033</v>
      </c>
      <c r="EU121" s="96" t="s">
        <v>1035</v>
      </c>
      <c r="EV121" s="96" t="s">
        <v>1403</v>
      </c>
      <c r="EX121" s="148" t="s">
        <v>1342</v>
      </c>
      <c r="FB121" s="148" t="s">
        <v>1305</v>
      </c>
      <c r="FE121" s="97" t="str" cm="1">
        <f t="array" ref="FE121">IF(FB121="",IF(EX121="",
IF(EV121="",
IF(EW="",
IF(EU121="",
IF(ET121="",
"Filo","Clase"),
"Orden"),
"Familia"),
"Subfamilia"),
"Género"),
"Especie")</f>
        <v>Especie</v>
      </c>
      <c r="FU121" s="96" t="s">
        <v>1040</v>
      </c>
    </row>
    <row r="122" spans="1:177" ht="15" customHeight="1" x14ac:dyDescent="0.2">
      <c r="A122" s="97" t="str">
        <f t="shared" si="8"/>
        <v>UCES:CBUCES:D</v>
      </c>
      <c r="B122" s="96" t="s">
        <v>929</v>
      </c>
      <c r="C122" s="96" t="s">
        <v>1015</v>
      </c>
      <c r="D122" s="96" t="s">
        <v>1021</v>
      </c>
      <c r="E122" s="96" t="s">
        <v>1019</v>
      </c>
      <c r="F122" s="96" t="s">
        <v>1014</v>
      </c>
      <c r="G122" s="96" t="s">
        <v>1020</v>
      </c>
      <c r="H122" s="97" t="str">
        <f t="shared" si="9"/>
        <v>CBUCES-D</v>
      </c>
      <c r="I122" s="96" t="s">
        <v>1017</v>
      </c>
      <c r="J122" s="96" t="s">
        <v>1038</v>
      </c>
      <c r="L122" s="96" t="s">
        <v>1016</v>
      </c>
      <c r="M122" s="96" t="s">
        <v>1039</v>
      </c>
      <c r="N122" s="96" t="s">
        <v>1017</v>
      </c>
      <c r="O122" s="96" t="s">
        <v>1018</v>
      </c>
      <c r="R122" s="96" t="s">
        <v>1021</v>
      </c>
      <c r="V122" s="146" t="s">
        <v>1202</v>
      </c>
      <c r="W122" s="99" t="s">
        <v>1082</v>
      </c>
      <c r="Z122" s="146">
        <v>1</v>
      </c>
      <c r="AD122" s="96" t="s">
        <v>1022</v>
      </c>
      <c r="AI122" s="96" t="s">
        <v>1030</v>
      </c>
      <c r="AO122" s="96" t="s">
        <v>1023</v>
      </c>
      <c r="AP122" s="96" t="s">
        <v>1031</v>
      </c>
      <c r="AQ122" s="96" t="s">
        <v>1024</v>
      </c>
      <c r="AR122" s="96" t="s">
        <v>1025</v>
      </c>
      <c r="AX122" s="96" t="s">
        <v>1506</v>
      </c>
      <c r="BA122" s="96" t="s">
        <v>1043</v>
      </c>
      <c r="BB122" s="96" t="s">
        <v>1032</v>
      </c>
      <c r="BF122" s="97" t="str">
        <f t="shared" si="10"/>
        <v>2023-05-30</v>
      </c>
      <c r="BI122" s="146">
        <v>2023</v>
      </c>
      <c r="BJ122" s="99" t="s">
        <v>1248</v>
      </c>
      <c r="BK122" s="146">
        <v>30</v>
      </c>
      <c r="BL122" s="97" t="str">
        <f t="shared" si="11"/>
        <v>Mayo 30 de 2023</v>
      </c>
      <c r="BS122" s="97" t="str">
        <f t="shared" si="15"/>
        <v>América | Sudamérica | Colombia | Antioquia | Carepa | Vereda La Petrolera</v>
      </c>
      <c r="BU122" s="97" t="str">
        <f t="shared" si="12"/>
        <v>SA</v>
      </c>
      <c r="BY122" s="96" t="s">
        <v>1026</v>
      </c>
      <c r="BZ122" s="97" t="str">
        <f t="shared" si="13"/>
        <v>CO</v>
      </c>
      <c r="CA122" s="96" t="s">
        <v>1027</v>
      </c>
      <c r="CB122" s="96" t="s">
        <v>1251</v>
      </c>
      <c r="CC122" s="146" t="s">
        <v>1256</v>
      </c>
      <c r="CD122" s="96" t="s">
        <v>1261</v>
      </c>
      <c r="CE122" s="96" t="s">
        <v>1261</v>
      </c>
      <c r="CF122" s="146">
        <v>57</v>
      </c>
      <c r="CG122" s="146">
        <v>57</v>
      </c>
      <c r="CH122" s="146">
        <v>57</v>
      </c>
      <c r="CI122" s="96" t="s">
        <v>1028</v>
      </c>
      <c r="CQ122" s="99">
        <v>7.7566280000000001</v>
      </c>
      <c r="CR122" s="99">
        <v>-76.627015</v>
      </c>
      <c r="CT122" s="98" t="s">
        <v>1045</v>
      </c>
      <c r="CU122" s="96" t="s">
        <v>1028</v>
      </c>
      <c r="CV122" s="99">
        <v>7.7566280000000001</v>
      </c>
      <c r="CW122" s="99">
        <v>-76.627015</v>
      </c>
      <c r="CX122" s="96" t="s">
        <v>1028</v>
      </c>
      <c r="DE122" s="96" t="s">
        <v>1046</v>
      </c>
      <c r="DF122" s="97" t="str">
        <f t="shared" si="14"/>
        <v>2023-05-30</v>
      </c>
      <c r="DH122" s="96" t="s">
        <v>1264</v>
      </c>
      <c r="ED122" s="96" t="s">
        <v>1405</v>
      </c>
      <c r="EF122" s="99" t="s">
        <v>1271</v>
      </c>
      <c r="EM122" s="97" t="str">
        <f>IF(EX122="",
IF(EW122="",
IF(EV122="",
IF(EU122="",#REF!,
EU122),
EV122),
EW122),
CONCATENATE(EX122,IF(FB122="","",CONCATENATE(" ",FB122))))</f>
        <v>Pipa myersi</v>
      </c>
      <c r="EN122" s="96" t="s">
        <v>1358</v>
      </c>
      <c r="ER122" s="96" t="s">
        <v>1390</v>
      </c>
      <c r="ES122" s="96" t="s">
        <v>1034</v>
      </c>
      <c r="ET122" s="96" t="s">
        <v>1033</v>
      </c>
      <c r="EU122" s="96" t="s">
        <v>1035</v>
      </c>
      <c r="EV122" s="96" t="s">
        <v>1403</v>
      </c>
      <c r="EX122" s="148" t="s">
        <v>1342</v>
      </c>
      <c r="FB122" s="148" t="s">
        <v>1305</v>
      </c>
      <c r="FE122" s="97" t="str" cm="1">
        <f t="array" ref="FE122">IF(FB122="",IF(EX122="",
IF(EV122="",
IF(EW="",
IF(EU122="",
IF(ET122="",
"Filo","Clase"),
"Orden"),
"Familia"),
"Subfamilia"),
"Género"),
"Especie")</f>
        <v>Especie</v>
      </c>
      <c r="FU122" s="96" t="s">
        <v>1040</v>
      </c>
    </row>
    <row r="123" spans="1:177" ht="15" customHeight="1" x14ac:dyDescent="0.2">
      <c r="A123" s="97" t="str">
        <f t="shared" si="8"/>
        <v>UCES:CBUCES:D</v>
      </c>
      <c r="B123" s="96" t="s">
        <v>929</v>
      </c>
      <c r="C123" s="96" t="s">
        <v>1015</v>
      </c>
      <c r="D123" s="96" t="s">
        <v>1021</v>
      </c>
      <c r="E123" s="96" t="s">
        <v>1019</v>
      </c>
      <c r="F123" s="96" t="s">
        <v>1014</v>
      </c>
      <c r="G123" s="96" t="s">
        <v>1020</v>
      </c>
      <c r="H123" s="97" t="str">
        <f t="shared" si="9"/>
        <v>CBUCES-D</v>
      </c>
      <c r="I123" s="96" t="s">
        <v>1017</v>
      </c>
      <c r="J123" s="96" t="s">
        <v>1038</v>
      </c>
      <c r="L123" s="96" t="s">
        <v>1016</v>
      </c>
      <c r="M123" s="96" t="s">
        <v>1039</v>
      </c>
      <c r="N123" s="96" t="s">
        <v>1017</v>
      </c>
      <c r="O123" s="96" t="s">
        <v>1018</v>
      </c>
      <c r="R123" s="96" t="s">
        <v>1021</v>
      </c>
      <c r="V123" s="146" t="s">
        <v>1203</v>
      </c>
      <c r="W123" s="99" t="s">
        <v>1082</v>
      </c>
      <c r="Z123" s="146">
        <v>1</v>
      </c>
      <c r="AD123" s="96" t="s">
        <v>1022</v>
      </c>
      <c r="AI123" s="96" t="s">
        <v>1030</v>
      </c>
      <c r="AO123" s="96" t="s">
        <v>1023</v>
      </c>
      <c r="AP123" s="96" t="s">
        <v>1031</v>
      </c>
      <c r="AQ123" s="96" t="s">
        <v>1024</v>
      </c>
      <c r="AR123" s="96" t="s">
        <v>1025</v>
      </c>
      <c r="AX123" s="96" t="s">
        <v>1506</v>
      </c>
      <c r="BA123" s="96" t="s">
        <v>1043</v>
      </c>
      <c r="BB123" s="96" t="s">
        <v>1032</v>
      </c>
      <c r="BF123" s="97" t="str">
        <f t="shared" si="10"/>
        <v>2023-05-30</v>
      </c>
      <c r="BI123" s="146">
        <v>2023</v>
      </c>
      <c r="BJ123" s="99" t="s">
        <v>1248</v>
      </c>
      <c r="BK123" s="146">
        <v>30</v>
      </c>
      <c r="BL123" s="97" t="str">
        <f t="shared" si="11"/>
        <v>Mayo 30 de 2023</v>
      </c>
      <c r="BS123" s="97" t="str">
        <f t="shared" si="15"/>
        <v>América | Sudamérica | Colombia | Antioquia | Carepa | Vereda La Petrolera</v>
      </c>
      <c r="BU123" s="97" t="str">
        <f t="shared" si="12"/>
        <v>SA</v>
      </c>
      <c r="BY123" s="96" t="s">
        <v>1026</v>
      </c>
      <c r="BZ123" s="97" t="str">
        <f t="shared" si="13"/>
        <v>CO</v>
      </c>
      <c r="CA123" s="96" t="s">
        <v>1027</v>
      </c>
      <c r="CB123" s="96" t="s">
        <v>1251</v>
      </c>
      <c r="CC123" s="146" t="s">
        <v>1256</v>
      </c>
      <c r="CD123" s="96" t="s">
        <v>1261</v>
      </c>
      <c r="CE123" s="96" t="s">
        <v>1261</v>
      </c>
      <c r="CF123" s="146">
        <v>57</v>
      </c>
      <c r="CG123" s="146">
        <v>57</v>
      </c>
      <c r="CH123" s="146">
        <v>57</v>
      </c>
      <c r="CI123" s="96" t="s">
        <v>1028</v>
      </c>
      <c r="CQ123" s="99">
        <v>7.7566280000000001</v>
      </c>
      <c r="CR123" s="99">
        <v>-76.627015</v>
      </c>
      <c r="CT123" s="98" t="s">
        <v>1045</v>
      </c>
      <c r="CU123" s="96" t="s">
        <v>1028</v>
      </c>
      <c r="CV123" s="99">
        <v>7.7566280000000001</v>
      </c>
      <c r="CW123" s="99">
        <v>-76.627015</v>
      </c>
      <c r="CX123" s="96" t="s">
        <v>1028</v>
      </c>
      <c r="DE123" s="96" t="s">
        <v>1046</v>
      </c>
      <c r="DF123" s="97" t="str">
        <f t="shared" si="14"/>
        <v>2023-05-30</v>
      </c>
      <c r="DH123" s="96" t="s">
        <v>1264</v>
      </c>
      <c r="ED123" s="96" t="s">
        <v>1405</v>
      </c>
      <c r="EF123" s="99" t="s">
        <v>1271</v>
      </c>
      <c r="EM123" s="97" t="str">
        <f>IF(EX123="",
IF(EW123="",
IF(EV123="",
IF(EU123="",#REF!,
EU123),
EV123),
EW123),
CONCATENATE(EX123,IF(FB123="","",CONCATENATE(" ",FB123))))</f>
        <v>Pipa myersi</v>
      </c>
      <c r="EN123" s="96" t="s">
        <v>1358</v>
      </c>
      <c r="ER123" s="96" t="s">
        <v>1390</v>
      </c>
      <c r="ES123" s="96" t="s">
        <v>1034</v>
      </c>
      <c r="ET123" s="96" t="s">
        <v>1033</v>
      </c>
      <c r="EU123" s="96" t="s">
        <v>1035</v>
      </c>
      <c r="EV123" s="96" t="s">
        <v>1403</v>
      </c>
      <c r="EX123" s="148" t="s">
        <v>1342</v>
      </c>
      <c r="FB123" s="148" t="s">
        <v>1305</v>
      </c>
      <c r="FE123" s="97" t="str" cm="1">
        <f t="array" ref="FE123">IF(FB123="",IF(EX123="",
IF(EV123="",
IF(EW="",
IF(EU123="",
IF(ET123="",
"Filo","Clase"),
"Orden"),
"Familia"),
"Subfamilia"),
"Género"),
"Especie")</f>
        <v>Especie</v>
      </c>
      <c r="FU123" s="96" t="s">
        <v>1040</v>
      </c>
    </row>
    <row r="124" spans="1:177" ht="15" customHeight="1" x14ac:dyDescent="0.2">
      <c r="A124" s="97" t="str">
        <f t="shared" si="8"/>
        <v>UCES:CBUCES:D</v>
      </c>
      <c r="B124" s="96" t="s">
        <v>929</v>
      </c>
      <c r="C124" s="96" t="s">
        <v>1015</v>
      </c>
      <c r="D124" s="96" t="s">
        <v>1021</v>
      </c>
      <c r="E124" s="96" t="s">
        <v>1019</v>
      </c>
      <c r="F124" s="96" t="s">
        <v>1014</v>
      </c>
      <c r="G124" s="96" t="s">
        <v>1020</v>
      </c>
      <c r="H124" s="97" t="str">
        <f t="shared" si="9"/>
        <v>CBUCES-D</v>
      </c>
      <c r="I124" s="96" t="s">
        <v>1017</v>
      </c>
      <c r="J124" s="96" t="s">
        <v>1038</v>
      </c>
      <c r="L124" s="96" t="s">
        <v>1016</v>
      </c>
      <c r="M124" s="96" t="s">
        <v>1039</v>
      </c>
      <c r="N124" s="96" t="s">
        <v>1017</v>
      </c>
      <c r="O124" s="96" t="s">
        <v>1018</v>
      </c>
      <c r="R124" s="96" t="s">
        <v>1021</v>
      </c>
      <c r="V124" s="146" t="s">
        <v>1204</v>
      </c>
      <c r="W124" s="99" t="s">
        <v>1082</v>
      </c>
      <c r="Z124" s="146">
        <v>1</v>
      </c>
      <c r="AD124" s="96" t="s">
        <v>1022</v>
      </c>
      <c r="AI124" s="96" t="s">
        <v>1030</v>
      </c>
      <c r="AO124" s="96" t="s">
        <v>1023</v>
      </c>
      <c r="AP124" s="96" t="s">
        <v>1031</v>
      </c>
      <c r="AQ124" s="96" t="s">
        <v>1024</v>
      </c>
      <c r="AR124" s="96" t="s">
        <v>1025</v>
      </c>
      <c r="AX124" s="96" t="s">
        <v>1506</v>
      </c>
      <c r="BA124" s="96" t="s">
        <v>1043</v>
      </c>
      <c r="BB124" s="96" t="s">
        <v>1032</v>
      </c>
      <c r="BF124" s="97" t="str">
        <f t="shared" si="10"/>
        <v>2023-05-30</v>
      </c>
      <c r="BI124" s="146">
        <v>2023</v>
      </c>
      <c r="BJ124" s="99" t="s">
        <v>1248</v>
      </c>
      <c r="BK124" s="146">
        <v>30</v>
      </c>
      <c r="BL124" s="97" t="str">
        <f t="shared" si="11"/>
        <v>Mayo 30 de 2023</v>
      </c>
      <c r="BS124" s="97" t="str">
        <f t="shared" si="15"/>
        <v>América | Sudamérica | Colombia | Antioquia | Carepa | Vereda La Petrolera</v>
      </c>
      <c r="BU124" s="97" t="str">
        <f t="shared" si="12"/>
        <v>SA</v>
      </c>
      <c r="BY124" s="96" t="s">
        <v>1026</v>
      </c>
      <c r="BZ124" s="97" t="str">
        <f t="shared" si="13"/>
        <v>CO</v>
      </c>
      <c r="CA124" s="96" t="s">
        <v>1027</v>
      </c>
      <c r="CB124" s="96" t="s">
        <v>1251</v>
      </c>
      <c r="CC124" s="146" t="s">
        <v>1256</v>
      </c>
      <c r="CD124" s="96" t="s">
        <v>1261</v>
      </c>
      <c r="CE124" s="96" t="s">
        <v>1261</v>
      </c>
      <c r="CF124" s="146">
        <v>57</v>
      </c>
      <c r="CG124" s="146">
        <v>57</v>
      </c>
      <c r="CH124" s="146">
        <v>57</v>
      </c>
      <c r="CI124" s="96" t="s">
        <v>1028</v>
      </c>
      <c r="CQ124" s="99">
        <v>7.7566280000000001</v>
      </c>
      <c r="CR124" s="99">
        <v>-76.627015</v>
      </c>
      <c r="CT124" s="98" t="s">
        <v>1045</v>
      </c>
      <c r="CU124" s="96" t="s">
        <v>1028</v>
      </c>
      <c r="CV124" s="99">
        <v>7.7566280000000001</v>
      </c>
      <c r="CW124" s="99">
        <v>-76.627015</v>
      </c>
      <c r="CX124" s="96" t="s">
        <v>1028</v>
      </c>
      <c r="DE124" s="96" t="s">
        <v>1046</v>
      </c>
      <c r="DF124" s="97" t="str">
        <f t="shared" si="14"/>
        <v>2023-05-30</v>
      </c>
      <c r="DH124" s="96" t="s">
        <v>1264</v>
      </c>
      <c r="ED124" s="96" t="s">
        <v>1405</v>
      </c>
      <c r="EF124" s="99" t="s">
        <v>1271</v>
      </c>
      <c r="EM124" s="97" t="str">
        <f>IF(EX124="",
IF(EW124="",
IF(EV124="",
IF(EU124="",#REF!,
EU124),
EV124),
EW124),
CONCATENATE(EX124,IF(FB124="","",CONCATENATE(" ",FB124))))</f>
        <v>Pipa myersi</v>
      </c>
      <c r="EN124" s="96" t="s">
        <v>1358</v>
      </c>
      <c r="ER124" s="96" t="s">
        <v>1390</v>
      </c>
      <c r="ES124" s="96" t="s">
        <v>1034</v>
      </c>
      <c r="ET124" s="96" t="s">
        <v>1033</v>
      </c>
      <c r="EU124" s="96" t="s">
        <v>1035</v>
      </c>
      <c r="EV124" s="96" t="s">
        <v>1403</v>
      </c>
      <c r="EX124" s="148" t="s">
        <v>1342</v>
      </c>
      <c r="FB124" s="148" t="s">
        <v>1305</v>
      </c>
      <c r="FE124" s="97" t="str" cm="1">
        <f t="array" ref="FE124">IF(FB124="",IF(EX124="",
IF(EV124="",
IF(EW="",
IF(EU124="",
IF(ET124="",
"Filo","Clase"),
"Orden"),
"Familia"),
"Subfamilia"),
"Género"),
"Especie")</f>
        <v>Especie</v>
      </c>
      <c r="FU124" s="96" t="s">
        <v>1040</v>
      </c>
    </row>
    <row r="125" spans="1:177" ht="15" customHeight="1" x14ac:dyDescent="0.2">
      <c r="A125" s="97" t="str">
        <f t="shared" si="8"/>
        <v>UCES:CBUCES:D</v>
      </c>
      <c r="B125" s="96" t="s">
        <v>929</v>
      </c>
      <c r="C125" s="96" t="s">
        <v>1015</v>
      </c>
      <c r="D125" s="96" t="s">
        <v>1021</v>
      </c>
      <c r="E125" s="96" t="s">
        <v>1019</v>
      </c>
      <c r="F125" s="96" t="s">
        <v>1014</v>
      </c>
      <c r="G125" s="96" t="s">
        <v>1020</v>
      </c>
      <c r="H125" s="97" t="str">
        <f t="shared" si="9"/>
        <v>CBUCES-D</v>
      </c>
      <c r="I125" s="96" t="s">
        <v>1017</v>
      </c>
      <c r="J125" s="96" t="s">
        <v>1038</v>
      </c>
      <c r="L125" s="96" t="s">
        <v>1016</v>
      </c>
      <c r="M125" s="96" t="s">
        <v>1039</v>
      </c>
      <c r="N125" s="96" t="s">
        <v>1017</v>
      </c>
      <c r="O125" s="96" t="s">
        <v>1018</v>
      </c>
      <c r="R125" s="96" t="s">
        <v>1021</v>
      </c>
      <c r="V125" s="146" t="s">
        <v>1205</v>
      </c>
      <c r="W125" s="99" t="s">
        <v>1082</v>
      </c>
      <c r="Z125" s="146" t="s">
        <v>1231</v>
      </c>
      <c r="AD125" s="96" t="s">
        <v>1022</v>
      </c>
      <c r="AI125" s="96" t="s">
        <v>1233</v>
      </c>
      <c r="AO125" s="96" t="s">
        <v>1023</v>
      </c>
      <c r="AP125" s="96" t="s">
        <v>1031</v>
      </c>
      <c r="AQ125" s="96" t="s">
        <v>1024</v>
      </c>
      <c r="AR125" s="96" t="s">
        <v>1025</v>
      </c>
      <c r="AX125" s="96" t="s">
        <v>1506</v>
      </c>
      <c r="BA125" s="96" t="s">
        <v>1043</v>
      </c>
      <c r="BB125" s="96" t="s">
        <v>1032</v>
      </c>
      <c r="BF125" s="97" t="str">
        <f t="shared" si="10"/>
        <v>2023-05-30</v>
      </c>
      <c r="BI125" s="146">
        <v>2023</v>
      </c>
      <c r="BJ125" s="99" t="s">
        <v>1248</v>
      </c>
      <c r="BK125" s="146">
        <v>30</v>
      </c>
      <c r="BL125" s="97" t="str">
        <f t="shared" si="11"/>
        <v>Mayo 30 de 2023</v>
      </c>
      <c r="BS125" s="97" t="str">
        <f t="shared" si="15"/>
        <v>América | Sudamérica | Colombia | Antioquia | Carepa | Vereda La Petrolera</v>
      </c>
      <c r="BU125" s="97" t="str">
        <f t="shared" si="12"/>
        <v>SA</v>
      </c>
      <c r="BY125" s="96" t="s">
        <v>1026</v>
      </c>
      <c r="BZ125" s="97" t="str">
        <f t="shared" si="13"/>
        <v>CO</v>
      </c>
      <c r="CA125" s="96" t="s">
        <v>1027</v>
      </c>
      <c r="CB125" s="96" t="s">
        <v>1251</v>
      </c>
      <c r="CC125" s="146" t="s">
        <v>1256</v>
      </c>
      <c r="CD125" s="96" t="s">
        <v>1261</v>
      </c>
      <c r="CE125" s="96" t="s">
        <v>1261</v>
      </c>
      <c r="CF125" s="146">
        <v>57</v>
      </c>
      <c r="CG125" s="146">
        <v>57</v>
      </c>
      <c r="CH125" s="146">
        <v>57</v>
      </c>
      <c r="CI125" s="96" t="s">
        <v>1028</v>
      </c>
      <c r="CQ125" s="99">
        <v>7.7566280000000001</v>
      </c>
      <c r="CR125" s="99">
        <v>-76.627015</v>
      </c>
      <c r="CT125" s="98" t="s">
        <v>1045</v>
      </c>
      <c r="CU125" s="96" t="s">
        <v>1028</v>
      </c>
      <c r="CV125" s="99">
        <v>7.7566280000000001</v>
      </c>
      <c r="CW125" s="99">
        <v>-76.627015</v>
      </c>
      <c r="CX125" s="96" t="s">
        <v>1028</v>
      </c>
      <c r="DE125" s="96" t="s">
        <v>1046</v>
      </c>
      <c r="DF125" s="97" t="str">
        <f t="shared" si="14"/>
        <v>2023-05-30</v>
      </c>
      <c r="DH125" s="96" t="s">
        <v>1264</v>
      </c>
      <c r="ED125" s="96" t="s">
        <v>1405</v>
      </c>
      <c r="EF125" s="99" t="s">
        <v>1271</v>
      </c>
      <c r="EM125" s="97" t="str">
        <f>IF(EX125="",
IF(EW125="",
IF(EV125="",
IF(EU125="",#REF!,
EU125),
EV125),
EW125),
CONCATENATE(EX125,IF(FB125="","",CONCATENATE(" ",FB125))))</f>
        <v>Pipa myersi</v>
      </c>
      <c r="EN125" s="96" t="s">
        <v>1358</v>
      </c>
      <c r="ER125" s="96" t="s">
        <v>1390</v>
      </c>
      <c r="ES125" s="96" t="s">
        <v>1034</v>
      </c>
      <c r="ET125" s="96" t="s">
        <v>1033</v>
      </c>
      <c r="EU125" s="96" t="s">
        <v>1035</v>
      </c>
      <c r="EV125" s="96" t="s">
        <v>1403</v>
      </c>
      <c r="EX125" s="148" t="s">
        <v>1342</v>
      </c>
      <c r="FB125" s="148" t="s">
        <v>1305</v>
      </c>
      <c r="FE125" s="97" t="str" cm="1">
        <f t="array" ref="FE125">IF(FB125="",IF(EX125="",
IF(EV125="",
IF(EW="",
IF(EU125="",
IF(ET125="",
"Filo","Clase"),
"Orden"),
"Familia"),
"Subfamilia"),
"Género"),
"Especie")</f>
        <v>Especie</v>
      </c>
      <c r="FU125" s="96" t="s">
        <v>1040</v>
      </c>
    </row>
    <row r="126" spans="1:177" ht="15" customHeight="1" x14ac:dyDescent="0.2">
      <c r="A126" s="97" t="str">
        <f t="shared" si="8"/>
        <v>UCES:CBUCES:D</v>
      </c>
      <c r="B126" s="96" t="s">
        <v>929</v>
      </c>
      <c r="C126" s="96" t="s">
        <v>1015</v>
      </c>
      <c r="D126" s="96" t="s">
        <v>1021</v>
      </c>
      <c r="E126" s="96" t="s">
        <v>1019</v>
      </c>
      <c r="F126" s="96" t="s">
        <v>1014</v>
      </c>
      <c r="G126" s="96" t="s">
        <v>1020</v>
      </c>
      <c r="H126" s="97" t="str">
        <f t="shared" si="9"/>
        <v>CBUCES-D</v>
      </c>
      <c r="I126" s="96" t="s">
        <v>1017</v>
      </c>
      <c r="J126" s="96" t="s">
        <v>1038</v>
      </c>
      <c r="L126" s="96" t="s">
        <v>1016</v>
      </c>
      <c r="M126" s="96" t="s">
        <v>1039</v>
      </c>
      <c r="N126" s="96" t="s">
        <v>1017</v>
      </c>
      <c r="O126" s="96" t="s">
        <v>1018</v>
      </c>
      <c r="R126" s="96" t="s">
        <v>1021</v>
      </c>
      <c r="V126" s="146" t="s">
        <v>1206</v>
      </c>
      <c r="W126" s="99" t="s">
        <v>1082</v>
      </c>
      <c r="Z126" s="146">
        <v>7</v>
      </c>
      <c r="AD126" s="96" t="s">
        <v>1022</v>
      </c>
      <c r="AI126" s="96" t="s">
        <v>1233</v>
      </c>
      <c r="AO126" s="96" t="s">
        <v>1023</v>
      </c>
      <c r="AP126" s="96" t="s">
        <v>1031</v>
      </c>
      <c r="AQ126" s="96" t="s">
        <v>1024</v>
      </c>
      <c r="AR126" s="96" t="s">
        <v>1025</v>
      </c>
      <c r="AX126" s="96" t="s">
        <v>1506</v>
      </c>
      <c r="BA126" s="96" t="s">
        <v>1043</v>
      </c>
      <c r="BB126" s="96" t="s">
        <v>1032</v>
      </c>
      <c r="BF126" s="97" t="str">
        <f t="shared" si="10"/>
        <v>2023-05-30</v>
      </c>
      <c r="BI126" s="146">
        <v>2023</v>
      </c>
      <c r="BJ126" s="99" t="s">
        <v>1248</v>
      </c>
      <c r="BK126" s="146">
        <v>30</v>
      </c>
      <c r="BL126" s="97" t="str">
        <f t="shared" si="11"/>
        <v>Mayo 30 de 2023</v>
      </c>
      <c r="BS126" s="97" t="str">
        <f t="shared" si="15"/>
        <v>América | Sudamérica | Colombia | Antioquia | Carepa | Vereda La Petrolera</v>
      </c>
      <c r="BU126" s="97" t="str">
        <f t="shared" si="12"/>
        <v>SA</v>
      </c>
      <c r="BY126" s="96" t="s">
        <v>1026</v>
      </c>
      <c r="BZ126" s="97" t="str">
        <f t="shared" si="13"/>
        <v>CO</v>
      </c>
      <c r="CA126" s="96" t="s">
        <v>1027</v>
      </c>
      <c r="CB126" s="96" t="s">
        <v>1251</v>
      </c>
      <c r="CC126" s="146" t="s">
        <v>1256</v>
      </c>
      <c r="CD126" s="96" t="s">
        <v>1261</v>
      </c>
      <c r="CE126" s="96" t="s">
        <v>1261</v>
      </c>
      <c r="CF126" s="146">
        <v>57</v>
      </c>
      <c r="CG126" s="146">
        <v>57</v>
      </c>
      <c r="CH126" s="146">
        <v>57</v>
      </c>
      <c r="CI126" s="96" t="s">
        <v>1028</v>
      </c>
      <c r="CQ126" s="99">
        <v>7.7566280000000001</v>
      </c>
      <c r="CR126" s="99">
        <v>-76.627015</v>
      </c>
      <c r="CT126" s="98" t="s">
        <v>1045</v>
      </c>
      <c r="CU126" s="96" t="s">
        <v>1028</v>
      </c>
      <c r="CV126" s="99">
        <v>7.7566280000000001</v>
      </c>
      <c r="CW126" s="99">
        <v>-76.627015</v>
      </c>
      <c r="CX126" s="96" t="s">
        <v>1028</v>
      </c>
      <c r="DE126" s="96" t="s">
        <v>1046</v>
      </c>
      <c r="DF126" s="97" t="str">
        <f t="shared" si="14"/>
        <v>2023-05-30</v>
      </c>
      <c r="DH126" s="96" t="s">
        <v>1264</v>
      </c>
      <c r="ED126" s="96" t="s">
        <v>1405</v>
      </c>
      <c r="EF126" s="99" t="s">
        <v>1271</v>
      </c>
      <c r="EM126" s="97" t="str">
        <f>IF(EX126="",
IF(EW126="",
IF(EV126="",
IF(EU126="",#REF!,
EU126),
EV126),
EW126),
CONCATENATE(EX126,IF(FB126="","",CONCATENATE(" ",FB126))))</f>
        <v>Leptodactylus</v>
      </c>
      <c r="ER126" s="96" t="s">
        <v>1390</v>
      </c>
      <c r="ES126" s="96" t="s">
        <v>1034</v>
      </c>
      <c r="ET126" s="96" t="s">
        <v>1033</v>
      </c>
      <c r="EU126" s="96" t="s">
        <v>1035</v>
      </c>
      <c r="EV126" s="96" t="s">
        <v>1062</v>
      </c>
      <c r="EX126" s="148" t="s">
        <v>1068</v>
      </c>
      <c r="FE126" s="97" t="str" cm="1">
        <f t="array" ref="FE126">IF(FB126="",IF(EX126="",
IF(EV126="",
IF(EW="",
IF(EU126="",
IF(ET126="",
"Filo","Clase"),
"Orden"),
"Familia"),
"Subfamilia"),
"Género"),
"Especie")</f>
        <v>Género</v>
      </c>
      <c r="FU126" s="96" t="s">
        <v>1040</v>
      </c>
    </row>
    <row r="127" spans="1:177" ht="15" customHeight="1" x14ac:dyDescent="0.2">
      <c r="A127" s="97" t="str">
        <f t="shared" si="8"/>
        <v>UCES:CBUCES:D</v>
      </c>
      <c r="B127" s="96" t="s">
        <v>929</v>
      </c>
      <c r="C127" s="96" t="s">
        <v>1015</v>
      </c>
      <c r="D127" s="96" t="s">
        <v>1021</v>
      </c>
      <c r="E127" s="96" t="s">
        <v>1019</v>
      </c>
      <c r="F127" s="96" t="s">
        <v>1014</v>
      </c>
      <c r="G127" s="96" t="s">
        <v>1020</v>
      </c>
      <c r="H127" s="97" t="str">
        <f t="shared" si="9"/>
        <v>CBUCES-D</v>
      </c>
      <c r="I127" s="96" t="s">
        <v>1017</v>
      </c>
      <c r="J127" s="96" t="s">
        <v>1038</v>
      </c>
      <c r="L127" s="96" t="s">
        <v>1016</v>
      </c>
      <c r="M127" s="96" t="s">
        <v>1039</v>
      </c>
      <c r="N127" s="96" t="s">
        <v>1017</v>
      </c>
      <c r="O127" s="96" t="s">
        <v>1018</v>
      </c>
      <c r="R127" s="96" t="s">
        <v>1021</v>
      </c>
      <c r="V127" s="146" t="s">
        <v>1207</v>
      </c>
      <c r="W127" s="99" t="s">
        <v>1082</v>
      </c>
      <c r="Z127" s="146">
        <v>2</v>
      </c>
      <c r="AD127" s="96" t="s">
        <v>1022</v>
      </c>
      <c r="AI127" s="96" t="s">
        <v>1233</v>
      </c>
      <c r="AO127" s="96" t="s">
        <v>1023</v>
      </c>
      <c r="AP127" s="96" t="s">
        <v>1031</v>
      </c>
      <c r="AQ127" s="96" t="s">
        <v>1024</v>
      </c>
      <c r="AR127" s="96" t="s">
        <v>1025</v>
      </c>
      <c r="AX127" s="96" t="s">
        <v>1506</v>
      </c>
      <c r="BA127" s="96" t="s">
        <v>1043</v>
      </c>
      <c r="BB127" s="96" t="s">
        <v>1032</v>
      </c>
      <c r="BF127" s="97" t="str">
        <f t="shared" si="10"/>
        <v>2023-05-30</v>
      </c>
      <c r="BI127" s="146">
        <v>2023</v>
      </c>
      <c r="BJ127" s="99" t="s">
        <v>1248</v>
      </c>
      <c r="BK127" s="146">
        <v>30</v>
      </c>
      <c r="BL127" s="97" t="str">
        <f t="shared" si="11"/>
        <v>Mayo 30 de 2023</v>
      </c>
      <c r="BS127" s="97" t="str">
        <f t="shared" si="15"/>
        <v>América | Sudamérica | Colombia | Antioquia | Carepa | Vereda La Petrolera</v>
      </c>
      <c r="BU127" s="97" t="str">
        <f t="shared" si="12"/>
        <v>SA</v>
      </c>
      <c r="BY127" s="96" t="s">
        <v>1026</v>
      </c>
      <c r="BZ127" s="97" t="str">
        <f t="shared" si="13"/>
        <v>CO</v>
      </c>
      <c r="CA127" s="96" t="s">
        <v>1027</v>
      </c>
      <c r="CB127" s="96" t="s">
        <v>1251</v>
      </c>
      <c r="CC127" s="146" t="s">
        <v>1256</v>
      </c>
      <c r="CD127" s="96" t="s">
        <v>1261</v>
      </c>
      <c r="CE127" s="96" t="s">
        <v>1261</v>
      </c>
      <c r="CF127" s="146">
        <v>57</v>
      </c>
      <c r="CG127" s="146">
        <v>57</v>
      </c>
      <c r="CH127" s="146">
        <v>57</v>
      </c>
      <c r="CI127" s="96" t="s">
        <v>1028</v>
      </c>
      <c r="CQ127" s="99">
        <v>7.7566280000000001</v>
      </c>
      <c r="CR127" s="99">
        <v>-76.627015</v>
      </c>
      <c r="CT127" s="98" t="s">
        <v>1045</v>
      </c>
      <c r="CU127" s="96" t="s">
        <v>1028</v>
      </c>
      <c r="CV127" s="99">
        <v>7.7566280000000001</v>
      </c>
      <c r="CW127" s="99">
        <v>-76.627015</v>
      </c>
      <c r="CX127" s="96" t="s">
        <v>1028</v>
      </c>
      <c r="DE127" s="96" t="s">
        <v>1046</v>
      </c>
      <c r="DF127" s="97" t="str">
        <f t="shared" si="14"/>
        <v>2023-05-30</v>
      </c>
      <c r="DH127" s="96" t="s">
        <v>1264</v>
      </c>
      <c r="ED127" s="96" t="s">
        <v>1405</v>
      </c>
      <c r="EF127" s="99" t="s">
        <v>1271</v>
      </c>
      <c r="EM127" s="97" t="str">
        <f>IF(EX127="",
IF(EW127="",
IF(EV127="",
IF(EU127="",#REF!,
EU127),
EV127),
EW127),
CONCATENATE(EX127,IF(FB127="","",CONCATENATE(" ",FB127))))</f>
        <v>Dendropsophus microcephalus</v>
      </c>
      <c r="EN127" s="96" t="s">
        <v>1050</v>
      </c>
      <c r="ER127" s="96" t="s">
        <v>1390</v>
      </c>
      <c r="ES127" s="96" t="s">
        <v>1034</v>
      </c>
      <c r="ET127" s="96" t="s">
        <v>1033</v>
      </c>
      <c r="EU127" s="96" t="s">
        <v>1035</v>
      </c>
      <c r="EV127" s="96" t="s">
        <v>1036</v>
      </c>
      <c r="EX127" s="148" t="s">
        <v>1037</v>
      </c>
      <c r="FB127" s="148" t="s">
        <v>1076</v>
      </c>
      <c r="FE127" s="97" t="str" cm="1">
        <f t="array" ref="FE127">IF(FB127="",IF(EX127="",
IF(EV127="",
IF(EW="",
IF(EU127="",
IF(ET127="",
"Filo","Clase"),
"Orden"),
"Familia"),
"Subfamilia"),
"Género"),
"Especie")</f>
        <v>Especie</v>
      </c>
      <c r="FU127" s="96" t="s">
        <v>1040</v>
      </c>
    </row>
    <row r="128" spans="1:177" ht="15" customHeight="1" x14ac:dyDescent="0.2">
      <c r="A128" s="97" t="str">
        <f t="shared" si="8"/>
        <v>UCES:CBUCES:D</v>
      </c>
      <c r="B128" s="96" t="s">
        <v>929</v>
      </c>
      <c r="C128" s="96" t="s">
        <v>1015</v>
      </c>
      <c r="D128" s="96" t="s">
        <v>1021</v>
      </c>
      <c r="E128" s="96" t="s">
        <v>1019</v>
      </c>
      <c r="F128" s="96" t="s">
        <v>1014</v>
      </c>
      <c r="G128" s="96" t="s">
        <v>1020</v>
      </c>
      <c r="H128" s="97" t="str">
        <f t="shared" si="9"/>
        <v>CBUCES-D</v>
      </c>
      <c r="I128" s="96" t="s">
        <v>1017</v>
      </c>
      <c r="J128" s="96" t="s">
        <v>1038</v>
      </c>
      <c r="L128" s="96" t="s">
        <v>1016</v>
      </c>
      <c r="M128" s="96" t="s">
        <v>1039</v>
      </c>
      <c r="N128" s="96" t="s">
        <v>1017</v>
      </c>
      <c r="O128" s="96" t="s">
        <v>1018</v>
      </c>
      <c r="R128" s="96" t="s">
        <v>1021</v>
      </c>
      <c r="V128" s="146" t="s">
        <v>1208</v>
      </c>
      <c r="W128" s="99" t="s">
        <v>1082</v>
      </c>
      <c r="Z128" s="146">
        <v>1</v>
      </c>
      <c r="AD128" s="96" t="s">
        <v>1022</v>
      </c>
      <c r="AH128" s="96" t="s">
        <v>1029</v>
      </c>
      <c r="AI128" s="96" t="s">
        <v>1030</v>
      </c>
      <c r="AO128" s="96" t="s">
        <v>1023</v>
      </c>
      <c r="AP128" s="96" t="s">
        <v>1031</v>
      </c>
      <c r="AQ128" s="96" t="s">
        <v>1024</v>
      </c>
      <c r="AR128" s="96" t="s">
        <v>1025</v>
      </c>
      <c r="AX128" s="96" t="s">
        <v>1507</v>
      </c>
      <c r="BA128" s="96" t="s">
        <v>1043</v>
      </c>
      <c r="BB128" s="96" t="s">
        <v>1032</v>
      </c>
      <c r="BF128" s="97" t="str">
        <f t="shared" si="10"/>
        <v>2023-05-30</v>
      </c>
      <c r="BI128" s="146">
        <v>2023</v>
      </c>
      <c r="BJ128" s="99" t="s">
        <v>1248</v>
      </c>
      <c r="BK128" s="146">
        <v>30</v>
      </c>
      <c r="BL128" s="97" t="str">
        <f t="shared" si="11"/>
        <v>Mayo 30 de 2023</v>
      </c>
      <c r="BS128" s="97" t="str">
        <f t="shared" si="15"/>
        <v>América | Sudamérica | Colombia | Antioquia | Carepa | Vereda La Yaya</v>
      </c>
      <c r="BU128" s="97" t="str">
        <f t="shared" si="12"/>
        <v>SA</v>
      </c>
      <c r="BY128" s="96" t="s">
        <v>1026</v>
      </c>
      <c r="BZ128" s="97" t="str">
        <f t="shared" si="13"/>
        <v>CO</v>
      </c>
      <c r="CA128" s="96" t="s">
        <v>1027</v>
      </c>
      <c r="CB128" s="96" t="s">
        <v>1251</v>
      </c>
      <c r="CC128" s="146" t="s">
        <v>1255</v>
      </c>
      <c r="CD128" s="96" t="s">
        <v>1260</v>
      </c>
      <c r="CE128" s="96" t="s">
        <v>1260</v>
      </c>
      <c r="CF128" s="146">
        <v>22</v>
      </c>
      <c r="CG128" s="146">
        <v>22</v>
      </c>
      <c r="CH128" s="146">
        <v>22</v>
      </c>
      <c r="CI128" s="96" t="s">
        <v>1028</v>
      </c>
      <c r="CQ128" s="99">
        <v>7.7385120000000001</v>
      </c>
      <c r="CR128" s="99">
        <v>-76.697141000000002</v>
      </c>
      <c r="CT128" s="98" t="s">
        <v>1045</v>
      </c>
      <c r="CU128" s="96" t="s">
        <v>1028</v>
      </c>
      <c r="CV128" s="99">
        <v>7.7385120000000001</v>
      </c>
      <c r="CW128" s="99">
        <v>-76.697141000000002</v>
      </c>
      <c r="CX128" s="96" t="s">
        <v>1028</v>
      </c>
      <c r="DE128" s="96" t="s">
        <v>1046</v>
      </c>
      <c r="DF128" s="97" t="str">
        <f t="shared" si="14"/>
        <v>2023-05-30</v>
      </c>
      <c r="DH128" s="96" t="s">
        <v>1264</v>
      </c>
      <c r="ED128" s="96" t="s">
        <v>1405</v>
      </c>
      <c r="EF128" s="99" t="s">
        <v>1271</v>
      </c>
      <c r="EM128" s="97" t="str">
        <f>IF(EX128="",
IF(EW128="",
IF(EV128="",
IF(EU128="",#REF!,
EU128),
EV128),
EW128),
CONCATENATE(EX128,IF(FB128="","",CONCATENATE(" ",FB128))))</f>
        <v>Rhinella humboldti</v>
      </c>
      <c r="EN128" s="96" t="s">
        <v>1055</v>
      </c>
      <c r="ER128" s="96" t="s">
        <v>1390</v>
      </c>
      <c r="ES128" s="96" t="s">
        <v>1034</v>
      </c>
      <c r="ET128" s="96" t="s">
        <v>1057</v>
      </c>
      <c r="EU128" s="96" t="s">
        <v>1035</v>
      </c>
      <c r="EV128" s="96" t="s">
        <v>1064</v>
      </c>
      <c r="EX128" s="148" t="s">
        <v>1073</v>
      </c>
      <c r="FB128" s="148" t="s">
        <v>1080</v>
      </c>
      <c r="FE128" s="97" t="str" cm="1">
        <f t="array" ref="FE128">IF(FB128="",IF(EX128="",
IF(EV128="",
IF(EW="",
IF(EU128="",
IF(ET128="",
"Filo","Clase"),
"Orden"),
"Familia"),
"Subfamilia"),
"Género"),
"Especie")</f>
        <v>Especie</v>
      </c>
      <c r="FU128" s="96" t="s">
        <v>1040</v>
      </c>
    </row>
    <row r="129" spans="1:177" ht="15" customHeight="1" x14ac:dyDescent="0.2">
      <c r="A129" s="97" t="str">
        <f t="shared" si="8"/>
        <v>UCES:CBUCES:D</v>
      </c>
      <c r="B129" s="96" t="s">
        <v>929</v>
      </c>
      <c r="C129" s="96" t="s">
        <v>1015</v>
      </c>
      <c r="D129" s="96" t="s">
        <v>1021</v>
      </c>
      <c r="E129" s="96" t="s">
        <v>1019</v>
      </c>
      <c r="F129" s="96" t="s">
        <v>1014</v>
      </c>
      <c r="G129" s="96" t="s">
        <v>1020</v>
      </c>
      <c r="H129" s="97" t="str">
        <f t="shared" si="9"/>
        <v>CBUCES-D</v>
      </c>
      <c r="I129" s="96" t="s">
        <v>1017</v>
      </c>
      <c r="J129" s="96" t="s">
        <v>1038</v>
      </c>
      <c r="L129" s="96" t="s">
        <v>1016</v>
      </c>
      <c r="M129" s="96" t="s">
        <v>1039</v>
      </c>
      <c r="N129" s="96" t="s">
        <v>1017</v>
      </c>
      <c r="O129" s="96" t="s">
        <v>1018</v>
      </c>
      <c r="R129" s="96" t="s">
        <v>1021</v>
      </c>
      <c r="V129" s="146" t="s">
        <v>1209</v>
      </c>
      <c r="W129" s="99" t="s">
        <v>1082</v>
      </c>
      <c r="Z129" s="146">
        <v>1</v>
      </c>
      <c r="AD129" s="96" t="s">
        <v>1022</v>
      </c>
      <c r="AI129" s="96" t="s">
        <v>1030</v>
      </c>
      <c r="AO129" s="96" t="s">
        <v>1023</v>
      </c>
      <c r="AP129" s="96" t="s">
        <v>1031</v>
      </c>
      <c r="AQ129" s="96" t="s">
        <v>1024</v>
      </c>
      <c r="AR129" s="96" t="s">
        <v>1025</v>
      </c>
      <c r="BA129" s="96" t="s">
        <v>1043</v>
      </c>
      <c r="BB129" s="96" t="s">
        <v>1032</v>
      </c>
      <c r="BF129" s="97" t="str">
        <f t="shared" si="10"/>
        <v>2023-05-30</v>
      </c>
      <c r="BI129" s="146">
        <v>2023</v>
      </c>
      <c r="BJ129" s="99" t="s">
        <v>1248</v>
      </c>
      <c r="BK129" s="146">
        <v>30</v>
      </c>
      <c r="BL129" s="97" t="str">
        <f t="shared" si="11"/>
        <v>Mayo 30 de 2023</v>
      </c>
      <c r="BS129" s="97" t="str">
        <f t="shared" si="15"/>
        <v>América | Sudamérica | Colombia | Antioquia | Carepa | Vereda La Yaya</v>
      </c>
      <c r="BU129" s="97" t="str">
        <f t="shared" si="12"/>
        <v>SA</v>
      </c>
      <c r="BY129" s="96" t="s">
        <v>1026</v>
      </c>
      <c r="BZ129" s="97" t="str">
        <f t="shared" si="13"/>
        <v>CO</v>
      </c>
      <c r="CA129" s="96" t="s">
        <v>1027</v>
      </c>
      <c r="CB129" s="96" t="s">
        <v>1251</v>
      </c>
      <c r="CC129" s="146" t="s">
        <v>1255</v>
      </c>
      <c r="CD129" s="96" t="s">
        <v>1260</v>
      </c>
      <c r="CE129" s="96" t="s">
        <v>1260</v>
      </c>
      <c r="CF129" s="146">
        <v>22</v>
      </c>
      <c r="CG129" s="146">
        <v>22</v>
      </c>
      <c r="CH129" s="146">
        <v>22</v>
      </c>
      <c r="CI129" s="96" t="s">
        <v>1028</v>
      </c>
      <c r="CQ129" s="99">
        <v>7.7385120000000001</v>
      </c>
      <c r="CR129" s="99">
        <v>-76.697141000000002</v>
      </c>
      <c r="CT129" s="98" t="s">
        <v>1045</v>
      </c>
      <c r="CU129" s="96" t="s">
        <v>1028</v>
      </c>
      <c r="CV129" s="99">
        <v>7.7385120000000001</v>
      </c>
      <c r="CW129" s="99">
        <v>-76.697141000000002</v>
      </c>
      <c r="CX129" s="96" t="s">
        <v>1028</v>
      </c>
      <c r="DE129" s="96" t="s">
        <v>1046</v>
      </c>
      <c r="DF129" s="97" t="str">
        <f t="shared" si="14"/>
        <v>2023-05-30</v>
      </c>
      <c r="DH129" s="96" t="s">
        <v>1264</v>
      </c>
      <c r="ED129" s="96" t="s">
        <v>1405</v>
      </c>
      <c r="EF129" s="99" t="s">
        <v>1271</v>
      </c>
      <c r="EM129" s="97" t="str">
        <f>IF(EX129="",
IF(EW129="",
IF(EV129="",
IF(EU129="",#REF!,
EU129),
EV129),
EW129),
CONCATENATE(EX129,IF(FB129="","",CONCATENATE(" ",FB129))))</f>
        <v>Lygophis  lineatus</v>
      </c>
      <c r="EN129" s="96" t="s">
        <v>1049</v>
      </c>
      <c r="ER129" s="96" t="s">
        <v>1390</v>
      </c>
      <c r="ES129" s="96" t="s">
        <v>1034</v>
      </c>
      <c r="ET129" s="96" t="s">
        <v>1057</v>
      </c>
      <c r="EU129" s="96" t="s">
        <v>1058</v>
      </c>
      <c r="EV129" s="96" t="s">
        <v>1063</v>
      </c>
      <c r="EX129" s="148" t="s">
        <v>1343</v>
      </c>
      <c r="FB129" s="148" t="s">
        <v>1306</v>
      </c>
      <c r="FE129" s="97" t="str" cm="1">
        <f t="array" ref="FE129">IF(FB129="",IF(EX129="",
IF(EV129="",
IF(EW="",
IF(EU129="",
IF(ET129="",
"Filo","Clase"),
"Orden"),
"Familia"),
"Subfamilia"),
"Género"),
"Especie")</f>
        <v>Especie</v>
      </c>
      <c r="FU129" s="96" t="s">
        <v>1040</v>
      </c>
    </row>
    <row r="130" spans="1:177" ht="15" customHeight="1" x14ac:dyDescent="0.2">
      <c r="A130" s="97" t="str">
        <f t="shared" si="8"/>
        <v>UCES:CBUCES:D</v>
      </c>
      <c r="B130" s="96" t="s">
        <v>929</v>
      </c>
      <c r="C130" s="96" t="s">
        <v>1015</v>
      </c>
      <c r="D130" s="96" t="s">
        <v>1021</v>
      </c>
      <c r="E130" s="96" t="s">
        <v>1019</v>
      </c>
      <c r="F130" s="96" t="s">
        <v>1014</v>
      </c>
      <c r="G130" s="96" t="s">
        <v>1020</v>
      </c>
      <c r="H130" s="97" t="str">
        <f t="shared" si="9"/>
        <v>CBUCES-D</v>
      </c>
      <c r="I130" s="96" t="s">
        <v>1017</v>
      </c>
      <c r="J130" s="96" t="s">
        <v>1038</v>
      </c>
      <c r="L130" s="96" t="s">
        <v>1016</v>
      </c>
      <c r="M130" s="96" t="s">
        <v>1039</v>
      </c>
      <c r="N130" s="96" t="s">
        <v>1017</v>
      </c>
      <c r="O130" s="96" t="s">
        <v>1018</v>
      </c>
      <c r="R130" s="96" t="s">
        <v>1021</v>
      </c>
      <c r="V130" s="146" t="s">
        <v>1210</v>
      </c>
      <c r="W130" s="99" t="s">
        <v>1082</v>
      </c>
      <c r="Z130" s="146">
        <v>1</v>
      </c>
      <c r="AD130" s="96" t="s">
        <v>1022</v>
      </c>
      <c r="AH130" s="96" t="s">
        <v>1029</v>
      </c>
      <c r="AI130" s="96" t="s">
        <v>1030</v>
      </c>
      <c r="AO130" s="96" t="s">
        <v>1023</v>
      </c>
      <c r="AP130" s="96" t="s">
        <v>1031</v>
      </c>
      <c r="AQ130" s="96" t="s">
        <v>1024</v>
      </c>
      <c r="AR130" s="96" t="s">
        <v>1025</v>
      </c>
      <c r="BA130" s="96" t="s">
        <v>1043</v>
      </c>
      <c r="BB130" s="96" t="s">
        <v>1032</v>
      </c>
      <c r="BF130" s="97" t="str">
        <f t="shared" si="10"/>
        <v>2023-05-30</v>
      </c>
      <c r="BI130" s="146">
        <v>2023</v>
      </c>
      <c r="BJ130" s="99" t="s">
        <v>1248</v>
      </c>
      <c r="BK130" s="146">
        <v>30</v>
      </c>
      <c r="BL130" s="97" t="str">
        <f t="shared" si="11"/>
        <v>Mayo 30 de 2023</v>
      </c>
      <c r="BS130" s="97" t="str">
        <f t="shared" si="15"/>
        <v>América | Sudamérica | Colombia | Antioquia | Carepa | Vereda La Yaya</v>
      </c>
      <c r="BU130" s="97" t="str">
        <f t="shared" si="12"/>
        <v>SA</v>
      </c>
      <c r="BY130" s="96" t="s">
        <v>1026</v>
      </c>
      <c r="BZ130" s="97" t="str">
        <f t="shared" si="13"/>
        <v>CO</v>
      </c>
      <c r="CA130" s="96" t="s">
        <v>1027</v>
      </c>
      <c r="CB130" s="96" t="s">
        <v>1251</v>
      </c>
      <c r="CC130" s="146" t="s">
        <v>1255</v>
      </c>
      <c r="CD130" s="96" t="s">
        <v>1260</v>
      </c>
      <c r="CE130" s="96" t="s">
        <v>1260</v>
      </c>
      <c r="CF130" s="146">
        <v>22</v>
      </c>
      <c r="CG130" s="146">
        <v>22</v>
      </c>
      <c r="CH130" s="146">
        <v>22</v>
      </c>
      <c r="CI130" s="96" t="s">
        <v>1028</v>
      </c>
      <c r="CQ130" s="99">
        <v>7.7385120000000001</v>
      </c>
      <c r="CR130" s="99">
        <v>-76.697141000000002</v>
      </c>
      <c r="CT130" s="98" t="s">
        <v>1045</v>
      </c>
      <c r="CU130" s="96" t="s">
        <v>1028</v>
      </c>
      <c r="CV130" s="99">
        <v>7.7385120000000001</v>
      </c>
      <c r="CW130" s="99">
        <v>-76.697141000000002</v>
      </c>
      <c r="CX130" s="96" t="s">
        <v>1028</v>
      </c>
      <c r="DE130" s="96" t="s">
        <v>1046</v>
      </c>
      <c r="DF130" s="97" t="str">
        <f t="shared" si="14"/>
        <v>2023-05-30</v>
      </c>
      <c r="DH130" s="96" t="s">
        <v>1264</v>
      </c>
      <c r="ED130" s="96" t="s">
        <v>1405</v>
      </c>
      <c r="EF130" s="99" t="s">
        <v>1271</v>
      </c>
      <c r="EM130" s="97" t="str">
        <f>IF(EX130="",
IF(EW130="",
IF(EV130="",
IF(EU130="",#REF!,
EU130),
EV130),
EW130),
CONCATENATE(EX130,IF(FB130="","",CONCATENATE(" ",FB130))))</f>
        <v>Lygophis  lineatus</v>
      </c>
      <c r="EN130" s="96" t="s">
        <v>1049</v>
      </c>
      <c r="ER130" s="96" t="s">
        <v>1390</v>
      </c>
      <c r="ES130" s="96" t="s">
        <v>1034</v>
      </c>
      <c r="ET130" s="96" t="s">
        <v>1057</v>
      </c>
      <c r="EU130" s="96" t="s">
        <v>1058</v>
      </c>
      <c r="EV130" s="96" t="s">
        <v>1063</v>
      </c>
      <c r="EX130" s="148" t="s">
        <v>1343</v>
      </c>
      <c r="FB130" s="148" t="s">
        <v>1306</v>
      </c>
      <c r="FE130" s="97" t="str" cm="1">
        <f t="array" ref="FE130">IF(FB130="",IF(EX130="",
IF(EV130="",
IF(EW="",
IF(EU130="",
IF(ET130="",
"Filo","Clase"),
"Orden"),
"Familia"),
"Subfamilia"),
"Género"),
"Especie")</f>
        <v>Especie</v>
      </c>
      <c r="FU130" s="96" t="s">
        <v>1040</v>
      </c>
    </row>
    <row r="131" spans="1:177" ht="15" customHeight="1" x14ac:dyDescent="0.2">
      <c r="A131" s="97" t="str">
        <f t="shared" ref="A131:A150" si="16">CONCATENATE("UCES:CBUCES:D",K131)</f>
        <v>UCES:CBUCES:D</v>
      </c>
      <c r="B131" s="96" t="s">
        <v>929</v>
      </c>
      <c r="C131" s="96" t="s">
        <v>1015</v>
      </c>
      <c r="D131" s="96" t="s">
        <v>1021</v>
      </c>
      <c r="E131" s="96" t="s">
        <v>1019</v>
      </c>
      <c r="F131" s="96" t="s">
        <v>1014</v>
      </c>
      <c r="G131" s="96" t="s">
        <v>1020</v>
      </c>
      <c r="H131" s="97" t="str">
        <f t="shared" ref="H131:H150" si="17">CONCATENATE("CBUCES-D",K131)</f>
        <v>CBUCES-D</v>
      </c>
      <c r="I131" s="96" t="s">
        <v>1017</v>
      </c>
      <c r="J131" s="96" t="s">
        <v>1038</v>
      </c>
      <c r="L131" s="96" t="s">
        <v>1016</v>
      </c>
      <c r="M131" s="96" t="s">
        <v>1039</v>
      </c>
      <c r="N131" s="96" t="s">
        <v>1017</v>
      </c>
      <c r="O131" s="96" t="s">
        <v>1018</v>
      </c>
      <c r="R131" s="96" t="s">
        <v>1021</v>
      </c>
      <c r="V131" s="146" t="s">
        <v>1211</v>
      </c>
      <c r="W131" s="99" t="s">
        <v>1082</v>
      </c>
      <c r="Z131" s="146">
        <v>1</v>
      </c>
      <c r="AD131" s="96" t="s">
        <v>1022</v>
      </c>
      <c r="AH131" s="96" t="s">
        <v>1029</v>
      </c>
      <c r="AI131" s="96" t="s">
        <v>1030</v>
      </c>
      <c r="AO131" s="96" t="s">
        <v>1023</v>
      </c>
      <c r="AP131" s="96" t="s">
        <v>1031</v>
      </c>
      <c r="AQ131" s="96" t="s">
        <v>1024</v>
      </c>
      <c r="AR131" s="96" t="s">
        <v>1025</v>
      </c>
      <c r="BA131" s="96" t="s">
        <v>1043</v>
      </c>
      <c r="BB131" s="96" t="s">
        <v>1032</v>
      </c>
      <c r="BF131" s="97" t="str">
        <f t="shared" ref="BF131:BF194" si="18">CONCATENATE(IF(BI131="","",BI131),IF(BJ131="","",CONCATENATE("-",BJ131)),IF(BK131="","",CONCATENATE("-",BK131)))</f>
        <v>2023-05-30</v>
      </c>
      <c r="BI131" s="146">
        <v>2023</v>
      </c>
      <c r="BJ131" s="99" t="s">
        <v>1248</v>
      </c>
      <c r="BK131" s="146">
        <v>30</v>
      </c>
      <c r="BL131" s="97" t="str">
        <f t="shared" ref="BL131:BL194" si="19">CONCATENATE(IF(BJ131="","",
IF(BJ131="01","Enero ",
IF(BJ131="02","Febrero ",
IF(BJ131="03","Marzo ",
IF(BJ131="04","Abril ",
IF(BJ131="05","Mayo ",
IF(BJ131="06","Junio ",
IF(BJ131="07","Julio ",
IF(BJ131="08","Agosto ",
IF(BJ131="09","Septiembre ",
IF(BJ131=10,"Octubre ",
IF(BJ131=11,"Noviembre ",
IF(BJ131=12,"Diciembre ",
))))))))))))),
IF(BK131="","",CONCATENATE(BK131," de ")),IF(BI131="","",BI131)
)</f>
        <v>Mayo 30 de 2023</v>
      </c>
      <c r="BS131" s="97" t="str">
        <f t="shared" si="15"/>
        <v>América | Sudamérica | Colombia | Antioquia | Carepa | Vereda La Yaya</v>
      </c>
      <c r="BU131" s="97" t="str">
        <f t="shared" ref="BU131:BU150" si="20">IF(OR(BY131="Argentina",BY131="Bolivia",BY131="Brasil",BY131="Chile",BY131="Colombia",BY131="Ecuador",BY131="Guyana",BY131="Guyana Francesa",BY131="Paraguay",BY131="Perú",BY131="Surinam",BY131="Trinidad y Tobago",BY131="Uruguay",BY131="Venezuela"),"SA",
IF(OR(BY131="México",BY131="Estados Unidos",BY131="Canada"),"NA",""))</f>
        <v>SA</v>
      </c>
      <c r="BY131" s="96" t="s">
        <v>1026</v>
      </c>
      <c r="BZ131" s="97" t="str">
        <f t="shared" ref="BZ131:BZ194" si="21">IF(BY131="Argentina","AR",
IF(BY131="Bolivia","BO",
IF(BY131="Brasil","BR",
IF(BY131="Chile","CL",
IF(BY131="Colombia","CO",
IF(BY131="Ecuador","EC",
IF(BY131="Guyana","GY",
IF(BY131="Guyana Francesa","GF",
IF(BY131="Paraguay","PY",
IF(BY131="Perú","PE",
IF(BY131="Surinam","SR",
IF(BY131="Trinidad y Tobago","TT",
IF(BY131="Uruguay","UY",
IF(BY131="Venezuela","VE",
IF(BY131="México","MX",
IF(BY131="Estados Unidos","US",
IF(BY131="Canada","CA",""
)
)
)
)
)
)
)
)
)
)
)
)
)
)
)
))</f>
        <v>CO</v>
      </c>
      <c r="CA131" s="96" t="s">
        <v>1027</v>
      </c>
      <c r="CB131" s="96" t="s">
        <v>1251</v>
      </c>
      <c r="CC131" s="146" t="s">
        <v>1255</v>
      </c>
      <c r="CD131" s="96" t="s">
        <v>1260</v>
      </c>
      <c r="CE131" s="96" t="s">
        <v>1260</v>
      </c>
      <c r="CF131" s="146">
        <v>22</v>
      </c>
      <c r="CG131" s="146">
        <v>22</v>
      </c>
      <c r="CH131" s="146">
        <v>22</v>
      </c>
      <c r="CI131" s="96" t="s">
        <v>1028</v>
      </c>
      <c r="CQ131" s="99">
        <v>7.7385120000000001</v>
      </c>
      <c r="CR131" s="99">
        <v>-76.697141000000002</v>
      </c>
      <c r="CT131" s="98" t="s">
        <v>1045</v>
      </c>
      <c r="CU131" s="96" t="s">
        <v>1028</v>
      </c>
      <c r="CV131" s="99">
        <v>7.7385120000000001</v>
      </c>
      <c r="CW131" s="99">
        <v>-76.697141000000002</v>
      </c>
      <c r="CX131" s="96" t="s">
        <v>1028</v>
      </c>
      <c r="DE131" s="96" t="s">
        <v>1046</v>
      </c>
      <c r="DF131" s="97" t="str">
        <f t="shared" ref="DF131:DF194" si="22">IF(DG131="",BF131,"No olvide colocar la fecha en la que apicó el protocolo de georeferenciación - Vea Columna GD-")</f>
        <v>2023-05-30</v>
      </c>
      <c r="DH131" s="96" t="s">
        <v>1264</v>
      </c>
      <c r="ED131" s="96" t="s">
        <v>1405</v>
      </c>
      <c r="EF131" s="99" t="s">
        <v>1271</v>
      </c>
      <c r="EM131" s="97" t="str">
        <f>IF(EX131="",
IF(EW131="",
IF(EV131="",
IF(EU131="",#REF!,
EU131),
EV131),
EW131),
CONCATENATE(EX131,IF(FB131="","",CONCATENATE(" ",FB131))))</f>
        <v>Lygophis  lineatus</v>
      </c>
      <c r="EN131" s="96" t="s">
        <v>1049</v>
      </c>
      <c r="ER131" s="96" t="s">
        <v>1390</v>
      </c>
      <c r="ES131" s="96" t="s">
        <v>1034</v>
      </c>
      <c r="ET131" s="96" t="s">
        <v>1057</v>
      </c>
      <c r="EU131" s="96" t="s">
        <v>1058</v>
      </c>
      <c r="EV131" s="96" t="s">
        <v>1063</v>
      </c>
      <c r="EX131" s="148" t="s">
        <v>1343</v>
      </c>
      <c r="FB131" s="148" t="s">
        <v>1306</v>
      </c>
      <c r="FE131" s="97" t="str" cm="1">
        <f t="array" ref="FE131">IF(FB131="",IF(EX131="",
IF(EV131="",
IF(EW="",
IF(EU131="",
IF(ET131="",
"Filo","Clase"),
"Orden"),
"Familia"),
"Subfamilia"),
"Género"),
"Especie")</f>
        <v>Especie</v>
      </c>
      <c r="FU131" s="96" t="s">
        <v>1040</v>
      </c>
    </row>
    <row r="132" spans="1:177" ht="15" customHeight="1" x14ac:dyDescent="0.2">
      <c r="A132" s="97" t="str">
        <f t="shared" si="16"/>
        <v>UCES:CBUCES:D</v>
      </c>
      <c r="B132" s="96" t="s">
        <v>929</v>
      </c>
      <c r="C132" s="96" t="s">
        <v>1015</v>
      </c>
      <c r="D132" s="96" t="s">
        <v>1021</v>
      </c>
      <c r="E132" s="96" t="s">
        <v>1019</v>
      </c>
      <c r="F132" s="96" t="s">
        <v>1014</v>
      </c>
      <c r="G132" s="96" t="s">
        <v>1020</v>
      </c>
      <c r="H132" s="97" t="str">
        <f t="shared" si="17"/>
        <v>CBUCES-D</v>
      </c>
      <c r="I132" s="96" t="s">
        <v>1017</v>
      </c>
      <c r="J132" s="96" t="s">
        <v>1038</v>
      </c>
      <c r="L132" s="96" t="s">
        <v>1016</v>
      </c>
      <c r="M132" s="96" t="s">
        <v>1039</v>
      </c>
      <c r="N132" s="96" t="s">
        <v>1017</v>
      </c>
      <c r="O132" s="96" t="s">
        <v>1018</v>
      </c>
      <c r="R132" s="96" t="s">
        <v>1021</v>
      </c>
      <c r="V132" s="146" t="s">
        <v>1212</v>
      </c>
      <c r="W132" s="99" t="s">
        <v>1082</v>
      </c>
      <c r="Z132" s="146">
        <v>1</v>
      </c>
      <c r="AD132" s="96" t="s">
        <v>1022</v>
      </c>
      <c r="AH132" s="96" t="s">
        <v>1042</v>
      </c>
      <c r="AI132" s="96" t="s">
        <v>1030</v>
      </c>
      <c r="AO132" s="96" t="s">
        <v>1023</v>
      </c>
      <c r="AP132" s="96" t="s">
        <v>1031</v>
      </c>
      <c r="AQ132" s="96" t="s">
        <v>1024</v>
      </c>
      <c r="AR132" s="96" t="s">
        <v>1025</v>
      </c>
      <c r="BA132" s="96" t="s">
        <v>1043</v>
      </c>
      <c r="BB132" s="96" t="s">
        <v>1032</v>
      </c>
      <c r="BF132" s="97" t="str">
        <f t="shared" si="18"/>
        <v>2023-05-30</v>
      </c>
      <c r="BI132" s="146">
        <v>2023</v>
      </c>
      <c r="BJ132" s="99" t="s">
        <v>1248</v>
      </c>
      <c r="BK132" s="146">
        <v>30</v>
      </c>
      <c r="BL132" s="97" t="str">
        <f t="shared" si="19"/>
        <v>Mayo 30 de 2023</v>
      </c>
      <c r="BS132" s="97" t="str">
        <f t="shared" ref="BS132:BS195" si="23">CONCATENATE("América | Sudamérica",
IF(BY132="","",CONCATENATE(" | ",BY132)),
IF(CA132="","",CONCATENATE(" | ",CA132)),
IF(CB132="","",CONCATENATE(" | ",CB132)),
IF(CD132="","",CONCATENATE(" | ",CC132)))</f>
        <v xml:space="preserve">América | Sudamérica | Colombia | Antioquia | Carepa | </v>
      </c>
      <c r="BU132" s="97" t="str">
        <f t="shared" si="20"/>
        <v>SA</v>
      </c>
      <c r="BY132" s="96" t="s">
        <v>1026</v>
      </c>
      <c r="BZ132" s="97" t="str">
        <f t="shared" si="21"/>
        <v>CO</v>
      </c>
      <c r="CA132" s="96" t="s">
        <v>1027</v>
      </c>
      <c r="CB132" s="96" t="s">
        <v>1251</v>
      </c>
      <c r="CD132" s="96" t="s">
        <v>1262</v>
      </c>
      <c r="CE132" s="96" t="s">
        <v>1262</v>
      </c>
      <c r="CF132" s="146">
        <v>35</v>
      </c>
      <c r="CG132" s="146">
        <v>35</v>
      </c>
      <c r="CH132" s="146">
        <v>35</v>
      </c>
      <c r="CI132" s="96" t="s">
        <v>1028</v>
      </c>
      <c r="CQ132" s="99">
        <v>7.7694299999999998</v>
      </c>
      <c r="CR132" s="99">
        <v>-76.660242999999994</v>
      </c>
      <c r="CT132" s="98" t="s">
        <v>1045</v>
      </c>
      <c r="CU132" s="96" t="s">
        <v>1028</v>
      </c>
      <c r="CV132" s="99">
        <v>7.7694299999999998</v>
      </c>
      <c r="CW132" s="99">
        <v>-76.660242999999994</v>
      </c>
      <c r="CX132" s="96" t="s">
        <v>1028</v>
      </c>
      <c r="DE132" s="96" t="s">
        <v>1046</v>
      </c>
      <c r="DF132" s="97" t="str">
        <f t="shared" si="22"/>
        <v>2023-05-30</v>
      </c>
      <c r="DH132" s="96" t="s">
        <v>1264</v>
      </c>
      <c r="ED132" s="96" t="s">
        <v>1405</v>
      </c>
      <c r="EF132" s="99" t="s">
        <v>1271</v>
      </c>
      <c r="EM132" s="97" t="str">
        <f>IF(EX132="",
IF(EW132="",
IF(EV132="",
IF(EU132="",#REF!,
EU132),
EV132),
EW132),
CONCATENATE(EX132,IF(FB132="","",CONCATENATE(" ",FB132))))</f>
        <v>Stenorrhina degenhardtii</v>
      </c>
      <c r="EN132" s="96" t="s">
        <v>1357</v>
      </c>
      <c r="ER132" s="96" t="s">
        <v>1390</v>
      </c>
      <c r="ES132" s="96" t="s">
        <v>1034</v>
      </c>
      <c r="ET132" s="96" t="s">
        <v>1057</v>
      </c>
      <c r="EU132" s="96" t="s">
        <v>1058</v>
      </c>
      <c r="EV132" s="96" t="s">
        <v>1394</v>
      </c>
      <c r="EX132" s="148" t="s">
        <v>1344</v>
      </c>
      <c r="FB132" s="148" t="s">
        <v>1307</v>
      </c>
      <c r="FE132" s="97" t="str" cm="1">
        <f t="array" ref="FE132">IF(FB132="",IF(EX132="",
IF(EV132="",
IF(EW="",
IF(EU132="",
IF(ET132="",
"Filo","Clase"),
"Orden"),
"Familia"),
"Subfamilia"),
"Género"),
"Especie")</f>
        <v>Especie</v>
      </c>
      <c r="FU132" s="96" t="s">
        <v>1040</v>
      </c>
    </row>
    <row r="133" spans="1:177" ht="15" customHeight="1" x14ac:dyDescent="0.2">
      <c r="A133" s="97" t="str">
        <f t="shared" si="16"/>
        <v>UCES:CBUCES:D</v>
      </c>
      <c r="B133" s="96" t="s">
        <v>929</v>
      </c>
      <c r="C133" s="96" t="s">
        <v>1015</v>
      </c>
      <c r="D133" s="96" t="s">
        <v>1021</v>
      </c>
      <c r="E133" s="96" t="s">
        <v>1019</v>
      </c>
      <c r="F133" s="96" t="s">
        <v>1014</v>
      </c>
      <c r="G133" s="96" t="s">
        <v>1020</v>
      </c>
      <c r="H133" s="97" t="str">
        <f t="shared" si="17"/>
        <v>CBUCES-D</v>
      </c>
      <c r="I133" s="96" t="s">
        <v>1017</v>
      </c>
      <c r="J133" s="96" t="s">
        <v>1038</v>
      </c>
      <c r="L133" s="96" t="s">
        <v>1016</v>
      </c>
      <c r="M133" s="96" t="s">
        <v>1039</v>
      </c>
      <c r="N133" s="96" t="s">
        <v>1017</v>
      </c>
      <c r="O133" s="96" t="s">
        <v>1018</v>
      </c>
      <c r="R133" s="96" t="s">
        <v>1021</v>
      </c>
      <c r="V133" s="146" t="s">
        <v>1213</v>
      </c>
      <c r="W133" s="99" t="s">
        <v>1082</v>
      </c>
      <c r="Z133" s="146">
        <v>1</v>
      </c>
      <c r="AD133" s="96" t="s">
        <v>1022</v>
      </c>
      <c r="AH133" s="96" t="s">
        <v>1042</v>
      </c>
      <c r="AI133" s="96" t="s">
        <v>1030</v>
      </c>
      <c r="AO133" s="96" t="s">
        <v>1023</v>
      </c>
      <c r="AP133" s="96" t="s">
        <v>1031</v>
      </c>
      <c r="AQ133" s="96" t="s">
        <v>1024</v>
      </c>
      <c r="AR133" s="96" t="s">
        <v>1025</v>
      </c>
      <c r="BA133" s="96" t="s">
        <v>1043</v>
      </c>
      <c r="BB133" s="96" t="s">
        <v>1032</v>
      </c>
      <c r="BF133" s="97" t="str">
        <f t="shared" si="18"/>
        <v>2023-05-30</v>
      </c>
      <c r="BI133" s="146">
        <v>2023</v>
      </c>
      <c r="BJ133" s="99" t="s">
        <v>1248</v>
      </c>
      <c r="BK133" s="146">
        <v>30</v>
      </c>
      <c r="BL133" s="97" t="str">
        <f t="shared" si="19"/>
        <v>Mayo 30 de 2023</v>
      </c>
      <c r="BS133" s="97" t="str">
        <f t="shared" si="23"/>
        <v xml:space="preserve">América | Sudamérica | Colombia | Antioquia | Carepa | </v>
      </c>
      <c r="BU133" s="97" t="str">
        <f t="shared" si="20"/>
        <v>SA</v>
      </c>
      <c r="BY133" s="96" t="s">
        <v>1026</v>
      </c>
      <c r="BZ133" s="97" t="str">
        <f t="shared" si="21"/>
        <v>CO</v>
      </c>
      <c r="CA133" s="96" t="s">
        <v>1027</v>
      </c>
      <c r="CB133" s="96" t="s">
        <v>1251</v>
      </c>
      <c r="CD133" s="96" t="s">
        <v>1260</v>
      </c>
      <c r="CE133" s="96" t="s">
        <v>1260</v>
      </c>
      <c r="CF133" s="146">
        <v>22</v>
      </c>
      <c r="CG133" s="146">
        <v>22</v>
      </c>
      <c r="CH133" s="146">
        <v>22</v>
      </c>
      <c r="CI133" s="96" t="s">
        <v>1028</v>
      </c>
      <c r="CQ133" s="99">
        <v>7.7385120000000001</v>
      </c>
      <c r="CR133" s="99">
        <v>-76.697141000000002</v>
      </c>
      <c r="CT133" s="98" t="s">
        <v>1045</v>
      </c>
      <c r="CU133" s="96" t="s">
        <v>1028</v>
      </c>
      <c r="CV133" s="99">
        <v>7.7385120000000001</v>
      </c>
      <c r="CW133" s="99">
        <v>-76.697141000000002</v>
      </c>
      <c r="CX133" s="96" t="s">
        <v>1028</v>
      </c>
      <c r="DE133" s="96" t="s">
        <v>1046</v>
      </c>
      <c r="DF133" s="97" t="str">
        <f t="shared" si="22"/>
        <v>2023-05-30</v>
      </c>
      <c r="DH133" s="96" t="s">
        <v>1264</v>
      </c>
      <c r="ED133" s="96" t="s">
        <v>1405</v>
      </c>
      <c r="EF133" s="99" t="s">
        <v>1271</v>
      </c>
      <c r="EM133" s="97" t="str">
        <f>IF(EX133="",
IF(EW133="",
IF(EV133="",
IF(EU133="",#REF!,
EU133),
EV133),
EW133),
CONCATENATE(EX133,IF(FB133="","",CONCATENATE(" ",FB133))))</f>
        <v>Leptodeira ornata</v>
      </c>
      <c r="EN133" s="96" t="s">
        <v>1052</v>
      </c>
      <c r="ER133" s="96" t="s">
        <v>1390</v>
      </c>
      <c r="ES133" s="96" t="s">
        <v>1034</v>
      </c>
      <c r="ET133" s="96" t="s">
        <v>1057</v>
      </c>
      <c r="EU133" s="96" t="s">
        <v>1058</v>
      </c>
      <c r="EV133" s="96" t="s">
        <v>1063</v>
      </c>
      <c r="EX133" s="148" t="s">
        <v>1070</v>
      </c>
      <c r="FB133" s="148" t="s">
        <v>1294</v>
      </c>
      <c r="FE133" s="97" t="str" cm="1">
        <f t="array" ref="FE133">IF(FB133="",IF(EX133="",
IF(EV133="",
IF(EW="",
IF(EU133="",
IF(ET133="",
"Filo","Clase"),
"Orden"),
"Familia"),
"Subfamilia"),
"Género"),
"Especie")</f>
        <v>Especie</v>
      </c>
      <c r="FU133" s="96" t="s">
        <v>1040</v>
      </c>
    </row>
    <row r="134" spans="1:177" ht="15" customHeight="1" x14ac:dyDescent="0.2">
      <c r="A134" s="97" t="str">
        <f t="shared" si="16"/>
        <v>UCES:CBUCES:D</v>
      </c>
      <c r="B134" s="96" t="s">
        <v>929</v>
      </c>
      <c r="C134" s="96" t="s">
        <v>1015</v>
      </c>
      <c r="D134" s="96" t="s">
        <v>1021</v>
      </c>
      <c r="E134" s="96" t="s">
        <v>1019</v>
      </c>
      <c r="F134" s="96" t="s">
        <v>1014</v>
      </c>
      <c r="G134" s="96" t="s">
        <v>1020</v>
      </c>
      <c r="H134" s="97" t="str">
        <f t="shared" si="17"/>
        <v>CBUCES-D</v>
      </c>
      <c r="I134" s="96" t="s">
        <v>1017</v>
      </c>
      <c r="J134" s="96" t="s">
        <v>1038</v>
      </c>
      <c r="L134" s="96" t="s">
        <v>1016</v>
      </c>
      <c r="M134" s="96" t="s">
        <v>1039</v>
      </c>
      <c r="N134" s="96" t="s">
        <v>1017</v>
      </c>
      <c r="O134" s="96" t="s">
        <v>1018</v>
      </c>
      <c r="R134" s="96" t="s">
        <v>1021</v>
      </c>
      <c r="V134" s="146" t="s">
        <v>1214</v>
      </c>
      <c r="W134" s="99" t="s">
        <v>1082</v>
      </c>
      <c r="Z134" s="146">
        <v>1</v>
      </c>
      <c r="AD134" s="96" t="s">
        <v>1022</v>
      </c>
      <c r="AI134" s="96" t="s">
        <v>1030</v>
      </c>
      <c r="AO134" s="96" t="s">
        <v>1023</v>
      </c>
      <c r="AP134" s="96" t="s">
        <v>1031</v>
      </c>
      <c r="AQ134" s="96" t="s">
        <v>1024</v>
      </c>
      <c r="AR134" s="96" t="s">
        <v>1025</v>
      </c>
      <c r="BA134" s="96" t="s">
        <v>1043</v>
      </c>
      <c r="BB134" s="96" t="s">
        <v>1032</v>
      </c>
      <c r="BF134" s="97" t="str">
        <f t="shared" si="18"/>
        <v>2023-05-30</v>
      </c>
      <c r="BI134" s="146">
        <v>2023</v>
      </c>
      <c r="BJ134" s="99" t="s">
        <v>1248</v>
      </c>
      <c r="BK134" s="146">
        <v>30</v>
      </c>
      <c r="BL134" s="97" t="str">
        <f t="shared" si="19"/>
        <v>Mayo 30 de 2023</v>
      </c>
      <c r="BS134" s="97" t="str">
        <f t="shared" si="23"/>
        <v xml:space="preserve">América | Sudamérica | Colombia | Antioquia | Carepa | </v>
      </c>
      <c r="BU134" s="97" t="str">
        <f t="shared" si="20"/>
        <v>SA</v>
      </c>
      <c r="BY134" s="96" t="s">
        <v>1026</v>
      </c>
      <c r="BZ134" s="97" t="str">
        <f t="shared" si="21"/>
        <v>CO</v>
      </c>
      <c r="CA134" s="96" t="s">
        <v>1027</v>
      </c>
      <c r="CB134" s="96" t="s">
        <v>1251</v>
      </c>
      <c r="CD134" s="96" t="s">
        <v>1260</v>
      </c>
      <c r="CE134" s="96" t="s">
        <v>1260</v>
      </c>
      <c r="CF134" s="146">
        <v>22</v>
      </c>
      <c r="CG134" s="146">
        <v>22</v>
      </c>
      <c r="CH134" s="146">
        <v>22</v>
      </c>
      <c r="CI134" s="96" t="s">
        <v>1028</v>
      </c>
      <c r="CQ134" s="99">
        <v>7.7385120000000001</v>
      </c>
      <c r="CR134" s="99">
        <v>-76.697141000000002</v>
      </c>
      <c r="CT134" s="98" t="s">
        <v>1045</v>
      </c>
      <c r="CU134" s="96" t="s">
        <v>1028</v>
      </c>
      <c r="CV134" s="99">
        <v>7.7385120000000001</v>
      </c>
      <c r="CW134" s="99">
        <v>-76.697141000000002</v>
      </c>
      <c r="CX134" s="96" t="s">
        <v>1028</v>
      </c>
      <c r="DE134" s="96" t="s">
        <v>1046</v>
      </c>
      <c r="DF134" s="97" t="str">
        <f t="shared" si="22"/>
        <v>2023-05-30</v>
      </c>
      <c r="DH134" s="96" t="s">
        <v>1264</v>
      </c>
      <c r="ED134" s="96" t="s">
        <v>1405</v>
      </c>
      <c r="EF134" s="99" t="s">
        <v>1270</v>
      </c>
      <c r="EM134" s="97" t="str">
        <f>IF(EX134="",
IF(EW134="",
IF(EV134="",
IF(EU134="",#REF!,
EU134),
EV134),
EW134),
CONCATENATE(EX134,IF(FB134="","",CONCATENATE(" ",FB134))))</f>
        <v>Imantodes cenchoa</v>
      </c>
      <c r="EN134" s="96" t="s">
        <v>1049</v>
      </c>
      <c r="ER134" s="96" t="s">
        <v>1390</v>
      </c>
      <c r="ES134" s="96" t="s">
        <v>1034</v>
      </c>
      <c r="ET134" s="96" t="s">
        <v>1033</v>
      </c>
      <c r="EU134" s="96" t="s">
        <v>1058</v>
      </c>
      <c r="EV134" s="96" t="s">
        <v>1063</v>
      </c>
      <c r="EX134" s="148" t="s">
        <v>1071</v>
      </c>
      <c r="FB134" s="148" t="s">
        <v>1078</v>
      </c>
      <c r="FE134" s="97" t="str" cm="1">
        <f t="array" ref="FE134">IF(FB134="",IF(EX134="",
IF(EV134="",
IF(EW="",
IF(EU134="",
IF(ET134="",
"Filo","Clase"),
"Orden"),
"Familia"),
"Subfamilia"),
"Género"),
"Especie")</f>
        <v>Especie</v>
      </c>
      <c r="FU134" s="96" t="s">
        <v>1040</v>
      </c>
    </row>
    <row r="135" spans="1:177" ht="15" customHeight="1" x14ac:dyDescent="0.2">
      <c r="A135" s="97" t="str">
        <f t="shared" si="16"/>
        <v>UCES:CBUCES:D</v>
      </c>
      <c r="B135" s="96" t="s">
        <v>929</v>
      </c>
      <c r="C135" s="96" t="s">
        <v>1015</v>
      </c>
      <c r="D135" s="96" t="s">
        <v>1021</v>
      </c>
      <c r="E135" s="96" t="s">
        <v>1019</v>
      </c>
      <c r="F135" s="96" t="s">
        <v>1014</v>
      </c>
      <c r="G135" s="96" t="s">
        <v>1020</v>
      </c>
      <c r="H135" s="97" t="str">
        <f t="shared" si="17"/>
        <v>CBUCES-D</v>
      </c>
      <c r="I135" s="96" t="s">
        <v>1017</v>
      </c>
      <c r="J135" s="96" t="s">
        <v>1038</v>
      </c>
      <c r="L135" s="96" t="s">
        <v>1016</v>
      </c>
      <c r="M135" s="96" t="s">
        <v>1039</v>
      </c>
      <c r="N135" s="96" t="s">
        <v>1017</v>
      </c>
      <c r="O135" s="96" t="s">
        <v>1018</v>
      </c>
      <c r="R135" s="96" t="s">
        <v>1021</v>
      </c>
      <c r="V135" s="146" t="s">
        <v>1215</v>
      </c>
      <c r="W135" s="99" t="s">
        <v>1082</v>
      </c>
      <c r="Z135" s="146">
        <v>1</v>
      </c>
      <c r="AD135" s="96" t="s">
        <v>1022</v>
      </c>
      <c r="AI135" s="96" t="s">
        <v>1030</v>
      </c>
      <c r="AO135" s="96" t="s">
        <v>1023</v>
      </c>
      <c r="AP135" s="96" t="s">
        <v>1031</v>
      </c>
      <c r="AQ135" s="96" t="s">
        <v>1024</v>
      </c>
      <c r="AR135" s="96" t="s">
        <v>1025</v>
      </c>
      <c r="BA135" s="96" t="s">
        <v>1043</v>
      </c>
      <c r="BB135" s="96" t="s">
        <v>1032</v>
      </c>
      <c r="BF135" s="97" t="str">
        <f t="shared" si="18"/>
        <v>2023-05-29</v>
      </c>
      <c r="BI135" s="146">
        <v>2023</v>
      </c>
      <c r="BJ135" s="99" t="s">
        <v>1248</v>
      </c>
      <c r="BK135" s="146">
        <v>29</v>
      </c>
      <c r="BL135" s="97" t="str">
        <f t="shared" si="19"/>
        <v>Mayo 29 de 2023</v>
      </c>
      <c r="BS135" s="97" t="str">
        <f t="shared" si="23"/>
        <v xml:space="preserve">América | Sudamérica | Colombia | Antioquia | Mutatá | </v>
      </c>
      <c r="BU135" s="97" t="str">
        <f t="shared" si="20"/>
        <v>SA</v>
      </c>
      <c r="BY135" s="96" t="s">
        <v>1026</v>
      </c>
      <c r="BZ135" s="97" t="str">
        <f t="shared" si="21"/>
        <v>CO</v>
      </c>
      <c r="CA135" s="96" t="s">
        <v>1027</v>
      </c>
      <c r="CB135" s="96" t="s">
        <v>1250</v>
      </c>
      <c r="CD135" s="96" t="s">
        <v>1258</v>
      </c>
      <c r="CE135" s="96" t="s">
        <v>1258</v>
      </c>
      <c r="CF135" s="146">
        <v>364</v>
      </c>
      <c r="CG135" s="146">
        <v>364</v>
      </c>
      <c r="CH135" s="146">
        <v>364</v>
      </c>
      <c r="CI135" s="96" t="s">
        <v>1028</v>
      </c>
      <c r="CQ135" s="99">
        <v>7.2006895000000002</v>
      </c>
      <c r="CR135" s="99">
        <v>-76.398523100000006</v>
      </c>
      <c r="CT135" s="98" t="s">
        <v>1045</v>
      </c>
      <c r="CU135" s="96" t="s">
        <v>1028</v>
      </c>
      <c r="CV135" s="99">
        <v>7.2006895000000002</v>
      </c>
      <c r="CW135" s="99">
        <v>-76.398523100000006</v>
      </c>
      <c r="CX135" s="96" t="s">
        <v>1028</v>
      </c>
      <c r="DE135" s="96" t="s">
        <v>1046</v>
      </c>
      <c r="DF135" s="97" t="str">
        <f t="shared" si="22"/>
        <v>2023-05-29</v>
      </c>
      <c r="DH135" s="96" t="s">
        <v>1264</v>
      </c>
      <c r="ED135" s="96" t="s">
        <v>1405</v>
      </c>
      <c r="EF135" s="99" t="s">
        <v>1271</v>
      </c>
      <c r="EM135" s="97" t="str">
        <f>IF(EX135="",
IF(EW135="",
IF(EV135="",
IF(EU135="",#REF!,
EU135),
EV135),
EW135),
CONCATENATE(EX135,IF(FB135="","",CONCATENATE(" ",FB135))))</f>
        <v>Caecilia nigricans</v>
      </c>
      <c r="EN135" s="96" t="s">
        <v>1356</v>
      </c>
      <c r="ER135" s="96" t="s">
        <v>1390</v>
      </c>
      <c r="ES135" s="96" t="s">
        <v>1034</v>
      </c>
      <c r="ET135" s="96" t="s">
        <v>1033</v>
      </c>
      <c r="EU135" s="96" t="s">
        <v>1391</v>
      </c>
      <c r="EV135" s="96" t="s">
        <v>1404</v>
      </c>
      <c r="EX135" s="148" t="s">
        <v>1345</v>
      </c>
      <c r="FB135" s="148" t="s">
        <v>1308</v>
      </c>
      <c r="FE135" s="97" t="str" cm="1">
        <f t="array" ref="FE135">IF(FB135="",IF(EX135="",
IF(EV135="",
IF(EW="",
IF(EU135="",
IF(ET135="",
"Filo","Clase"),
"Orden"),
"Familia"),
"Subfamilia"),
"Género"),
"Especie")</f>
        <v>Especie</v>
      </c>
      <c r="FU135" s="96" t="s">
        <v>1040</v>
      </c>
    </row>
    <row r="136" spans="1:177" ht="15" customHeight="1" x14ac:dyDescent="0.2">
      <c r="A136" s="97" t="str">
        <f t="shared" si="16"/>
        <v>UCES:CBUCES:D</v>
      </c>
      <c r="B136" s="96" t="s">
        <v>929</v>
      </c>
      <c r="C136" s="96" t="s">
        <v>1015</v>
      </c>
      <c r="D136" s="96" t="s">
        <v>1021</v>
      </c>
      <c r="E136" s="96" t="s">
        <v>1019</v>
      </c>
      <c r="F136" s="96" t="s">
        <v>1014</v>
      </c>
      <c r="G136" s="96" t="s">
        <v>1020</v>
      </c>
      <c r="H136" s="97" t="str">
        <f t="shared" si="17"/>
        <v>CBUCES-D</v>
      </c>
      <c r="I136" s="96" t="s">
        <v>1017</v>
      </c>
      <c r="J136" s="96" t="s">
        <v>1038</v>
      </c>
      <c r="L136" s="96" t="s">
        <v>1016</v>
      </c>
      <c r="M136" s="96" t="s">
        <v>1039</v>
      </c>
      <c r="N136" s="96" t="s">
        <v>1017</v>
      </c>
      <c r="O136" s="96" t="s">
        <v>1018</v>
      </c>
      <c r="R136" s="96" t="s">
        <v>1021</v>
      </c>
      <c r="V136" s="146" t="s">
        <v>1216</v>
      </c>
      <c r="W136" s="99" t="s">
        <v>1082</v>
      </c>
      <c r="Z136" s="146">
        <v>1</v>
      </c>
      <c r="AD136" s="96" t="s">
        <v>1022</v>
      </c>
      <c r="AI136" s="96" t="s">
        <v>1030</v>
      </c>
      <c r="AO136" s="96" t="s">
        <v>1023</v>
      </c>
      <c r="AP136" s="96" t="s">
        <v>1031</v>
      </c>
      <c r="AQ136" s="96" t="s">
        <v>1024</v>
      </c>
      <c r="AR136" s="96" t="s">
        <v>1025</v>
      </c>
      <c r="BA136" s="96" t="s">
        <v>1043</v>
      </c>
      <c r="BB136" s="96" t="s">
        <v>1032</v>
      </c>
      <c r="BF136" s="97" t="str">
        <f t="shared" si="18"/>
        <v>2023-05-30</v>
      </c>
      <c r="BI136" s="146">
        <v>2023</v>
      </c>
      <c r="BJ136" s="99" t="s">
        <v>1248</v>
      </c>
      <c r="BK136" s="146">
        <v>30</v>
      </c>
      <c r="BL136" s="97" t="str">
        <f t="shared" si="19"/>
        <v>Mayo 30 de 2023</v>
      </c>
      <c r="BS136" s="97" t="str">
        <f t="shared" si="23"/>
        <v xml:space="preserve">América | Sudamérica | Colombia | Antioquia | Carepa | </v>
      </c>
      <c r="BU136" s="97" t="str">
        <f t="shared" si="20"/>
        <v>SA</v>
      </c>
      <c r="BY136" s="96" t="s">
        <v>1026</v>
      </c>
      <c r="BZ136" s="97" t="str">
        <f t="shared" si="21"/>
        <v>CO</v>
      </c>
      <c r="CA136" s="96" t="s">
        <v>1027</v>
      </c>
      <c r="CB136" s="96" t="s">
        <v>1251</v>
      </c>
      <c r="CD136" s="96" t="s">
        <v>1263</v>
      </c>
      <c r="CE136" s="96" t="s">
        <v>1263</v>
      </c>
      <c r="CF136" s="146">
        <v>408</v>
      </c>
      <c r="CG136" s="146">
        <v>408</v>
      </c>
      <c r="CH136" s="146">
        <v>408</v>
      </c>
      <c r="CI136" s="96" t="s">
        <v>1028</v>
      </c>
      <c r="CQ136" s="99">
        <v>7.8432320000000004</v>
      </c>
      <c r="CR136" s="99">
        <v>-76.487072999999995</v>
      </c>
      <c r="CT136" s="98" t="s">
        <v>1045</v>
      </c>
      <c r="CU136" s="96" t="s">
        <v>1028</v>
      </c>
      <c r="CV136" s="99">
        <v>7.8432320000000004</v>
      </c>
      <c r="CW136" s="99">
        <v>-76.487072999999995</v>
      </c>
      <c r="CX136" s="96" t="s">
        <v>1028</v>
      </c>
      <c r="DE136" s="96" t="s">
        <v>1046</v>
      </c>
      <c r="DF136" s="97" t="str">
        <f t="shared" si="22"/>
        <v>2023-05-30</v>
      </c>
      <c r="DH136" s="96" t="s">
        <v>1264</v>
      </c>
      <c r="ED136" s="96" t="s">
        <v>1405</v>
      </c>
      <c r="EF136" s="99" t="s">
        <v>1271</v>
      </c>
      <c r="EM136" s="97" t="str">
        <f>IF(EX136="",
IF(EW136="",
IF(EV136="",
IF(EU136="",#REF!,
EU136),
EV136),
EW136),
CONCATENATE(EX136,IF(FB136="","",CONCATENATE(" ",FB136))))</f>
        <v>Dendropsophus microcephalus</v>
      </c>
      <c r="EN136" s="96" t="s">
        <v>1050</v>
      </c>
      <c r="ER136" s="96" t="s">
        <v>1390</v>
      </c>
      <c r="ES136" s="96" t="s">
        <v>1034</v>
      </c>
      <c r="ET136" s="96" t="s">
        <v>1033</v>
      </c>
      <c r="EU136" s="96" t="s">
        <v>1035</v>
      </c>
      <c r="EV136" s="96" t="s">
        <v>1036</v>
      </c>
      <c r="EX136" s="148" t="s">
        <v>1037</v>
      </c>
      <c r="FB136" s="148" t="s">
        <v>1076</v>
      </c>
      <c r="FE136" s="97" t="str" cm="1">
        <f t="array" ref="FE136">IF(FB136="",IF(EX136="",
IF(EV136="",
IF(EW="",
IF(EU136="",
IF(ET136="",
"Filo","Clase"),
"Orden"),
"Familia"),
"Subfamilia"),
"Género"),
"Especie")</f>
        <v>Especie</v>
      </c>
      <c r="FU136" s="96" t="s">
        <v>1040</v>
      </c>
    </row>
    <row r="137" spans="1:177" ht="15" customHeight="1" x14ac:dyDescent="0.2">
      <c r="A137" s="97" t="str">
        <f t="shared" si="16"/>
        <v>UCES:CBUCES:D</v>
      </c>
      <c r="B137" s="96" t="s">
        <v>929</v>
      </c>
      <c r="C137" s="96" t="s">
        <v>1015</v>
      </c>
      <c r="D137" s="96" t="s">
        <v>1021</v>
      </c>
      <c r="E137" s="96" t="s">
        <v>1019</v>
      </c>
      <c r="F137" s="96" t="s">
        <v>1014</v>
      </c>
      <c r="G137" s="96" t="s">
        <v>1020</v>
      </c>
      <c r="H137" s="97" t="str">
        <f t="shared" si="17"/>
        <v>CBUCES-D</v>
      </c>
      <c r="I137" s="96" t="s">
        <v>1017</v>
      </c>
      <c r="J137" s="96" t="s">
        <v>1038</v>
      </c>
      <c r="L137" s="96" t="s">
        <v>1016</v>
      </c>
      <c r="M137" s="96" t="s">
        <v>1039</v>
      </c>
      <c r="N137" s="96" t="s">
        <v>1017</v>
      </c>
      <c r="O137" s="96" t="s">
        <v>1018</v>
      </c>
      <c r="R137" s="96" t="s">
        <v>1021</v>
      </c>
      <c r="V137" s="146" t="s">
        <v>1217</v>
      </c>
      <c r="W137" s="99" t="s">
        <v>1082</v>
      </c>
      <c r="Z137" s="146">
        <v>1</v>
      </c>
      <c r="AD137" s="96" t="s">
        <v>1022</v>
      </c>
      <c r="AI137" s="96" t="s">
        <v>1030</v>
      </c>
      <c r="AO137" s="96" t="s">
        <v>1023</v>
      </c>
      <c r="AP137" s="96" t="s">
        <v>1031</v>
      </c>
      <c r="AQ137" s="96" t="s">
        <v>1024</v>
      </c>
      <c r="AR137" s="96" t="s">
        <v>1025</v>
      </c>
      <c r="BA137" s="96" t="s">
        <v>1043</v>
      </c>
      <c r="BB137" s="96" t="s">
        <v>1032</v>
      </c>
      <c r="BF137" s="97" t="str">
        <f t="shared" si="18"/>
        <v>2023-05-30</v>
      </c>
      <c r="BI137" s="146">
        <v>2023</v>
      </c>
      <c r="BJ137" s="99" t="s">
        <v>1248</v>
      </c>
      <c r="BK137" s="146">
        <v>30</v>
      </c>
      <c r="BL137" s="97" t="str">
        <f t="shared" si="19"/>
        <v>Mayo 30 de 2023</v>
      </c>
      <c r="BS137" s="97" t="str">
        <f t="shared" si="23"/>
        <v xml:space="preserve">América | Sudamérica | Colombia | Antioquia | Carepa | </v>
      </c>
      <c r="BU137" s="97" t="str">
        <f t="shared" si="20"/>
        <v>SA</v>
      </c>
      <c r="BY137" s="96" t="s">
        <v>1026</v>
      </c>
      <c r="BZ137" s="97" t="str">
        <f t="shared" si="21"/>
        <v>CO</v>
      </c>
      <c r="CA137" s="96" t="s">
        <v>1027</v>
      </c>
      <c r="CB137" s="96" t="s">
        <v>1251</v>
      </c>
      <c r="CD137" s="96" t="s">
        <v>1263</v>
      </c>
      <c r="CE137" s="96" t="s">
        <v>1263</v>
      </c>
      <c r="CF137" s="146">
        <v>408</v>
      </c>
      <c r="CG137" s="146">
        <v>408</v>
      </c>
      <c r="CH137" s="146">
        <v>408</v>
      </c>
      <c r="CI137" s="96" t="s">
        <v>1028</v>
      </c>
      <c r="CQ137" s="99">
        <v>7.8432320000000004</v>
      </c>
      <c r="CR137" s="99">
        <v>-76.487072999999995</v>
      </c>
      <c r="CT137" s="98" t="s">
        <v>1045</v>
      </c>
      <c r="CU137" s="96" t="s">
        <v>1028</v>
      </c>
      <c r="CV137" s="99">
        <v>7.8432320000000004</v>
      </c>
      <c r="CW137" s="99">
        <v>-76.487072999999995</v>
      </c>
      <c r="CX137" s="96" t="s">
        <v>1028</v>
      </c>
      <c r="DE137" s="96" t="s">
        <v>1046</v>
      </c>
      <c r="DF137" s="97" t="str">
        <f t="shared" si="22"/>
        <v>2023-05-30</v>
      </c>
      <c r="DH137" s="96" t="s">
        <v>1264</v>
      </c>
      <c r="ED137" s="96" t="s">
        <v>1405</v>
      </c>
      <c r="EF137" s="99" t="s">
        <v>1271</v>
      </c>
      <c r="EL137" s="148" t="s">
        <v>1571</v>
      </c>
      <c r="EM137" s="97" t="str">
        <f>IF(EX137="",
IF(EW137="",
IF(EV137="",
IF(EU137="",#REF!,
EU137),
EV137),
EW137),
CONCATENATE(EX137,IF(FB137="","",CONCATENATE(" ",FB137))))</f>
        <v>Colostethus</v>
      </c>
      <c r="EN137" s="96" t="s">
        <v>1355</v>
      </c>
      <c r="ER137" s="96" t="s">
        <v>1390</v>
      </c>
      <c r="ES137" s="96" t="s">
        <v>1034</v>
      </c>
      <c r="ET137" s="96" t="s">
        <v>1033</v>
      </c>
      <c r="EU137" s="96" t="s">
        <v>1035</v>
      </c>
      <c r="EV137" s="96" t="s">
        <v>1393</v>
      </c>
      <c r="EX137" s="148" t="s">
        <v>1314</v>
      </c>
      <c r="FE137" s="97" t="str" cm="1">
        <f t="array" ref="FE137">IF(FB137="",IF(EX137="",
IF(EV137="",
IF(EW="",
IF(EU137="",
IF(ET137="",
"Filo","Clase"),
"Orden"),
"Familia"),
"Subfamilia"),
"Género"),
"Especie")</f>
        <v>Género</v>
      </c>
      <c r="FU137" s="96" t="s">
        <v>1040</v>
      </c>
    </row>
    <row r="138" spans="1:177" ht="15" customHeight="1" x14ac:dyDescent="0.2">
      <c r="A138" s="97" t="str">
        <f t="shared" si="16"/>
        <v>UCES:CBUCES:D</v>
      </c>
      <c r="B138" s="96" t="s">
        <v>929</v>
      </c>
      <c r="C138" s="96" t="s">
        <v>1015</v>
      </c>
      <c r="D138" s="96" t="s">
        <v>1021</v>
      </c>
      <c r="E138" s="96" t="s">
        <v>1019</v>
      </c>
      <c r="F138" s="96" t="s">
        <v>1014</v>
      </c>
      <c r="G138" s="96" t="s">
        <v>1020</v>
      </c>
      <c r="H138" s="97" t="str">
        <f t="shared" si="17"/>
        <v>CBUCES-D</v>
      </c>
      <c r="I138" s="96" t="s">
        <v>1017</v>
      </c>
      <c r="J138" s="96" t="s">
        <v>1038</v>
      </c>
      <c r="L138" s="96" t="s">
        <v>1016</v>
      </c>
      <c r="M138" s="96" t="s">
        <v>1039</v>
      </c>
      <c r="N138" s="96" t="s">
        <v>1017</v>
      </c>
      <c r="O138" s="96" t="s">
        <v>1018</v>
      </c>
      <c r="R138" s="96" t="s">
        <v>1021</v>
      </c>
      <c r="V138" s="146" t="s">
        <v>1218</v>
      </c>
      <c r="W138" s="99" t="s">
        <v>1082</v>
      </c>
      <c r="Z138" s="146">
        <v>1</v>
      </c>
      <c r="AD138" s="96" t="s">
        <v>1022</v>
      </c>
      <c r="AI138" s="96" t="s">
        <v>1030</v>
      </c>
      <c r="AO138" s="96" t="s">
        <v>1023</v>
      </c>
      <c r="AP138" s="96" t="s">
        <v>1031</v>
      </c>
      <c r="AQ138" s="96" t="s">
        <v>1024</v>
      </c>
      <c r="AR138" s="96" t="s">
        <v>1025</v>
      </c>
      <c r="BA138" s="96" t="s">
        <v>1043</v>
      </c>
      <c r="BB138" s="96" t="s">
        <v>1032</v>
      </c>
      <c r="BF138" s="97" t="str">
        <f t="shared" si="18"/>
        <v>2023-05-30</v>
      </c>
      <c r="BI138" s="146">
        <v>2023</v>
      </c>
      <c r="BJ138" s="99" t="s">
        <v>1248</v>
      </c>
      <c r="BK138" s="146">
        <v>30</v>
      </c>
      <c r="BL138" s="97" t="str">
        <f t="shared" si="19"/>
        <v>Mayo 30 de 2023</v>
      </c>
      <c r="BS138" s="97" t="str">
        <f t="shared" si="23"/>
        <v xml:space="preserve">América | Sudamérica | Colombia | Antioquia | Carepa | </v>
      </c>
      <c r="BU138" s="97" t="str">
        <f t="shared" si="20"/>
        <v>SA</v>
      </c>
      <c r="BY138" s="96" t="s">
        <v>1026</v>
      </c>
      <c r="BZ138" s="97" t="str">
        <f t="shared" si="21"/>
        <v>CO</v>
      </c>
      <c r="CA138" s="96" t="s">
        <v>1027</v>
      </c>
      <c r="CB138" s="96" t="s">
        <v>1251</v>
      </c>
      <c r="CD138" s="96" t="s">
        <v>1263</v>
      </c>
      <c r="CE138" s="96" t="s">
        <v>1263</v>
      </c>
      <c r="CF138" s="146">
        <v>408</v>
      </c>
      <c r="CG138" s="146">
        <v>408</v>
      </c>
      <c r="CH138" s="146">
        <v>408</v>
      </c>
      <c r="CI138" s="96" t="s">
        <v>1028</v>
      </c>
      <c r="CQ138" s="99">
        <v>7.8432320000000004</v>
      </c>
      <c r="CR138" s="99">
        <v>-76.487072999999995</v>
      </c>
      <c r="CT138" s="98" t="s">
        <v>1045</v>
      </c>
      <c r="CU138" s="96" t="s">
        <v>1028</v>
      </c>
      <c r="CV138" s="99">
        <v>7.8432320000000004</v>
      </c>
      <c r="CW138" s="99">
        <v>-76.487072999999995</v>
      </c>
      <c r="CX138" s="96" t="s">
        <v>1028</v>
      </c>
      <c r="DE138" s="96" t="s">
        <v>1046</v>
      </c>
      <c r="DF138" s="97" t="str">
        <f t="shared" si="22"/>
        <v>2023-05-30</v>
      </c>
      <c r="DH138" s="96" t="s">
        <v>1264</v>
      </c>
      <c r="ED138" s="96" t="s">
        <v>1405</v>
      </c>
      <c r="EF138" s="99" t="s">
        <v>1271</v>
      </c>
      <c r="EM138" s="97" t="str">
        <f>IF(EX138="",
IF(EW138="",
IF(EV138="",
IF(EU138="",#REF!,
EU138),
EV138),
EW138),
CONCATENATE(EX138,IF(FB138="","",CONCATENATE(" ",FB138))))</f>
        <v>Pristimantis</v>
      </c>
      <c r="ER138" s="96" t="s">
        <v>1390</v>
      </c>
      <c r="ES138" s="96" t="s">
        <v>1034</v>
      </c>
      <c r="ET138" s="96" t="s">
        <v>1033</v>
      </c>
      <c r="EU138" s="96" t="s">
        <v>1035</v>
      </c>
      <c r="EV138" s="96" t="s">
        <v>1397</v>
      </c>
      <c r="EX138" s="148" t="s">
        <v>1322</v>
      </c>
      <c r="FE138" s="97" t="str" cm="1">
        <f t="array" ref="FE138">IF(FB138="",IF(EX138="",
IF(EV138="",
IF(EW="",
IF(EU138="",
IF(ET138="",
"Filo","Clase"),
"Orden"),
"Familia"),
"Subfamilia"),
"Género"),
"Especie")</f>
        <v>Género</v>
      </c>
      <c r="FU138" s="96" t="s">
        <v>1040</v>
      </c>
    </row>
    <row r="139" spans="1:177" ht="15" customHeight="1" x14ac:dyDescent="0.2">
      <c r="A139" s="97" t="str">
        <f t="shared" si="16"/>
        <v>UCES:CBUCES:D</v>
      </c>
      <c r="B139" s="96" t="s">
        <v>929</v>
      </c>
      <c r="C139" s="96" t="s">
        <v>1015</v>
      </c>
      <c r="D139" s="96" t="s">
        <v>1021</v>
      </c>
      <c r="E139" s="96" t="s">
        <v>1019</v>
      </c>
      <c r="F139" s="96" t="s">
        <v>1014</v>
      </c>
      <c r="G139" s="96" t="s">
        <v>1020</v>
      </c>
      <c r="H139" s="97" t="str">
        <f t="shared" si="17"/>
        <v>CBUCES-D</v>
      </c>
      <c r="I139" s="96" t="s">
        <v>1017</v>
      </c>
      <c r="J139" s="96" t="s">
        <v>1038</v>
      </c>
      <c r="L139" s="96" t="s">
        <v>1016</v>
      </c>
      <c r="M139" s="96" t="s">
        <v>1039</v>
      </c>
      <c r="N139" s="96" t="s">
        <v>1017</v>
      </c>
      <c r="O139" s="96" t="s">
        <v>1018</v>
      </c>
      <c r="R139" s="96" t="s">
        <v>1021</v>
      </c>
      <c r="V139" s="146" t="s">
        <v>1219</v>
      </c>
      <c r="W139" s="99" t="s">
        <v>1082</v>
      </c>
      <c r="Z139" s="146">
        <v>1</v>
      </c>
      <c r="AD139" s="96" t="s">
        <v>1022</v>
      </c>
      <c r="AI139" s="96" t="s">
        <v>1030</v>
      </c>
      <c r="AO139" s="96" t="s">
        <v>1023</v>
      </c>
      <c r="AP139" s="96" t="s">
        <v>1031</v>
      </c>
      <c r="AQ139" s="96" t="s">
        <v>1024</v>
      </c>
      <c r="AR139" s="96" t="s">
        <v>1025</v>
      </c>
      <c r="BA139" s="96" t="s">
        <v>1043</v>
      </c>
      <c r="BB139" s="96" t="s">
        <v>1032</v>
      </c>
      <c r="BF139" s="97" t="str">
        <f t="shared" si="18"/>
        <v>2023-05-30</v>
      </c>
      <c r="BI139" s="146">
        <v>2023</v>
      </c>
      <c r="BJ139" s="99" t="s">
        <v>1248</v>
      </c>
      <c r="BK139" s="146">
        <v>30</v>
      </c>
      <c r="BL139" s="97" t="str">
        <f t="shared" si="19"/>
        <v>Mayo 30 de 2023</v>
      </c>
      <c r="BS139" s="97" t="str">
        <f t="shared" si="23"/>
        <v xml:space="preserve">América | Sudamérica | Colombia | Antioquia | Carepa | </v>
      </c>
      <c r="BU139" s="97" t="str">
        <f t="shared" si="20"/>
        <v>SA</v>
      </c>
      <c r="BY139" s="96" t="s">
        <v>1026</v>
      </c>
      <c r="BZ139" s="97" t="str">
        <f t="shared" si="21"/>
        <v>CO</v>
      </c>
      <c r="CA139" s="96" t="s">
        <v>1027</v>
      </c>
      <c r="CB139" s="96" t="s">
        <v>1251</v>
      </c>
      <c r="CD139" s="96" t="s">
        <v>1263</v>
      </c>
      <c r="CE139" s="96" t="s">
        <v>1263</v>
      </c>
      <c r="CF139" s="146">
        <v>408</v>
      </c>
      <c r="CG139" s="146">
        <v>408</v>
      </c>
      <c r="CH139" s="146">
        <v>408</v>
      </c>
      <c r="CI139" s="96" t="s">
        <v>1028</v>
      </c>
      <c r="CQ139" s="99">
        <v>7.8432320000000004</v>
      </c>
      <c r="CR139" s="99">
        <v>-76.487072999999995</v>
      </c>
      <c r="CT139" s="98" t="s">
        <v>1045</v>
      </c>
      <c r="CU139" s="96" t="s">
        <v>1028</v>
      </c>
      <c r="CV139" s="99">
        <v>7.8432320000000004</v>
      </c>
      <c r="CW139" s="99">
        <v>-76.487072999999995</v>
      </c>
      <c r="CX139" s="96" t="s">
        <v>1028</v>
      </c>
      <c r="DE139" s="96" t="s">
        <v>1046</v>
      </c>
      <c r="DF139" s="97" t="str">
        <f t="shared" si="22"/>
        <v>2023-05-30</v>
      </c>
      <c r="DH139" s="96" t="s">
        <v>1264</v>
      </c>
      <c r="ED139" s="96" t="s">
        <v>1405</v>
      </c>
      <c r="EF139" s="99" t="s">
        <v>1271</v>
      </c>
      <c r="EL139" s="148" t="s">
        <v>1556</v>
      </c>
      <c r="EM139" s="97" t="str">
        <f>IF(EX139="",
IF(EW139="",
IF(EV139="",
IF(EU139="",#REF!,
EU139),
EV139),
EW139),
CONCATENATE(EX139,IF(FB139="","",CONCATENATE(" ",FB139))))</f>
        <v>Colostethus</v>
      </c>
      <c r="EN139" s="96" t="s">
        <v>1354</v>
      </c>
      <c r="ER139" s="96" t="s">
        <v>1390</v>
      </c>
      <c r="ES139" s="96" t="s">
        <v>1034</v>
      </c>
      <c r="ET139" s="96" t="s">
        <v>1033</v>
      </c>
      <c r="EU139" s="96" t="s">
        <v>1035</v>
      </c>
      <c r="EV139" s="96" t="s">
        <v>1393</v>
      </c>
      <c r="EX139" s="148" t="s">
        <v>1314</v>
      </c>
      <c r="FE139" s="97" t="str" cm="1">
        <f t="array" ref="FE139">IF(FB139="",IF(EX139="",
IF(EV139="",
IF(EW="",
IF(EU139="",
IF(ET139="",
"Filo","Clase"),
"Orden"),
"Familia"),
"Subfamilia"),
"Género"),
"Especie")</f>
        <v>Género</v>
      </c>
      <c r="FU139" s="96" t="s">
        <v>1040</v>
      </c>
    </row>
    <row r="140" spans="1:177" ht="15" customHeight="1" x14ac:dyDescent="0.2">
      <c r="A140" s="97" t="str">
        <f t="shared" si="16"/>
        <v>UCES:CBUCES:D</v>
      </c>
      <c r="B140" s="96" t="s">
        <v>929</v>
      </c>
      <c r="C140" s="96" t="s">
        <v>1015</v>
      </c>
      <c r="D140" s="96" t="s">
        <v>1021</v>
      </c>
      <c r="E140" s="96" t="s">
        <v>1019</v>
      </c>
      <c r="F140" s="96" t="s">
        <v>1014</v>
      </c>
      <c r="G140" s="96" t="s">
        <v>1020</v>
      </c>
      <c r="H140" s="97" t="str">
        <f t="shared" si="17"/>
        <v>CBUCES-D</v>
      </c>
      <c r="I140" s="96" t="s">
        <v>1017</v>
      </c>
      <c r="J140" s="96" t="s">
        <v>1038</v>
      </c>
      <c r="L140" s="96" t="s">
        <v>1016</v>
      </c>
      <c r="M140" s="96" t="s">
        <v>1039</v>
      </c>
      <c r="N140" s="96" t="s">
        <v>1017</v>
      </c>
      <c r="O140" s="96" t="s">
        <v>1018</v>
      </c>
      <c r="R140" s="96" t="s">
        <v>1021</v>
      </c>
      <c r="V140" s="146" t="s">
        <v>1220</v>
      </c>
      <c r="W140" s="99" t="s">
        <v>1082</v>
      </c>
      <c r="Z140" s="146">
        <v>1</v>
      </c>
      <c r="AD140" s="96" t="s">
        <v>1022</v>
      </c>
      <c r="AI140" s="96" t="s">
        <v>1030</v>
      </c>
      <c r="AO140" s="96" t="s">
        <v>1023</v>
      </c>
      <c r="AP140" s="96" t="s">
        <v>1031</v>
      </c>
      <c r="AQ140" s="96" t="s">
        <v>1024</v>
      </c>
      <c r="AR140" s="96" t="s">
        <v>1025</v>
      </c>
      <c r="BA140" s="96" t="s">
        <v>1043</v>
      </c>
      <c r="BB140" s="96" t="s">
        <v>1032</v>
      </c>
      <c r="BF140" s="97" t="str">
        <f t="shared" si="18"/>
        <v>2023-05-30</v>
      </c>
      <c r="BI140" s="146">
        <v>2023</v>
      </c>
      <c r="BJ140" s="99" t="s">
        <v>1248</v>
      </c>
      <c r="BK140" s="146">
        <v>30</v>
      </c>
      <c r="BL140" s="97" t="str">
        <f t="shared" si="19"/>
        <v>Mayo 30 de 2023</v>
      </c>
      <c r="BS140" s="97" t="str">
        <f t="shared" si="23"/>
        <v xml:space="preserve">América | Sudamérica | Colombia | Antioquia | Carepa | </v>
      </c>
      <c r="BU140" s="97" t="str">
        <f t="shared" si="20"/>
        <v>SA</v>
      </c>
      <c r="BY140" s="96" t="s">
        <v>1026</v>
      </c>
      <c r="BZ140" s="97" t="str">
        <f t="shared" si="21"/>
        <v>CO</v>
      </c>
      <c r="CA140" s="96" t="s">
        <v>1027</v>
      </c>
      <c r="CB140" s="96" t="s">
        <v>1251</v>
      </c>
      <c r="CD140" s="96" t="s">
        <v>1263</v>
      </c>
      <c r="CE140" s="96" t="s">
        <v>1263</v>
      </c>
      <c r="CF140" s="146">
        <v>408</v>
      </c>
      <c r="CG140" s="146">
        <v>408</v>
      </c>
      <c r="CH140" s="146">
        <v>408</v>
      </c>
      <c r="CI140" s="96" t="s">
        <v>1028</v>
      </c>
      <c r="CQ140" s="99">
        <v>7.8432320000000004</v>
      </c>
      <c r="CR140" s="99">
        <v>-76.487072999999995</v>
      </c>
      <c r="CT140" s="98" t="s">
        <v>1045</v>
      </c>
      <c r="CU140" s="96" t="s">
        <v>1028</v>
      </c>
      <c r="CV140" s="99">
        <v>7.8432320000000004</v>
      </c>
      <c r="CW140" s="99">
        <v>-76.487072999999995</v>
      </c>
      <c r="CX140" s="96" t="s">
        <v>1028</v>
      </c>
      <c r="DE140" s="96" t="s">
        <v>1046</v>
      </c>
      <c r="DF140" s="97" t="str">
        <f t="shared" si="22"/>
        <v>2023-05-30</v>
      </c>
      <c r="DH140" s="96" t="s">
        <v>1264</v>
      </c>
      <c r="ED140" s="96" t="s">
        <v>1405</v>
      </c>
      <c r="EF140" s="99" t="s">
        <v>1271</v>
      </c>
      <c r="EL140" s="148" t="s">
        <v>1556</v>
      </c>
      <c r="EM140" s="97" t="str">
        <f>IF(EX140="",
IF(EW140="",
IF(EV140="",
IF(EU140="",#REF!,
EU140),
EV140),
EW140),
CONCATENATE(EX140,IF(FB140="","",CONCATENATE(" ",FB140))))</f>
        <v>Colostethus</v>
      </c>
      <c r="EN140" s="96" t="s">
        <v>1354</v>
      </c>
      <c r="ER140" s="96" t="s">
        <v>1390</v>
      </c>
      <c r="ES140" s="96" t="s">
        <v>1034</v>
      </c>
      <c r="ET140" s="96" t="s">
        <v>1057</v>
      </c>
      <c r="EU140" s="96" t="s">
        <v>1035</v>
      </c>
      <c r="EV140" s="96" t="s">
        <v>1393</v>
      </c>
      <c r="EX140" s="148" t="s">
        <v>1314</v>
      </c>
      <c r="FE140" s="97" t="str" cm="1">
        <f t="array" ref="FE140">IF(FB140="",IF(EX140="",
IF(EV140="",
IF(EW="",
IF(EU140="",
IF(ET140="",
"Filo","Clase"),
"Orden"),
"Familia"),
"Subfamilia"),
"Género"),
"Especie")</f>
        <v>Género</v>
      </c>
      <c r="FU140" s="96" t="s">
        <v>1040</v>
      </c>
    </row>
    <row r="141" spans="1:177" ht="15" customHeight="1" x14ac:dyDescent="0.2">
      <c r="A141" s="97" t="str">
        <f t="shared" si="16"/>
        <v>UCES:CBUCES:D</v>
      </c>
      <c r="B141" s="96" t="s">
        <v>929</v>
      </c>
      <c r="C141" s="96" t="s">
        <v>1015</v>
      </c>
      <c r="D141" s="96" t="s">
        <v>1021</v>
      </c>
      <c r="E141" s="96" t="s">
        <v>1019</v>
      </c>
      <c r="F141" s="96" t="s">
        <v>1014</v>
      </c>
      <c r="G141" s="96" t="s">
        <v>1020</v>
      </c>
      <c r="H141" s="97" t="str">
        <f t="shared" si="17"/>
        <v>CBUCES-D</v>
      </c>
      <c r="I141" s="96" t="s">
        <v>1017</v>
      </c>
      <c r="J141" s="96" t="s">
        <v>1038</v>
      </c>
      <c r="L141" s="96" t="s">
        <v>1016</v>
      </c>
      <c r="M141" s="96" t="s">
        <v>1039</v>
      </c>
      <c r="N141" s="96" t="s">
        <v>1017</v>
      </c>
      <c r="O141" s="96" t="s">
        <v>1018</v>
      </c>
      <c r="R141" s="96" t="s">
        <v>1021</v>
      </c>
      <c r="V141" s="146" t="s">
        <v>1221</v>
      </c>
      <c r="W141" s="99" t="s">
        <v>1082</v>
      </c>
      <c r="Z141" s="146">
        <v>1</v>
      </c>
      <c r="AD141" s="96" t="s">
        <v>1022</v>
      </c>
      <c r="AI141" s="96" t="s">
        <v>1041</v>
      </c>
      <c r="AO141" s="96" t="s">
        <v>1023</v>
      </c>
      <c r="AP141" s="96" t="s">
        <v>1031</v>
      </c>
      <c r="AQ141" s="96" t="s">
        <v>1024</v>
      </c>
      <c r="AR141" s="96" t="s">
        <v>1025</v>
      </c>
      <c r="BA141" s="96" t="s">
        <v>1043</v>
      </c>
      <c r="BB141" s="96" t="s">
        <v>1032</v>
      </c>
      <c r="BF141" s="97" t="str">
        <f t="shared" si="18"/>
        <v>2023-05-30</v>
      </c>
      <c r="BI141" s="146">
        <v>2023</v>
      </c>
      <c r="BJ141" s="99" t="s">
        <v>1248</v>
      </c>
      <c r="BK141" s="146">
        <v>30</v>
      </c>
      <c r="BL141" s="97" t="str">
        <f t="shared" si="19"/>
        <v>Mayo 30 de 2023</v>
      </c>
      <c r="BS141" s="97" t="str">
        <f t="shared" si="23"/>
        <v xml:space="preserve">América | Sudamérica | Colombia | Antioquia | Carepa | </v>
      </c>
      <c r="BU141" s="97" t="str">
        <f t="shared" si="20"/>
        <v>SA</v>
      </c>
      <c r="BY141" s="96" t="s">
        <v>1026</v>
      </c>
      <c r="BZ141" s="97" t="str">
        <f t="shared" si="21"/>
        <v>CO</v>
      </c>
      <c r="CA141" s="96" t="s">
        <v>1027</v>
      </c>
      <c r="CB141" s="96" t="s">
        <v>1251</v>
      </c>
      <c r="CD141" s="96" t="s">
        <v>1260</v>
      </c>
      <c r="CE141" s="96" t="s">
        <v>1260</v>
      </c>
      <c r="CF141" s="146">
        <v>22</v>
      </c>
      <c r="CG141" s="146">
        <v>22</v>
      </c>
      <c r="CH141" s="146">
        <v>22</v>
      </c>
      <c r="CI141" s="96" t="s">
        <v>1028</v>
      </c>
      <c r="CQ141" s="99">
        <v>7.7385120000000001</v>
      </c>
      <c r="CR141" s="99">
        <v>-76.697141000000002</v>
      </c>
      <c r="CT141" s="98" t="s">
        <v>1045</v>
      </c>
      <c r="CU141" s="96" t="s">
        <v>1028</v>
      </c>
      <c r="CV141" s="99">
        <v>7.7385120000000001</v>
      </c>
      <c r="CW141" s="99">
        <v>-76.697141000000002</v>
      </c>
      <c r="CX141" s="96" t="s">
        <v>1028</v>
      </c>
      <c r="DE141" s="96" t="s">
        <v>1046</v>
      </c>
      <c r="DF141" s="97" t="str">
        <f t="shared" si="22"/>
        <v>2023-05-30</v>
      </c>
      <c r="DH141" s="96" t="s">
        <v>1264</v>
      </c>
      <c r="ED141" s="96" t="s">
        <v>1405</v>
      </c>
      <c r="EF141" s="99" t="s">
        <v>1271</v>
      </c>
      <c r="EM141" s="97" t="str">
        <f>IF(EX141="",
IF(EW141="",
IF(EV141="",
IF(EU141="",#REF!,
EU141),
EV141),
EW141),
CONCATENATE(EX141,IF(FB141="","",CONCATENATE(" ",FB141))))</f>
        <v>Chironius grandisquamis</v>
      </c>
      <c r="EN141" s="96" t="s">
        <v>1353</v>
      </c>
      <c r="ER141" s="96" t="s">
        <v>1390</v>
      </c>
      <c r="ES141" s="96" t="s">
        <v>1034</v>
      </c>
      <c r="ET141" s="96" t="s">
        <v>1057</v>
      </c>
      <c r="EU141" s="96" t="s">
        <v>1058</v>
      </c>
      <c r="EV141" s="96" t="s">
        <v>1394</v>
      </c>
      <c r="EX141" s="148" t="s">
        <v>1346</v>
      </c>
      <c r="FB141" s="148" t="s">
        <v>1309</v>
      </c>
      <c r="FE141" s="97" t="str" cm="1">
        <f t="array" ref="FE141">IF(FB141="",IF(EX141="",
IF(EV141="",
IF(EW="",
IF(EU141="",
IF(ET141="",
"Filo","Clase"),
"Orden"),
"Familia"),
"Subfamilia"),
"Género"),
"Especie")</f>
        <v>Especie</v>
      </c>
      <c r="FU141" s="96" t="s">
        <v>1040</v>
      </c>
    </row>
    <row r="142" spans="1:177" ht="15" customHeight="1" x14ac:dyDescent="0.2">
      <c r="A142" s="97" t="str">
        <f t="shared" si="16"/>
        <v>UCES:CBUCES:D</v>
      </c>
      <c r="B142" s="96" t="s">
        <v>929</v>
      </c>
      <c r="C142" s="96" t="s">
        <v>1015</v>
      </c>
      <c r="D142" s="96" t="s">
        <v>1021</v>
      </c>
      <c r="E142" s="96" t="s">
        <v>1019</v>
      </c>
      <c r="F142" s="96" t="s">
        <v>1014</v>
      </c>
      <c r="G142" s="96" t="s">
        <v>1020</v>
      </c>
      <c r="H142" s="97" t="str">
        <f t="shared" si="17"/>
        <v>CBUCES-D</v>
      </c>
      <c r="I142" s="96" t="s">
        <v>1017</v>
      </c>
      <c r="J142" s="96" t="s">
        <v>1038</v>
      </c>
      <c r="L142" s="96" t="s">
        <v>1016</v>
      </c>
      <c r="M142" s="96" t="s">
        <v>1039</v>
      </c>
      <c r="N142" s="96" t="s">
        <v>1017</v>
      </c>
      <c r="O142" s="96" t="s">
        <v>1018</v>
      </c>
      <c r="R142" s="96" t="s">
        <v>1021</v>
      </c>
      <c r="V142" s="146" t="s">
        <v>1222</v>
      </c>
      <c r="W142" s="99" t="s">
        <v>1082</v>
      </c>
      <c r="Z142" s="146">
        <v>1</v>
      </c>
      <c r="AD142" s="96" t="s">
        <v>1022</v>
      </c>
      <c r="AI142" s="96" t="s">
        <v>1030</v>
      </c>
      <c r="AO142" s="96" t="s">
        <v>1023</v>
      </c>
      <c r="AP142" s="96" t="s">
        <v>1031</v>
      </c>
      <c r="AQ142" s="96" t="s">
        <v>1024</v>
      </c>
      <c r="AR142" s="96" t="s">
        <v>1025</v>
      </c>
      <c r="BA142" s="96" t="s">
        <v>1043</v>
      </c>
      <c r="BB142" s="96" t="s">
        <v>1032</v>
      </c>
      <c r="BF142" s="97" t="str">
        <f t="shared" si="18"/>
        <v>2023-05-30</v>
      </c>
      <c r="BI142" s="146">
        <v>2023</v>
      </c>
      <c r="BJ142" s="99" t="s">
        <v>1248</v>
      </c>
      <c r="BK142" s="146">
        <v>30</v>
      </c>
      <c r="BL142" s="97" t="str">
        <f t="shared" si="19"/>
        <v>Mayo 30 de 2023</v>
      </c>
      <c r="BS142" s="97" t="str">
        <f t="shared" si="23"/>
        <v xml:space="preserve">América | Sudamérica | Colombia | Antioquia | Carepa | </v>
      </c>
      <c r="BU142" s="97" t="str">
        <f t="shared" si="20"/>
        <v>SA</v>
      </c>
      <c r="BY142" s="96" t="s">
        <v>1026</v>
      </c>
      <c r="BZ142" s="97" t="str">
        <f t="shared" si="21"/>
        <v>CO</v>
      </c>
      <c r="CA142" s="96" t="s">
        <v>1027</v>
      </c>
      <c r="CB142" s="96" t="s">
        <v>1251</v>
      </c>
      <c r="CD142" s="96" t="s">
        <v>1260</v>
      </c>
      <c r="CE142" s="96" t="s">
        <v>1260</v>
      </c>
      <c r="CF142" s="146">
        <v>22</v>
      </c>
      <c r="CG142" s="146">
        <v>22</v>
      </c>
      <c r="CH142" s="146">
        <v>22</v>
      </c>
      <c r="CI142" s="96" t="s">
        <v>1028</v>
      </c>
      <c r="CQ142" s="99">
        <v>7.7385120000000001</v>
      </c>
      <c r="CR142" s="99">
        <v>-76.697141000000002</v>
      </c>
      <c r="CT142" s="98" t="s">
        <v>1045</v>
      </c>
      <c r="CU142" s="96" t="s">
        <v>1028</v>
      </c>
      <c r="CV142" s="99">
        <v>7.7385120000000001</v>
      </c>
      <c r="CW142" s="99">
        <v>-76.697141000000002</v>
      </c>
      <c r="CX142" s="96" t="s">
        <v>1028</v>
      </c>
      <c r="DE142" s="96" t="s">
        <v>1046</v>
      </c>
      <c r="DF142" s="97" t="str">
        <f t="shared" si="22"/>
        <v>2023-05-30</v>
      </c>
      <c r="DH142" s="96" t="s">
        <v>1264</v>
      </c>
      <c r="ED142" s="96" t="s">
        <v>1405</v>
      </c>
      <c r="EF142" s="99" t="s">
        <v>1271</v>
      </c>
      <c r="EM142" s="97" t="str">
        <f>IF(EX142="",
IF(EW142="",
IF(EV142="",
IF(EU142="",#REF!,
EU142),
EV142),
EW142),
CONCATENATE(EX142,IF(FB142="","",CONCATENATE(" ",FB142))))</f>
        <v>Erythrolamprus melanotus</v>
      </c>
      <c r="EN142" s="96" t="s">
        <v>1352</v>
      </c>
      <c r="ER142" s="96" t="s">
        <v>1390</v>
      </c>
      <c r="ES142" s="96" t="s">
        <v>1034</v>
      </c>
      <c r="ET142" s="96" t="s">
        <v>1057</v>
      </c>
      <c r="EU142" s="96" t="s">
        <v>1058</v>
      </c>
      <c r="EV142" s="96" t="s">
        <v>1063</v>
      </c>
      <c r="EX142" s="148" t="s">
        <v>1347</v>
      </c>
      <c r="FB142" s="148" t="s">
        <v>1310</v>
      </c>
      <c r="FE142" s="97" t="str" cm="1">
        <f t="array" ref="FE142">IF(FB142="",IF(EX142="",
IF(EV142="",
IF(EW="",
IF(EU142="",
IF(ET142="",
"Filo","Clase"),
"Orden"),
"Familia"),
"Subfamilia"),
"Género"),
"Especie")</f>
        <v>Especie</v>
      </c>
      <c r="FU142" s="96" t="s">
        <v>1040</v>
      </c>
    </row>
    <row r="143" spans="1:177" ht="15" customHeight="1" x14ac:dyDescent="0.2">
      <c r="A143" s="97" t="str">
        <f t="shared" si="16"/>
        <v>UCES:CBUCES:D</v>
      </c>
      <c r="B143" s="96" t="s">
        <v>929</v>
      </c>
      <c r="C143" s="96" t="s">
        <v>1015</v>
      </c>
      <c r="D143" s="96" t="s">
        <v>1021</v>
      </c>
      <c r="E143" s="96" t="s">
        <v>1019</v>
      </c>
      <c r="F143" s="96" t="s">
        <v>1014</v>
      </c>
      <c r="G143" s="96" t="s">
        <v>1020</v>
      </c>
      <c r="H143" s="97" t="str">
        <f t="shared" si="17"/>
        <v>CBUCES-D</v>
      </c>
      <c r="I143" s="96" t="s">
        <v>1017</v>
      </c>
      <c r="J143" s="96" t="s">
        <v>1038</v>
      </c>
      <c r="L143" s="96" t="s">
        <v>1016</v>
      </c>
      <c r="M143" s="96" t="s">
        <v>1039</v>
      </c>
      <c r="N143" s="96" t="s">
        <v>1017</v>
      </c>
      <c r="O143" s="96" t="s">
        <v>1018</v>
      </c>
      <c r="R143" s="96" t="s">
        <v>1021</v>
      </c>
      <c r="V143" s="146" t="s">
        <v>1223</v>
      </c>
      <c r="W143" s="99" t="s">
        <v>1082</v>
      </c>
      <c r="Z143" s="146">
        <v>1</v>
      </c>
      <c r="AD143" s="96" t="s">
        <v>1022</v>
      </c>
      <c r="AI143" s="96" t="s">
        <v>1041</v>
      </c>
      <c r="AO143" s="96" t="s">
        <v>1023</v>
      </c>
      <c r="AP143" s="96" t="s">
        <v>1031</v>
      </c>
      <c r="AQ143" s="96" t="s">
        <v>1024</v>
      </c>
      <c r="AR143" s="96" t="s">
        <v>1025</v>
      </c>
      <c r="BA143" s="96" t="s">
        <v>1043</v>
      </c>
      <c r="BB143" s="96" t="s">
        <v>1032</v>
      </c>
      <c r="BF143" s="97" t="str">
        <f t="shared" si="18"/>
        <v>2023-05-30</v>
      </c>
      <c r="BI143" s="146">
        <v>2023</v>
      </c>
      <c r="BJ143" s="99" t="s">
        <v>1248</v>
      </c>
      <c r="BK143" s="146">
        <v>30</v>
      </c>
      <c r="BL143" s="97" t="str">
        <f t="shared" si="19"/>
        <v>Mayo 30 de 2023</v>
      </c>
      <c r="BS143" s="97" t="str">
        <f t="shared" si="23"/>
        <v xml:space="preserve">América | Sudamérica | Colombia | Antioquia | Carepa | </v>
      </c>
      <c r="BU143" s="97" t="str">
        <f t="shared" si="20"/>
        <v>SA</v>
      </c>
      <c r="BY143" s="96" t="s">
        <v>1026</v>
      </c>
      <c r="BZ143" s="97" t="str">
        <f t="shared" si="21"/>
        <v>CO</v>
      </c>
      <c r="CA143" s="96" t="s">
        <v>1027</v>
      </c>
      <c r="CB143" s="96" t="s">
        <v>1251</v>
      </c>
      <c r="CD143" s="96" t="s">
        <v>1260</v>
      </c>
      <c r="CE143" s="96" t="s">
        <v>1260</v>
      </c>
      <c r="CF143" s="146">
        <v>22</v>
      </c>
      <c r="CG143" s="146">
        <v>22</v>
      </c>
      <c r="CH143" s="146">
        <v>22</v>
      </c>
      <c r="CI143" s="96" t="s">
        <v>1028</v>
      </c>
      <c r="CQ143" s="99">
        <v>7.7385120000000001</v>
      </c>
      <c r="CR143" s="99">
        <v>-76.697141000000002</v>
      </c>
      <c r="CT143" s="98" t="s">
        <v>1045</v>
      </c>
      <c r="CU143" s="96" t="s">
        <v>1028</v>
      </c>
      <c r="CV143" s="99">
        <v>7.7385120000000001</v>
      </c>
      <c r="CW143" s="99">
        <v>-76.697141000000002</v>
      </c>
      <c r="CX143" s="96" t="s">
        <v>1028</v>
      </c>
      <c r="DE143" s="96" t="s">
        <v>1046</v>
      </c>
      <c r="DF143" s="97" t="str">
        <f t="shared" si="22"/>
        <v>2023-05-30</v>
      </c>
      <c r="DH143" s="96" t="s">
        <v>1264</v>
      </c>
      <c r="ED143" s="96" t="s">
        <v>1405</v>
      </c>
      <c r="EF143" s="99" t="s">
        <v>1271</v>
      </c>
      <c r="EM143" s="97" t="str">
        <f>IF(EX143="",
IF(EW143="",
IF(EV143="",
IF(EU143="",#REF!,
EU143),
EV143),
EW143),
CONCATENATE(EX143,IF(FB143="","",CONCATENATE(" ",FB143))))</f>
        <v>Oxyrhopus petolarius</v>
      </c>
      <c r="EN143" s="96" t="s">
        <v>1049</v>
      </c>
      <c r="ER143" s="96" t="s">
        <v>1390</v>
      </c>
      <c r="ES143" s="96" t="s">
        <v>1034</v>
      </c>
      <c r="ET143" s="96" t="s">
        <v>1057</v>
      </c>
      <c r="EU143" s="96" t="s">
        <v>1058</v>
      </c>
      <c r="EV143" s="96" t="s">
        <v>1063</v>
      </c>
      <c r="EX143" s="148" t="s">
        <v>1348</v>
      </c>
      <c r="FB143" s="148" t="s">
        <v>1311</v>
      </c>
      <c r="FE143" s="97" t="str" cm="1">
        <f t="array" ref="FE143">IF(FB143="",IF(EX143="",
IF(EV143="",
IF(EW="",
IF(EU143="",
IF(ET143="",
"Filo","Clase"),
"Orden"),
"Familia"),
"Subfamilia"),
"Género"),
"Especie")</f>
        <v>Especie</v>
      </c>
      <c r="FU143" s="96" t="s">
        <v>1040</v>
      </c>
    </row>
    <row r="144" spans="1:177" ht="15" customHeight="1" x14ac:dyDescent="0.2">
      <c r="A144" s="97" t="str">
        <f t="shared" si="16"/>
        <v>UCES:CBUCES:D</v>
      </c>
      <c r="B144" s="96" t="s">
        <v>929</v>
      </c>
      <c r="C144" s="96" t="s">
        <v>1015</v>
      </c>
      <c r="D144" s="96" t="s">
        <v>1021</v>
      </c>
      <c r="E144" s="96" t="s">
        <v>1019</v>
      </c>
      <c r="F144" s="96" t="s">
        <v>1014</v>
      </c>
      <c r="G144" s="96" t="s">
        <v>1020</v>
      </c>
      <c r="H144" s="97" t="str">
        <f t="shared" si="17"/>
        <v>CBUCES-D</v>
      </c>
      <c r="I144" s="96" t="s">
        <v>1017</v>
      </c>
      <c r="J144" s="96" t="s">
        <v>1038</v>
      </c>
      <c r="L144" s="96" t="s">
        <v>1016</v>
      </c>
      <c r="M144" s="96" t="s">
        <v>1039</v>
      </c>
      <c r="N144" s="96" t="s">
        <v>1017</v>
      </c>
      <c r="O144" s="96" t="s">
        <v>1018</v>
      </c>
      <c r="R144" s="96" t="s">
        <v>1021</v>
      </c>
      <c r="V144" s="146" t="s">
        <v>1224</v>
      </c>
      <c r="W144" s="99" t="s">
        <v>1082</v>
      </c>
      <c r="Z144" s="146">
        <v>1</v>
      </c>
      <c r="AD144" s="96" t="s">
        <v>1022</v>
      </c>
      <c r="AI144" s="96" t="s">
        <v>1030</v>
      </c>
      <c r="AO144" s="96" t="s">
        <v>1023</v>
      </c>
      <c r="AP144" s="96" t="s">
        <v>1031</v>
      </c>
      <c r="AQ144" s="96" t="s">
        <v>1024</v>
      </c>
      <c r="AR144" s="96" t="s">
        <v>1025</v>
      </c>
      <c r="BA144" s="96" t="s">
        <v>1043</v>
      </c>
      <c r="BB144" s="96" t="s">
        <v>1032</v>
      </c>
      <c r="BF144" s="97" t="str">
        <f t="shared" si="18"/>
        <v>2023-05-30</v>
      </c>
      <c r="BI144" s="146">
        <v>2023</v>
      </c>
      <c r="BJ144" s="99" t="s">
        <v>1248</v>
      </c>
      <c r="BK144" s="146">
        <v>30</v>
      </c>
      <c r="BL144" s="97" t="str">
        <f t="shared" si="19"/>
        <v>Mayo 30 de 2023</v>
      </c>
      <c r="BS144" s="97" t="str">
        <f t="shared" si="23"/>
        <v xml:space="preserve">América | Sudamérica | Colombia | Antioquia | Carepa | </v>
      </c>
      <c r="BU144" s="97" t="str">
        <f t="shared" si="20"/>
        <v>SA</v>
      </c>
      <c r="BY144" s="96" t="s">
        <v>1026</v>
      </c>
      <c r="BZ144" s="97" t="str">
        <f t="shared" si="21"/>
        <v>CO</v>
      </c>
      <c r="CA144" s="96" t="s">
        <v>1027</v>
      </c>
      <c r="CB144" s="96" t="s">
        <v>1251</v>
      </c>
      <c r="CD144" s="96" t="s">
        <v>1260</v>
      </c>
      <c r="CE144" s="96" t="s">
        <v>1260</v>
      </c>
      <c r="CF144" s="146">
        <v>22</v>
      </c>
      <c r="CG144" s="146">
        <v>22</v>
      </c>
      <c r="CH144" s="146">
        <v>22</v>
      </c>
      <c r="CI144" s="96" t="s">
        <v>1028</v>
      </c>
      <c r="CQ144" s="99">
        <v>7.7385120000000001</v>
      </c>
      <c r="CR144" s="99">
        <v>-76.697141000000002</v>
      </c>
      <c r="CT144" s="98" t="s">
        <v>1045</v>
      </c>
      <c r="CU144" s="96" t="s">
        <v>1028</v>
      </c>
      <c r="CV144" s="99">
        <v>7.7385120000000001</v>
      </c>
      <c r="CW144" s="99">
        <v>-76.697141000000002</v>
      </c>
      <c r="CX144" s="96" t="s">
        <v>1028</v>
      </c>
      <c r="DE144" s="96" t="s">
        <v>1046</v>
      </c>
      <c r="DF144" s="97" t="str">
        <f t="shared" si="22"/>
        <v>2023-05-30</v>
      </c>
      <c r="DH144" s="96" t="s">
        <v>1264</v>
      </c>
      <c r="ED144" s="96" t="s">
        <v>1405</v>
      </c>
      <c r="EF144" s="99" t="s">
        <v>1271</v>
      </c>
      <c r="EM144" s="97" t="str">
        <f>IF(EX144="",
IF(EW144="",
IF(EV144="",
IF(EU144="",#REF!,
EU144),
EV144),
EW144),
CONCATENATE(EX144,IF(FB144="","",CONCATENATE(" ",FB144))))</f>
        <v>Ninia atrata</v>
      </c>
      <c r="EN144" s="96" t="s">
        <v>1351</v>
      </c>
      <c r="ER144" s="96" t="s">
        <v>1390</v>
      </c>
      <c r="ES144" s="96" t="s">
        <v>1034</v>
      </c>
      <c r="ET144" s="96" t="s">
        <v>1057</v>
      </c>
      <c r="EU144" s="96" t="s">
        <v>1058</v>
      </c>
      <c r="EV144" s="96" t="s">
        <v>1063</v>
      </c>
      <c r="EX144" s="148" t="s">
        <v>1349</v>
      </c>
      <c r="FB144" s="148" t="s">
        <v>1312</v>
      </c>
      <c r="FE144" s="97" t="str" cm="1">
        <f t="array" ref="FE144">IF(FB144="",IF(EX144="",
IF(EV144="",
IF(EW="",
IF(EU144="",
IF(ET144="",
"Filo","Clase"),
"Orden"),
"Familia"),
"Subfamilia"),
"Género"),
"Especie")</f>
        <v>Especie</v>
      </c>
      <c r="FU144" s="96" t="s">
        <v>1040</v>
      </c>
    </row>
    <row r="145" spans="1:177" ht="15" customHeight="1" x14ac:dyDescent="0.2">
      <c r="A145" s="97" t="str">
        <f t="shared" si="16"/>
        <v>UCES:CBUCES:D</v>
      </c>
      <c r="B145" s="96" t="s">
        <v>929</v>
      </c>
      <c r="C145" s="96" t="s">
        <v>1015</v>
      </c>
      <c r="D145" s="96" t="s">
        <v>1021</v>
      </c>
      <c r="E145" s="96" t="s">
        <v>1019</v>
      </c>
      <c r="F145" s="96" t="s">
        <v>1014</v>
      </c>
      <c r="G145" s="96" t="s">
        <v>1020</v>
      </c>
      <c r="H145" s="97" t="str">
        <f t="shared" si="17"/>
        <v>CBUCES-D</v>
      </c>
      <c r="I145" s="96" t="s">
        <v>1017</v>
      </c>
      <c r="J145" s="96" t="s">
        <v>1038</v>
      </c>
      <c r="L145" s="96" t="s">
        <v>1016</v>
      </c>
      <c r="M145" s="96" t="s">
        <v>1039</v>
      </c>
      <c r="N145" s="96" t="s">
        <v>1017</v>
      </c>
      <c r="O145" s="96" t="s">
        <v>1018</v>
      </c>
      <c r="R145" s="96" t="s">
        <v>1021</v>
      </c>
      <c r="V145" s="146" t="s">
        <v>1225</v>
      </c>
      <c r="W145" s="99" t="s">
        <v>1082</v>
      </c>
      <c r="Z145" s="146">
        <v>1</v>
      </c>
      <c r="AD145" s="96" t="s">
        <v>1022</v>
      </c>
      <c r="AI145" s="96" t="s">
        <v>1030</v>
      </c>
      <c r="AO145" s="96" t="s">
        <v>1023</v>
      </c>
      <c r="AP145" s="96" t="s">
        <v>1031</v>
      </c>
      <c r="AQ145" s="96" t="s">
        <v>1024</v>
      </c>
      <c r="AR145" s="96" t="s">
        <v>1025</v>
      </c>
      <c r="BA145" s="96" t="s">
        <v>1043</v>
      </c>
      <c r="BB145" s="96" t="s">
        <v>1032</v>
      </c>
      <c r="BF145" s="97" t="str">
        <f t="shared" si="18"/>
        <v>2023-05-30</v>
      </c>
      <c r="BI145" s="146">
        <v>2023</v>
      </c>
      <c r="BJ145" s="99" t="s">
        <v>1248</v>
      </c>
      <c r="BK145" s="146">
        <v>30</v>
      </c>
      <c r="BL145" s="97" t="str">
        <f t="shared" si="19"/>
        <v>Mayo 30 de 2023</v>
      </c>
      <c r="BS145" s="97" t="str">
        <f t="shared" si="23"/>
        <v xml:space="preserve">América | Sudamérica | Colombia | Antioquia | Carepa | </v>
      </c>
      <c r="BU145" s="97" t="str">
        <f t="shared" si="20"/>
        <v>SA</v>
      </c>
      <c r="BY145" s="96" t="s">
        <v>1026</v>
      </c>
      <c r="BZ145" s="97" t="str">
        <f t="shared" si="21"/>
        <v>CO</v>
      </c>
      <c r="CA145" s="96" t="s">
        <v>1027</v>
      </c>
      <c r="CB145" s="96" t="s">
        <v>1251</v>
      </c>
      <c r="CD145" s="96" t="s">
        <v>1260</v>
      </c>
      <c r="CE145" s="96" t="s">
        <v>1260</v>
      </c>
      <c r="CF145" s="146">
        <v>22</v>
      </c>
      <c r="CG145" s="146">
        <v>22</v>
      </c>
      <c r="CH145" s="146">
        <v>22</v>
      </c>
      <c r="CI145" s="96" t="s">
        <v>1028</v>
      </c>
      <c r="CQ145" s="99">
        <v>7.7385120000000001</v>
      </c>
      <c r="CR145" s="99">
        <v>-76.697141000000002</v>
      </c>
      <c r="CT145" s="98" t="s">
        <v>1045</v>
      </c>
      <c r="CU145" s="96" t="s">
        <v>1028</v>
      </c>
      <c r="CV145" s="99">
        <v>7.7385120000000001</v>
      </c>
      <c r="CW145" s="99">
        <v>-76.697141000000002</v>
      </c>
      <c r="CX145" s="96" t="s">
        <v>1028</v>
      </c>
      <c r="DE145" s="96" t="s">
        <v>1046</v>
      </c>
      <c r="DF145" s="97" t="str">
        <f t="shared" si="22"/>
        <v>2023-05-30</v>
      </c>
      <c r="DH145" s="96" t="s">
        <v>1264</v>
      </c>
      <c r="ED145" s="96" t="s">
        <v>1405</v>
      </c>
      <c r="EF145" s="99" t="s">
        <v>1271</v>
      </c>
      <c r="EM145" s="97" t="str">
        <f>IF(EX145="",
IF(EW145="",
IF(EV145="",
IF(EU145="",#REF!,
EU145),
EV145),
EW145),
CONCATENATE(EX145,IF(FB145="","",CONCATENATE(" ",FB145))))</f>
        <v>Ninia atrata</v>
      </c>
      <c r="EN145" s="96" t="s">
        <v>1351</v>
      </c>
      <c r="ER145" s="96" t="s">
        <v>1390</v>
      </c>
      <c r="ES145" s="96" t="s">
        <v>1034</v>
      </c>
      <c r="ET145" s="96" t="s">
        <v>1057</v>
      </c>
      <c r="EU145" s="96" t="s">
        <v>1058</v>
      </c>
      <c r="EV145" s="96" t="s">
        <v>1063</v>
      </c>
      <c r="EX145" s="148" t="s">
        <v>1349</v>
      </c>
      <c r="FB145" s="148" t="s">
        <v>1312</v>
      </c>
      <c r="FE145" s="97" t="str" cm="1">
        <f t="array" ref="FE145">IF(FB145="",IF(EX145="",
IF(EV145="",
IF(EW="",
IF(EU145="",
IF(ET145="",
"Filo","Clase"),
"Orden"),
"Familia"),
"Subfamilia"),
"Género"),
"Especie")</f>
        <v>Especie</v>
      </c>
      <c r="FU145" s="96" t="s">
        <v>1040</v>
      </c>
    </row>
    <row r="146" spans="1:177" ht="15" customHeight="1" x14ac:dyDescent="0.2">
      <c r="A146" s="97" t="str">
        <f t="shared" si="16"/>
        <v>UCES:CBUCES:D</v>
      </c>
      <c r="B146" s="96" t="s">
        <v>929</v>
      </c>
      <c r="C146" s="96" t="s">
        <v>1015</v>
      </c>
      <c r="D146" s="96" t="s">
        <v>1021</v>
      </c>
      <c r="E146" s="96" t="s">
        <v>1019</v>
      </c>
      <c r="F146" s="96" t="s">
        <v>1014</v>
      </c>
      <c r="G146" s="96" t="s">
        <v>1020</v>
      </c>
      <c r="H146" s="97" t="str">
        <f t="shared" si="17"/>
        <v>CBUCES-D</v>
      </c>
      <c r="I146" s="96" t="s">
        <v>1017</v>
      </c>
      <c r="J146" s="96" t="s">
        <v>1038</v>
      </c>
      <c r="L146" s="96" t="s">
        <v>1016</v>
      </c>
      <c r="M146" s="96" t="s">
        <v>1039</v>
      </c>
      <c r="N146" s="96" t="s">
        <v>1017</v>
      </c>
      <c r="O146" s="96" t="s">
        <v>1018</v>
      </c>
      <c r="R146" s="96" t="s">
        <v>1021</v>
      </c>
      <c r="V146" s="146" t="s">
        <v>1226</v>
      </c>
      <c r="W146" s="99" t="s">
        <v>1082</v>
      </c>
      <c r="Z146" s="146">
        <v>1</v>
      </c>
      <c r="AD146" s="96" t="s">
        <v>1022</v>
      </c>
      <c r="AI146" s="96" t="s">
        <v>1030</v>
      </c>
      <c r="AO146" s="96" t="s">
        <v>1023</v>
      </c>
      <c r="AP146" s="96" t="s">
        <v>1031</v>
      </c>
      <c r="AQ146" s="96" t="s">
        <v>1024</v>
      </c>
      <c r="AR146" s="96" t="s">
        <v>1025</v>
      </c>
      <c r="BA146" s="96" t="s">
        <v>1043</v>
      </c>
      <c r="BB146" s="96" t="s">
        <v>1032</v>
      </c>
      <c r="BF146" s="97" t="str">
        <f t="shared" si="18"/>
        <v>2023-05-30</v>
      </c>
      <c r="BI146" s="146">
        <v>2023</v>
      </c>
      <c r="BJ146" s="99" t="s">
        <v>1248</v>
      </c>
      <c r="BK146" s="146">
        <v>30</v>
      </c>
      <c r="BL146" s="97" t="str">
        <f t="shared" si="19"/>
        <v>Mayo 30 de 2023</v>
      </c>
      <c r="BS146" s="97" t="str">
        <f t="shared" si="23"/>
        <v xml:space="preserve">América | Sudamérica | Colombia | Antioquia | Carepa | </v>
      </c>
      <c r="BU146" s="97" t="str">
        <f t="shared" si="20"/>
        <v>SA</v>
      </c>
      <c r="BY146" s="96" t="s">
        <v>1026</v>
      </c>
      <c r="BZ146" s="97" t="str">
        <f t="shared" si="21"/>
        <v>CO</v>
      </c>
      <c r="CA146" s="96" t="s">
        <v>1027</v>
      </c>
      <c r="CB146" s="96" t="s">
        <v>1251</v>
      </c>
      <c r="CD146" s="96" t="s">
        <v>1260</v>
      </c>
      <c r="CE146" s="96" t="s">
        <v>1260</v>
      </c>
      <c r="CF146" s="146">
        <v>22</v>
      </c>
      <c r="CG146" s="146">
        <v>22</v>
      </c>
      <c r="CH146" s="146">
        <v>22</v>
      </c>
      <c r="CI146" s="96" t="s">
        <v>1028</v>
      </c>
      <c r="CQ146" s="99">
        <v>7.7385120000000001</v>
      </c>
      <c r="CR146" s="99">
        <v>-76.697141000000002</v>
      </c>
      <c r="CT146" s="98" t="s">
        <v>1045</v>
      </c>
      <c r="CU146" s="96" t="s">
        <v>1028</v>
      </c>
      <c r="CV146" s="99">
        <v>7.7385120000000001</v>
      </c>
      <c r="CW146" s="99">
        <v>-76.697141000000002</v>
      </c>
      <c r="CX146" s="96" t="s">
        <v>1028</v>
      </c>
      <c r="DE146" s="96" t="s">
        <v>1046</v>
      </c>
      <c r="DF146" s="97" t="str">
        <f t="shared" si="22"/>
        <v>2023-05-30</v>
      </c>
      <c r="DH146" s="96" t="s">
        <v>1264</v>
      </c>
      <c r="ED146" s="96" t="s">
        <v>1405</v>
      </c>
      <c r="EF146" s="99" t="s">
        <v>1271</v>
      </c>
      <c r="EM146" s="97" t="str">
        <f>IF(EX146="",
IF(EW146="",
IF(EV146="",
IF(EU146="",#REF!,
EU146),
EV146),
EW146),
CONCATENATE(EX146,IF(FB146="","",CONCATENATE(" ",FB146))))</f>
        <v>Ameiva</v>
      </c>
      <c r="ER146" s="96" t="s">
        <v>1390</v>
      </c>
      <c r="ES146" s="96" t="s">
        <v>1034</v>
      </c>
      <c r="ET146" s="96" t="s">
        <v>1057</v>
      </c>
      <c r="EU146" s="96" t="s">
        <v>1058</v>
      </c>
      <c r="EV146" s="96" t="s">
        <v>1081</v>
      </c>
      <c r="EX146" s="148" t="s">
        <v>1350</v>
      </c>
      <c r="FE146" s="97" t="str" cm="1">
        <f t="array" ref="FE146">IF(FB146="",IF(EX146="",
IF(EV146="",
IF(EW="",
IF(EU146="",
IF(ET146="",
"Filo","Clase"),
"Orden"),
"Familia"),
"Subfamilia"),
"Género"),
"Especie")</f>
        <v>Género</v>
      </c>
      <c r="FU146" s="96" t="s">
        <v>1040</v>
      </c>
    </row>
    <row r="147" spans="1:177" ht="15" customHeight="1" x14ac:dyDescent="0.2">
      <c r="A147" s="97" t="str">
        <f t="shared" si="16"/>
        <v>UCES:CBUCES:D</v>
      </c>
      <c r="B147" s="96" t="s">
        <v>929</v>
      </c>
      <c r="C147" s="96" t="s">
        <v>1015</v>
      </c>
      <c r="D147" s="96" t="s">
        <v>1021</v>
      </c>
      <c r="E147" s="96" t="s">
        <v>1019</v>
      </c>
      <c r="F147" s="96" t="s">
        <v>1014</v>
      </c>
      <c r="G147" s="96" t="s">
        <v>1020</v>
      </c>
      <c r="H147" s="97" t="str">
        <f t="shared" si="17"/>
        <v>CBUCES-D</v>
      </c>
      <c r="I147" s="96" t="s">
        <v>1017</v>
      </c>
      <c r="J147" s="96" t="s">
        <v>1038</v>
      </c>
      <c r="L147" s="96" t="s">
        <v>1016</v>
      </c>
      <c r="M147" s="96" t="s">
        <v>1039</v>
      </c>
      <c r="N147" s="96" t="s">
        <v>1017</v>
      </c>
      <c r="O147" s="96" t="s">
        <v>1018</v>
      </c>
      <c r="R147" s="96" t="s">
        <v>1021</v>
      </c>
      <c r="V147" s="146" t="s">
        <v>1227</v>
      </c>
      <c r="W147" s="99" t="s">
        <v>1082</v>
      </c>
      <c r="Z147" s="146">
        <v>1</v>
      </c>
      <c r="AD147" s="96" t="s">
        <v>1022</v>
      </c>
      <c r="AH147" s="96" t="s">
        <v>1029</v>
      </c>
      <c r="AI147" s="96" t="s">
        <v>1030</v>
      </c>
      <c r="AO147" s="96" t="s">
        <v>1023</v>
      </c>
      <c r="AP147" s="96" t="s">
        <v>1031</v>
      </c>
      <c r="AQ147" s="96" t="s">
        <v>1024</v>
      </c>
      <c r="AR147" s="96" t="s">
        <v>1025</v>
      </c>
      <c r="BA147" s="96" t="s">
        <v>1043</v>
      </c>
      <c r="BB147" s="96" t="s">
        <v>1032</v>
      </c>
      <c r="BF147" s="97" t="str">
        <f t="shared" si="18"/>
        <v>2023-05-24</v>
      </c>
      <c r="BI147" s="146">
        <v>2023</v>
      </c>
      <c r="BJ147" s="99" t="s">
        <v>1248</v>
      </c>
      <c r="BK147" s="146">
        <v>24</v>
      </c>
      <c r="BL147" s="97" t="str">
        <f t="shared" si="19"/>
        <v>Mayo 24 de 2023</v>
      </c>
      <c r="BS147" s="97" t="str">
        <f t="shared" si="23"/>
        <v xml:space="preserve">América | Sudamérica | Colombia | Antioquia | Carepa | </v>
      </c>
      <c r="BU147" s="97" t="str">
        <f t="shared" si="20"/>
        <v>SA</v>
      </c>
      <c r="BY147" s="96" t="s">
        <v>1026</v>
      </c>
      <c r="BZ147" s="97" t="str">
        <f t="shared" si="21"/>
        <v>CO</v>
      </c>
      <c r="CA147" s="96" t="s">
        <v>1027</v>
      </c>
      <c r="CB147" s="96" t="s">
        <v>1251</v>
      </c>
      <c r="CD147" s="96" t="s">
        <v>1260</v>
      </c>
      <c r="CE147" s="96" t="s">
        <v>1260</v>
      </c>
      <c r="CF147" s="146">
        <v>22</v>
      </c>
      <c r="CG147" s="146">
        <v>22</v>
      </c>
      <c r="CH147" s="146">
        <v>22</v>
      </c>
      <c r="CI147" s="96" t="s">
        <v>1028</v>
      </c>
      <c r="CQ147" s="99">
        <v>7.7385120000000001</v>
      </c>
      <c r="CR147" s="99">
        <v>-76.697141000000002</v>
      </c>
      <c r="CT147" s="98" t="s">
        <v>1045</v>
      </c>
      <c r="CU147" s="96" t="s">
        <v>1028</v>
      </c>
      <c r="CV147" s="99">
        <v>7.7385120000000001</v>
      </c>
      <c r="CW147" s="99">
        <v>-76.697141000000002</v>
      </c>
      <c r="CX147" s="96" t="s">
        <v>1028</v>
      </c>
      <c r="DE147" s="96" t="s">
        <v>1046</v>
      </c>
      <c r="DF147" s="97" t="str">
        <f t="shared" si="22"/>
        <v>2023-05-24</v>
      </c>
      <c r="DH147" s="96" t="s">
        <v>1264</v>
      </c>
      <c r="ED147" s="96" t="s">
        <v>1405</v>
      </c>
      <c r="EF147" s="99" t="s">
        <v>1271</v>
      </c>
      <c r="EM147" s="97" t="str">
        <f>IF(EX147="",
IF(EW147="",
IF(EV147="",
IF(EU147="",#REF!,
EU147),
EV147),
EW147),
CONCATENATE(EX147,IF(FB147="","",CONCATENATE(" ",FB147))))</f>
        <v>Imantodes cenchoa</v>
      </c>
      <c r="EN147" s="96" t="s">
        <v>1049</v>
      </c>
      <c r="ER147" s="96" t="s">
        <v>1390</v>
      </c>
      <c r="ES147" s="96" t="s">
        <v>1034</v>
      </c>
      <c r="ET147" s="96" t="s">
        <v>1057</v>
      </c>
      <c r="EU147" s="96" t="s">
        <v>1058</v>
      </c>
      <c r="EV147" s="96" t="s">
        <v>1063</v>
      </c>
      <c r="EX147" s="148" t="s">
        <v>1071</v>
      </c>
      <c r="FB147" s="148" t="s">
        <v>1078</v>
      </c>
      <c r="FE147" s="97" t="str" cm="1">
        <f t="array" ref="FE147">IF(FB147="",IF(EX147="",
IF(EV147="",
IF(EW="",
IF(EU147="",
IF(ET147="",
"Filo","Clase"),
"Orden"),
"Familia"),
"Subfamilia"),
"Género"),
"Especie")</f>
        <v>Especie</v>
      </c>
      <c r="FU147" s="96" t="s">
        <v>1040</v>
      </c>
    </row>
    <row r="148" spans="1:177" ht="15" customHeight="1" x14ac:dyDescent="0.2">
      <c r="A148" s="97" t="str">
        <f t="shared" si="16"/>
        <v>UCES:CBUCES:D</v>
      </c>
      <c r="B148" s="96" t="s">
        <v>929</v>
      </c>
      <c r="C148" s="96" t="s">
        <v>1015</v>
      </c>
      <c r="D148" s="96" t="s">
        <v>1021</v>
      </c>
      <c r="E148" s="96" t="s">
        <v>1019</v>
      </c>
      <c r="F148" s="96" t="s">
        <v>1014</v>
      </c>
      <c r="G148" s="96" t="s">
        <v>1020</v>
      </c>
      <c r="H148" s="97" t="str">
        <f t="shared" si="17"/>
        <v>CBUCES-D</v>
      </c>
      <c r="I148" s="96" t="s">
        <v>1017</v>
      </c>
      <c r="J148" s="96" t="s">
        <v>1038</v>
      </c>
      <c r="L148" s="96" t="s">
        <v>1016</v>
      </c>
      <c r="M148" s="96" t="s">
        <v>1039</v>
      </c>
      <c r="N148" s="96" t="s">
        <v>1017</v>
      </c>
      <c r="O148" s="96" t="s">
        <v>1018</v>
      </c>
      <c r="R148" s="96" t="s">
        <v>1021</v>
      </c>
      <c r="V148" s="146" t="s">
        <v>1228</v>
      </c>
      <c r="W148" s="99" t="s">
        <v>1082</v>
      </c>
      <c r="Z148" s="146">
        <v>1</v>
      </c>
      <c r="AD148" s="96" t="s">
        <v>1022</v>
      </c>
      <c r="AI148" s="96" t="s">
        <v>1030</v>
      </c>
      <c r="AO148" s="96" t="s">
        <v>1023</v>
      </c>
      <c r="AP148" s="96" t="s">
        <v>1031</v>
      </c>
      <c r="AQ148" s="96" t="s">
        <v>1024</v>
      </c>
      <c r="AR148" s="96" t="s">
        <v>1025</v>
      </c>
      <c r="BA148" s="96" t="s">
        <v>1043</v>
      </c>
      <c r="BB148" s="96" t="s">
        <v>1032</v>
      </c>
      <c r="BF148" s="97" t="str">
        <f t="shared" si="18"/>
        <v>2023-05-24</v>
      </c>
      <c r="BI148" s="146">
        <v>2023</v>
      </c>
      <c r="BJ148" s="99" t="s">
        <v>1248</v>
      </c>
      <c r="BK148" s="149">
        <v>24</v>
      </c>
      <c r="BL148" s="97" t="str">
        <f t="shared" si="19"/>
        <v>Mayo 24 de 2023</v>
      </c>
      <c r="BS148" s="97" t="str">
        <f t="shared" si="23"/>
        <v xml:space="preserve">América | Sudamérica | Colombia | Antioquia | Carepa | </v>
      </c>
      <c r="BU148" s="97" t="str">
        <f t="shared" si="20"/>
        <v>SA</v>
      </c>
      <c r="BY148" s="96" t="s">
        <v>1026</v>
      </c>
      <c r="BZ148" s="97" t="str">
        <f t="shared" si="21"/>
        <v>CO</v>
      </c>
      <c r="CA148" s="96" t="s">
        <v>1027</v>
      </c>
      <c r="CB148" s="96" t="s">
        <v>1251</v>
      </c>
      <c r="CD148" s="96" t="s">
        <v>1260</v>
      </c>
      <c r="CE148" s="96" t="s">
        <v>1260</v>
      </c>
      <c r="CF148" s="146">
        <v>22</v>
      </c>
      <c r="CG148" s="146">
        <v>22</v>
      </c>
      <c r="CH148" s="146">
        <v>22</v>
      </c>
      <c r="CI148" s="96" t="s">
        <v>1028</v>
      </c>
      <c r="CQ148" s="99">
        <v>7.7385120000000001</v>
      </c>
      <c r="CR148" s="99">
        <v>-76.697141000000002</v>
      </c>
      <c r="CT148" s="98" t="s">
        <v>1045</v>
      </c>
      <c r="CU148" s="96" t="s">
        <v>1028</v>
      </c>
      <c r="CV148" s="99">
        <v>7.7385120000000001</v>
      </c>
      <c r="CW148" s="99">
        <v>-76.697141000000002</v>
      </c>
      <c r="CX148" s="96" t="s">
        <v>1028</v>
      </c>
      <c r="DE148" s="96" t="s">
        <v>1046</v>
      </c>
      <c r="DF148" s="97" t="str">
        <f t="shared" si="22"/>
        <v>2023-05-24</v>
      </c>
      <c r="DH148" s="96" t="s">
        <v>1264</v>
      </c>
      <c r="ED148" s="96" t="s">
        <v>1405</v>
      </c>
      <c r="EF148" s="99" t="s">
        <v>1271</v>
      </c>
      <c r="EM148" s="97" t="str">
        <f>IF(EX148="",
IF(EW148="",
IF(EV148="",
IF(EU148="",#REF!,
EU148),
EV148),
EW148),
CONCATENATE(EX148,IF(FB148="","",CONCATENATE(" ",FB148))))</f>
        <v>Imantodes cenchoa</v>
      </c>
      <c r="EN148" s="96" t="s">
        <v>1049</v>
      </c>
      <c r="ER148" s="96" t="s">
        <v>1390</v>
      </c>
      <c r="ES148" s="96" t="s">
        <v>1034</v>
      </c>
      <c r="ET148" s="96" t="s">
        <v>1057</v>
      </c>
      <c r="EU148" s="96" t="s">
        <v>1058</v>
      </c>
      <c r="EV148" s="96" t="s">
        <v>1063</v>
      </c>
      <c r="EX148" s="148" t="s">
        <v>1071</v>
      </c>
      <c r="FB148" s="148" t="s">
        <v>1078</v>
      </c>
      <c r="FE148" s="97" t="str" cm="1">
        <f t="array" ref="FE148">IF(FB148="",IF(EX148="",
IF(EV148="",
IF(EW="",
IF(EU148="",
IF(ET148="",
"Filo","Clase"),
"Orden"),
"Familia"),
"Subfamilia"),
"Género"),
"Especie")</f>
        <v>Especie</v>
      </c>
      <c r="FU148" s="96" t="s">
        <v>1040</v>
      </c>
    </row>
    <row r="149" spans="1:177" ht="15" customHeight="1" x14ac:dyDescent="0.2">
      <c r="A149" s="97" t="str">
        <f t="shared" si="16"/>
        <v>UCES:CBUCES:D</v>
      </c>
      <c r="B149" s="96" t="s">
        <v>929</v>
      </c>
      <c r="C149" s="96" t="s">
        <v>1015</v>
      </c>
      <c r="D149" s="96" t="s">
        <v>1021</v>
      </c>
      <c r="E149" s="96" t="s">
        <v>1019</v>
      </c>
      <c r="F149" s="96" t="s">
        <v>1014</v>
      </c>
      <c r="G149" s="96" t="s">
        <v>1020</v>
      </c>
      <c r="H149" s="97" t="str">
        <f t="shared" si="17"/>
        <v>CBUCES-D</v>
      </c>
      <c r="I149" s="96" t="s">
        <v>1017</v>
      </c>
      <c r="J149" s="96" t="s">
        <v>1038</v>
      </c>
      <c r="L149" s="96" t="s">
        <v>1016</v>
      </c>
      <c r="M149" s="96" t="s">
        <v>1039</v>
      </c>
      <c r="N149" s="96" t="s">
        <v>1017</v>
      </c>
      <c r="O149" s="96" t="s">
        <v>1018</v>
      </c>
      <c r="R149" s="96" t="s">
        <v>1021</v>
      </c>
      <c r="V149" s="146" t="s">
        <v>1229</v>
      </c>
      <c r="W149" s="99" t="s">
        <v>1082</v>
      </c>
      <c r="Z149" s="146">
        <v>1</v>
      </c>
      <c r="AD149" s="96" t="s">
        <v>1022</v>
      </c>
      <c r="AI149" s="96" t="s">
        <v>1041</v>
      </c>
      <c r="AO149" s="96" t="s">
        <v>1023</v>
      </c>
      <c r="AP149" s="96" t="s">
        <v>1031</v>
      </c>
      <c r="AQ149" s="96" t="s">
        <v>1024</v>
      </c>
      <c r="AR149" s="96" t="s">
        <v>1025</v>
      </c>
      <c r="BA149" s="96" t="s">
        <v>1043</v>
      </c>
      <c r="BB149" s="96" t="s">
        <v>1032</v>
      </c>
      <c r="BF149" s="97" t="str">
        <f t="shared" si="18"/>
        <v>2023-05-24</v>
      </c>
      <c r="BI149" s="146">
        <v>2023</v>
      </c>
      <c r="BJ149" s="99" t="s">
        <v>1248</v>
      </c>
      <c r="BK149" s="149">
        <v>24</v>
      </c>
      <c r="BL149" s="97" t="str">
        <f t="shared" si="19"/>
        <v>Mayo 24 de 2023</v>
      </c>
      <c r="BS149" s="97" t="str">
        <f t="shared" si="23"/>
        <v xml:space="preserve">América | Sudamérica | Colombia | Antioquia | Carepa | </v>
      </c>
      <c r="BU149" s="97" t="str">
        <f t="shared" si="20"/>
        <v>SA</v>
      </c>
      <c r="BY149" s="96" t="s">
        <v>1026</v>
      </c>
      <c r="BZ149" s="97" t="str">
        <f t="shared" si="21"/>
        <v>CO</v>
      </c>
      <c r="CA149" s="96" t="s">
        <v>1027</v>
      </c>
      <c r="CB149" s="96" t="s">
        <v>1251</v>
      </c>
      <c r="CD149" s="96" t="s">
        <v>1260</v>
      </c>
      <c r="CE149" s="96" t="s">
        <v>1260</v>
      </c>
      <c r="CF149" s="146">
        <v>22</v>
      </c>
      <c r="CG149" s="146">
        <v>22</v>
      </c>
      <c r="CH149" s="146">
        <v>22</v>
      </c>
      <c r="CI149" s="96" t="s">
        <v>1028</v>
      </c>
      <c r="CQ149" s="99">
        <v>7.7385120000000001</v>
      </c>
      <c r="CR149" s="99">
        <v>-76.697141000000002</v>
      </c>
      <c r="CT149" s="98" t="s">
        <v>1045</v>
      </c>
      <c r="CU149" s="96" t="s">
        <v>1028</v>
      </c>
      <c r="CV149" s="99">
        <v>7.7385120000000001</v>
      </c>
      <c r="CW149" s="99">
        <v>-76.697141000000002</v>
      </c>
      <c r="CX149" s="96" t="s">
        <v>1028</v>
      </c>
      <c r="DE149" s="96" t="s">
        <v>1046</v>
      </c>
      <c r="DF149" s="97" t="str">
        <f t="shared" si="22"/>
        <v>2023-05-24</v>
      </c>
      <c r="DH149" s="96" t="s">
        <v>1264</v>
      </c>
      <c r="ED149" s="96" t="s">
        <v>1405</v>
      </c>
      <c r="EF149" s="99" t="s">
        <v>1271</v>
      </c>
      <c r="EM149" s="97" t="str">
        <f>IF(EX149="",
IF(EW149="",
IF(EV149="",
IF(EU149="",#REF!,
EU149),
EV149),
EW149),
CONCATENATE(EX149,IF(FB149="","",CONCATENATE(" ",FB149))))</f>
        <v>Imantodes cenchoa</v>
      </c>
      <c r="EN149" s="96" t="s">
        <v>1049</v>
      </c>
      <c r="ER149" s="96" t="s">
        <v>1390</v>
      </c>
      <c r="ES149" s="96" t="s">
        <v>1034</v>
      </c>
      <c r="ET149" s="96" t="s">
        <v>1057</v>
      </c>
      <c r="EU149" s="96" t="s">
        <v>1058</v>
      </c>
      <c r="EV149" s="96" t="s">
        <v>1063</v>
      </c>
      <c r="EX149" s="148" t="s">
        <v>1071</v>
      </c>
      <c r="FB149" s="148" t="s">
        <v>1078</v>
      </c>
      <c r="FE149" s="97" t="str" cm="1">
        <f t="array" ref="FE149">IF(FB149="",IF(EX149="",
IF(EV149="",
IF(EW="",
IF(EU149="",
IF(ET149="",
"Filo","Clase"),
"Orden"),
"Familia"),
"Subfamilia"),
"Género"),
"Especie")</f>
        <v>Especie</v>
      </c>
      <c r="FU149" s="96" t="s">
        <v>1040</v>
      </c>
    </row>
    <row r="150" spans="1:177" ht="15" customHeight="1" x14ac:dyDescent="0.2">
      <c r="A150" s="97" t="str">
        <f t="shared" si="16"/>
        <v>UCES:CBUCES:D</v>
      </c>
      <c r="B150" s="96" t="s">
        <v>929</v>
      </c>
      <c r="C150" s="96" t="s">
        <v>1015</v>
      </c>
      <c r="D150" s="96" t="s">
        <v>1021</v>
      </c>
      <c r="E150" s="96" t="s">
        <v>1019</v>
      </c>
      <c r="F150" s="96" t="s">
        <v>1014</v>
      </c>
      <c r="G150" s="96" t="s">
        <v>1020</v>
      </c>
      <c r="H150" s="97" t="str">
        <f t="shared" si="17"/>
        <v>CBUCES-D</v>
      </c>
      <c r="I150" s="96" t="s">
        <v>1017</v>
      </c>
      <c r="J150" s="96" t="s">
        <v>1038</v>
      </c>
      <c r="L150" s="96" t="s">
        <v>1016</v>
      </c>
      <c r="M150" s="96" t="s">
        <v>1039</v>
      </c>
      <c r="N150" s="96" t="s">
        <v>1017</v>
      </c>
      <c r="O150" s="96" t="s">
        <v>1018</v>
      </c>
      <c r="R150" s="96" t="s">
        <v>1021</v>
      </c>
      <c r="V150" s="146" t="s">
        <v>1230</v>
      </c>
      <c r="W150" s="99" t="s">
        <v>1082</v>
      </c>
      <c r="Z150" s="146">
        <v>1</v>
      </c>
      <c r="AD150" s="96" t="s">
        <v>1022</v>
      </c>
      <c r="AI150" s="96" t="s">
        <v>1041</v>
      </c>
      <c r="AO150" s="96" t="s">
        <v>1023</v>
      </c>
      <c r="AP150" s="96" t="s">
        <v>1031</v>
      </c>
      <c r="AQ150" s="96" t="s">
        <v>1024</v>
      </c>
      <c r="AR150" s="96" t="s">
        <v>1025</v>
      </c>
      <c r="BA150" s="96" t="s">
        <v>1043</v>
      </c>
      <c r="BB150" s="96" t="s">
        <v>1032</v>
      </c>
      <c r="BF150" s="97" t="str">
        <f t="shared" si="18"/>
        <v>2023-05-25</v>
      </c>
      <c r="BI150" s="146">
        <v>2023</v>
      </c>
      <c r="BJ150" s="99" t="s">
        <v>1248</v>
      </c>
      <c r="BK150" s="146">
        <v>25</v>
      </c>
      <c r="BL150" s="97" t="str">
        <f t="shared" si="19"/>
        <v>Mayo 25 de 2023</v>
      </c>
      <c r="BS150" s="97" t="str">
        <f t="shared" si="23"/>
        <v xml:space="preserve">América | Sudamérica | Colombia | Antioquia | Carepa | </v>
      </c>
      <c r="BU150" s="97" t="str">
        <f t="shared" si="20"/>
        <v>SA</v>
      </c>
      <c r="BY150" s="96" t="s">
        <v>1026</v>
      </c>
      <c r="BZ150" s="97" t="str">
        <f t="shared" si="21"/>
        <v>CO</v>
      </c>
      <c r="CA150" s="96" t="s">
        <v>1027</v>
      </c>
      <c r="CB150" s="96" t="s">
        <v>1251</v>
      </c>
      <c r="CD150" s="96" t="s">
        <v>1260</v>
      </c>
      <c r="CE150" s="96" t="s">
        <v>1260</v>
      </c>
      <c r="CF150" s="146">
        <v>22</v>
      </c>
      <c r="CG150" s="146">
        <v>22</v>
      </c>
      <c r="CH150" s="146">
        <v>22</v>
      </c>
      <c r="CI150" s="96" t="s">
        <v>1028</v>
      </c>
      <c r="CQ150" s="99">
        <v>7.7385120000000001</v>
      </c>
      <c r="CR150" s="99">
        <v>-76.697141000000002</v>
      </c>
      <c r="CT150" s="98" t="s">
        <v>1045</v>
      </c>
      <c r="CU150" s="96" t="s">
        <v>1028</v>
      </c>
      <c r="CV150" s="99">
        <v>7.7385120000000001</v>
      </c>
      <c r="CW150" s="99">
        <v>-76.697141000000002</v>
      </c>
      <c r="CX150" s="96" t="s">
        <v>1028</v>
      </c>
      <c r="DE150" s="96" t="s">
        <v>1046</v>
      </c>
      <c r="DF150" s="97" t="str">
        <f t="shared" si="22"/>
        <v>2023-05-25</v>
      </c>
      <c r="DH150" s="96" t="s">
        <v>1264</v>
      </c>
      <c r="ED150" s="96" t="s">
        <v>1405</v>
      </c>
      <c r="EF150" s="99" t="s">
        <v>1271</v>
      </c>
      <c r="EM150" s="97" t="str">
        <f>IF(EX150="",
IF(EW150="",
IF(EV150="",
IF(EU150="",#REF!,
EU150),
EV150),
EW150),
CONCATENATE(EX150,IF(FB150="","",CONCATENATE(" ",FB150))))</f>
        <v>Leptodeira ornata</v>
      </c>
      <c r="EN150" s="96" t="s">
        <v>1052</v>
      </c>
      <c r="ER150" s="96" t="s">
        <v>1390</v>
      </c>
      <c r="ES150" s="96" t="s">
        <v>1034</v>
      </c>
      <c r="ET150" s="96" t="s">
        <v>1057</v>
      </c>
      <c r="EU150" s="96" t="s">
        <v>1058</v>
      </c>
      <c r="EV150" s="96" t="s">
        <v>1063</v>
      </c>
      <c r="EX150" s="148" t="s">
        <v>1070</v>
      </c>
      <c r="FB150" s="148" t="s">
        <v>1294</v>
      </c>
      <c r="FE150" s="97" t="str" cm="1">
        <f t="array" ref="FE150">IF(FB150="",IF(EX150="",
IF(EV150="",
IF(EW="",
IF(EU150="",
IF(ET150="",
"Filo","Clase"),
"Orden"),
"Familia"),
"Subfamilia"),
"Género"),
"Especie")</f>
        <v>Especie</v>
      </c>
      <c r="FU150" s="96" t="s">
        <v>1040</v>
      </c>
    </row>
    <row r="151" spans="1:177" ht="15" customHeight="1" x14ac:dyDescent="0.2">
      <c r="A151" s="97" t="str">
        <f>CONCATENATE("UCES:CBUCES:L",K151)</f>
        <v>UCES:CBUCES:L</v>
      </c>
      <c r="B151" s="96" t="s">
        <v>929</v>
      </c>
      <c r="C151" s="96" t="s">
        <v>1015</v>
      </c>
      <c r="D151" s="96" t="s">
        <v>1021</v>
      </c>
      <c r="E151" s="96" t="s">
        <v>1019</v>
      </c>
      <c r="F151" s="96" t="s">
        <v>1014</v>
      </c>
      <c r="G151" s="96" t="s">
        <v>1020</v>
      </c>
      <c r="H151" s="97" t="str">
        <f>CONCATENATE("CBUCES-L",K151)</f>
        <v>CBUCES-L</v>
      </c>
      <c r="I151" s="96" t="s">
        <v>1017</v>
      </c>
      <c r="J151" s="96" t="s">
        <v>1038</v>
      </c>
      <c r="L151" s="96" t="s">
        <v>1016</v>
      </c>
      <c r="M151" s="96" t="s">
        <v>1039</v>
      </c>
      <c r="N151" s="96" t="s">
        <v>1017</v>
      </c>
      <c r="O151" s="96" t="s">
        <v>1018</v>
      </c>
      <c r="R151" s="96" t="s">
        <v>1021</v>
      </c>
      <c r="V151" s="146" t="s">
        <v>1083</v>
      </c>
      <c r="W151" s="99" t="s">
        <v>1082</v>
      </c>
      <c r="Z151" s="146">
        <v>1</v>
      </c>
      <c r="AD151" s="96" t="s">
        <v>1022</v>
      </c>
      <c r="AH151" s="96" t="s">
        <v>1029</v>
      </c>
      <c r="AI151" s="96" t="s">
        <v>1030</v>
      </c>
      <c r="AO151" s="96" t="s">
        <v>1023</v>
      </c>
      <c r="AP151" s="96" t="s">
        <v>1508</v>
      </c>
      <c r="AQ151" s="96" t="s">
        <v>1024</v>
      </c>
      <c r="AR151" s="96" t="s">
        <v>1025</v>
      </c>
      <c r="AX151" s="96" t="s">
        <v>1406</v>
      </c>
      <c r="BA151" s="96" t="s">
        <v>1043</v>
      </c>
      <c r="BB151" s="96" t="s">
        <v>1032</v>
      </c>
      <c r="BF151" s="97" t="str">
        <f t="shared" si="18"/>
        <v>2023-05-26</v>
      </c>
      <c r="BI151" s="146">
        <v>2023</v>
      </c>
      <c r="BJ151" s="99" t="s">
        <v>1248</v>
      </c>
      <c r="BK151" s="146">
        <v>26</v>
      </c>
      <c r="BL151" s="97" t="str">
        <f t="shared" si="19"/>
        <v>Mayo 26 de 2023</v>
      </c>
      <c r="BS151" s="97" t="str">
        <f t="shared" si="23"/>
        <v>América | Sudamérica | Colombia | Antioquia | Chigorodó</v>
      </c>
      <c r="BU151" s="97" t="str">
        <f t="shared" ref="BU151:BU214" si="24">IF(OR(BY151="Argentina",BY151="Bolivia",BY151="Brasil",BY151="Chile",BY151="Colombia",BY151="Ecuador",BY151="Guyana",BY151="Guyana Francesa",BY151="Paraguay",BY151="Perú",BY151="Surinam",BY151="Trinidad y Tobago",BY151="Uruguay",BY151="Venezuela"),"SA",
IF(OR(BY151="México",BY151="Estados Unidos",BY151="Canada"),"NA",""))</f>
        <v>SA</v>
      </c>
      <c r="BY151" s="96" t="s">
        <v>1026</v>
      </c>
      <c r="BZ151" s="97" t="str">
        <f t="shared" si="21"/>
        <v>CO</v>
      </c>
      <c r="CA151" s="96" t="s">
        <v>1027</v>
      </c>
      <c r="CB151" s="96" t="s">
        <v>1249</v>
      </c>
      <c r="CF151" s="147">
        <v>24</v>
      </c>
      <c r="CG151" s="147">
        <v>24</v>
      </c>
      <c r="CH151" s="147">
        <v>24</v>
      </c>
      <c r="CI151" s="96" t="s">
        <v>1028</v>
      </c>
      <c r="CQ151" s="99">
        <v>7.6789465999999997</v>
      </c>
      <c r="CR151" s="99">
        <v>-76.708176399999999</v>
      </c>
      <c r="CT151" s="98" t="s">
        <v>1045</v>
      </c>
      <c r="CU151" s="96" t="s">
        <v>1028</v>
      </c>
      <c r="CV151" s="99">
        <v>7.6789465999999997</v>
      </c>
      <c r="CW151" s="99">
        <v>-76.708176399999999</v>
      </c>
      <c r="CX151" s="96" t="s">
        <v>1028</v>
      </c>
      <c r="DE151" s="96" t="s">
        <v>1046</v>
      </c>
      <c r="DF151" s="97" t="str">
        <f t="shared" si="22"/>
        <v>2023-05-26</v>
      </c>
      <c r="DH151" s="96" t="s">
        <v>1264</v>
      </c>
      <c r="ED151" s="96" t="s">
        <v>1046</v>
      </c>
      <c r="EF151" s="150" t="s">
        <v>1265</v>
      </c>
      <c r="EL151" s="148" t="s">
        <v>1572</v>
      </c>
      <c r="EM151" s="97" t="str">
        <f>IF(EX151="",
IF(EW151="",
IF(EV151="",
IF(EU151="",#REF!,
EU151),
EV151),
EW151),
CONCATENATE(EX151,IF(FB151="","",CONCATENATE(" ",FB151))))</f>
        <v>Echinosaura</v>
      </c>
      <c r="EN151" s="96" t="s">
        <v>1389</v>
      </c>
      <c r="ER151" s="96" t="s">
        <v>1390</v>
      </c>
      <c r="ES151" s="96" t="s">
        <v>1034</v>
      </c>
      <c r="ET151" s="96" t="s">
        <v>1057</v>
      </c>
      <c r="EU151" s="96" t="s">
        <v>1058</v>
      </c>
      <c r="EV151" s="96" t="s">
        <v>1392</v>
      </c>
      <c r="EX151" s="148" t="s">
        <v>1313</v>
      </c>
      <c r="FE151" s="97" t="str" cm="1">
        <f t="array" ref="FE151">IF(EL151="",IF(EX151="",
IF(EV151="",
IF(EW="",
IF(EU151="",
IF(ET151="",
"Filo","Clase"),
"Orden"),
"Familia"),
"Subfamilia"),
"Género"),
"Especie")</f>
        <v>Especie</v>
      </c>
      <c r="FU151" s="96" t="s">
        <v>1040</v>
      </c>
    </row>
    <row r="152" spans="1:177" ht="15" customHeight="1" x14ac:dyDescent="0.2">
      <c r="A152" s="97" t="str">
        <f t="shared" ref="A152:A215" si="25">CONCATENATE("UCES:CBUCES:L",K152)</f>
        <v>UCES:CBUCES:L</v>
      </c>
      <c r="B152" s="96" t="s">
        <v>929</v>
      </c>
      <c r="C152" s="96" t="s">
        <v>1015</v>
      </c>
      <c r="D152" s="96" t="s">
        <v>1021</v>
      </c>
      <c r="E152" s="96" t="s">
        <v>1019</v>
      </c>
      <c r="F152" s="96" t="s">
        <v>1014</v>
      </c>
      <c r="G152" s="96" t="s">
        <v>1020</v>
      </c>
      <c r="H152" s="97" t="str">
        <f t="shared" ref="H152:H215" si="26">CONCATENATE("CBUCES-L",K152)</f>
        <v>CBUCES-L</v>
      </c>
      <c r="I152" s="96" t="s">
        <v>1017</v>
      </c>
      <c r="J152" s="96" t="s">
        <v>1038</v>
      </c>
      <c r="L152" s="96" t="s">
        <v>1016</v>
      </c>
      <c r="M152" s="96" t="s">
        <v>1039</v>
      </c>
      <c r="N152" s="96" t="s">
        <v>1017</v>
      </c>
      <c r="O152" s="96" t="s">
        <v>1018</v>
      </c>
      <c r="R152" s="96" t="s">
        <v>1021</v>
      </c>
      <c r="V152" s="149" t="s">
        <v>1409</v>
      </c>
      <c r="W152" s="99" t="s">
        <v>1082</v>
      </c>
      <c r="Z152" s="149">
        <v>1</v>
      </c>
      <c r="AD152" s="96" t="s">
        <v>1022</v>
      </c>
      <c r="AH152" s="151" t="s">
        <v>1029</v>
      </c>
      <c r="AI152" s="151" t="s">
        <v>1030</v>
      </c>
      <c r="AO152" s="96" t="s">
        <v>1023</v>
      </c>
      <c r="AP152" s="96" t="s">
        <v>1508</v>
      </c>
      <c r="AQ152" s="96" t="s">
        <v>1024</v>
      </c>
      <c r="AR152" s="96" t="s">
        <v>1025</v>
      </c>
      <c r="AX152" s="151" t="s">
        <v>1410</v>
      </c>
      <c r="BA152" s="96" t="s">
        <v>1043</v>
      </c>
      <c r="BB152" s="96" t="s">
        <v>1032</v>
      </c>
      <c r="BF152" s="97" t="str">
        <f t="shared" si="18"/>
        <v>2023-05-26</v>
      </c>
      <c r="BI152" s="146">
        <v>2023</v>
      </c>
      <c r="BJ152" s="99" t="s">
        <v>1248</v>
      </c>
      <c r="BK152" s="146">
        <v>26</v>
      </c>
      <c r="BL152" s="97" t="str">
        <f t="shared" si="19"/>
        <v>Mayo 26 de 2023</v>
      </c>
      <c r="BS152" s="97" t="str">
        <f t="shared" si="23"/>
        <v>América | Sudamérica | Colombia | Antioquia | Chigorodó</v>
      </c>
      <c r="BU152" s="97" t="str">
        <f t="shared" si="24"/>
        <v>SA</v>
      </c>
      <c r="BY152" s="96" t="s">
        <v>1026</v>
      </c>
      <c r="BZ152" s="97" t="str">
        <f t="shared" si="21"/>
        <v>CO</v>
      </c>
      <c r="CA152" s="96" t="s">
        <v>1027</v>
      </c>
      <c r="CB152" s="151" t="s">
        <v>1249</v>
      </c>
      <c r="CC152" s="151"/>
      <c r="CD152" s="151"/>
      <c r="CE152" s="151"/>
      <c r="CF152" s="152">
        <v>24</v>
      </c>
      <c r="CG152" s="152">
        <v>24</v>
      </c>
      <c r="CH152" s="152">
        <v>24</v>
      </c>
      <c r="CI152" s="96" t="s">
        <v>1028</v>
      </c>
      <c r="CQ152" s="155">
        <v>7.6789465999999997</v>
      </c>
      <c r="CR152" s="155">
        <v>-76.708176399999999</v>
      </c>
      <c r="CT152" s="98" t="s">
        <v>1045</v>
      </c>
      <c r="CU152" s="96" t="s">
        <v>1028</v>
      </c>
      <c r="CV152" s="155">
        <v>7.6789465999999997</v>
      </c>
      <c r="CW152" s="155">
        <v>-76.708176399999999</v>
      </c>
      <c r="CX152" s="96" t="s">
        <v>1028</v>
      </c>
      <c r="DE152" s="96" t="s">
        <v>1046</v>
      </c>
      <c r="DF152" s="97" t="str">
        <f t="shared" si="22"/>
        <v>2023-05-26</v>
      </c>
      <c r="DH152" s="96" t="s">
        <v>1264</v>
      </c>
      <c r="ED152" s="151" t="s">
        <v>1046</v>
      </c>
      <c r="EF152" s="150" t="s">
        <v>1265</v>
      </c>
      <c r="EM152" s="97" t="str">
        <f>IF(EX152="",
IF(EW152="",
IF(EV152="",
IF(EU152="",#REF!,
EU152),
EV152),
EW152),
CONCATENATE(EX152,IF(FB152="","",CONCATENATE(" ",FB152))))</f>
        <v>Colostethus inguinalis</v>
      </c>
      <c r="EN152" s="151" t="s">
        <v>1354</v>
      </c>
      <c r="ER152" s="96" t="s">
        <v>1390</v>
      </c>
      <c r="ES152" s="96" t="s">
        <v>1034</v>
      </c>
      <c r="ET152" s="151" t="s">
        <v>1033</v>
      </c>
      <c r="EU152" s="151" t="s">
        <v>1035</v>
      </c>
      <c r="EV152" s="151" t="s">
        <v>1393</v>
      </c>
      <c r="EW152" s="151" t="s">
        <v>1407</v>
      </c>
      <c r="EX152" s="153" t="s">
        <v>1314</v>
      </c>
      <c r="FB152" s="153" t="s">
        <v>1408</v>
      </c>
      <c r="FE152" s="97" t="str" cm="1">
        <f t="array" ref="FE152">IF(FB152="",IF(EX152="",
IF(EV152="",
IF(EW="",
IF(EU152="",
IF(ET152="",
"Filo","Clase"),
"Orden"),
"Familia"),
"Subfamilia"),
"Género"),
"Especie")</f>
        <v>Especie</v>
      </c>
      <c r="FU152" s="96" t="s">
        <v>1040</v>
      </c>
    </row>
    <row r="153" spans="1:177" ht="15" customHeight="1" x14ac:dyDescent="0.2">
      <c r="A153" s="97" t="str">
        <f t="shared" si="25"/>
        <v>UCES:CBUCES:L</v>
      </c>
      <c r="B153" s="96" t="s">
        <v>929</v>
      </c>
      <c r="C153" s="96" t="s">
        <v>1015</v>
      </c>
      <c r="D153" s="96" t="s">
        <v>1021</v>
      </c>
      <c r="E153" s="96" t="s">
        <v>1019</v>
      </c>
      <c r="F153" s="96" t="s">
        <v>1014</v>
      </c>
      <c r="G153" s="96" t="s">
        <v>1020</v>
      </c>
      <c r="H153" s="97" t="str">
        <f t="shared" si="26"/>
        <v>CBUCES-L</v>
      </c>
      <c r="I153" s="96" t="s">
        <v>1017</v>
      </c>
      <c r="J153" s="96" t="s">
        <v>1038</v>
      </c>
      <c r="L153" s="96" t="s">
        <v>1016</v>
      </c>
      <c r="M153" s="96" t="s">
        <v>1039</v>
      </c>
      <c r="N153" s="96" t="s">
        <v>1017</v>
      </c>
      <c r="O153" s="96" t="s">
        <v>1018</v>
      </c>
      <c r="R153" s="96" t="s">
        <v>1021</v>
      </c>
      <c r="V153" s="149" t="s">
        <v>1417</v>
      </c>
      <c r="W153" s="99" t="s">
        <v>1082</v>
      </c>
      <c r="Z153" s="149">
        <v>1</v>
      </c>
      <c r="AD153" s="96" t="s">
        <v>1022</v>
      </c>
      <c r="AH153" s="151"/>
      <c r="AI153" s="151" t="s">
        <v>1030</v>
      </c>
      <c r="AO153" s="96" t="s">
        <v>1023</v>
      </c>
      <c r="AP153" s="96" t="s">
        <v>1508</v>
      </c>
      <c r="AQ153" s="96" t="s">
        <v>1024</v>
      </c>
      <c r="AR153" s="96" t="s">
        <v>1025</v>
      </c>
      <c r="AX153" s="151" t="s">
        <v>1418</v>
      </c>
      <c r="BA153" s="96" t="s">
        <v>1043</v>
      </c>
      <c r="BB153" s="96" t="s">
        <v>1032</v>
      </c>
      <c r="BF153" s="97" t="str">
        <f t="shared" si="18"/>
        <v>2023-05-26</v>
      </c>
      <c r="BI153" s="146">
        <v>2023</v>
      </c>
      <c r="BJ153" s="99" t="s">
        <v>1248</v>
      </c>
      <c r="BK153" s="146">
        <v>26</v>
      </c>
      <c r="BL153" s="97" t="str">
        <f t="shared" si="19"/>
        <v>Mayo 26 de 2023</v>
      </c>
      <c r="BS153" s="97" t="str">
        <f t="shared" si="23"/>
        <v>América | Sudamérica | Colombia | Antioquia | Chigorodó</v>
      </c>
      <c r="BU153" s="97" t="str">
        <f t="shared" si="24"/>
        <v>SA</v>
      </c>
      <c r="BY153" s="96" t="s">
        <v>1026</v>
      </c>
      <c r="BZ153" s="97" t="str">
        <f t="shared" si="21"/>
        <v>CO</v>
      </c>
      <c r="CA153" s="96" t="s">
        <v>1027</v>
      </c>
      <c r="CB153" s="151" t="s">
        <v>1249</v>
      </c>
      <c r="CC153" s="151"/>
      <c r="CD153" s="151"/>
      <c r="CE153" s="151"/>
      <c r="CF153" s="152">
        <v>24</v>
      </c>
      <c r="CG153" s="152">
        <v>24</v>
      </c>
      <c r="CH153" s="152">
        <v>24</v>
      </c>
      <c r="CI153" s="96" t="s">
        <v>1028</v>
      </c>
      <c r="CQ153" s="155">
        <v>7.6789465999999997</v>
      </c>
      <c r="CR153" s="155">
        <v>-76.708176399999999</v>
      </c>
      <c r="CT153" s="98" t="s">
        <v>1045</v>
      </c>
      <c r="CU153" s="96" t="s">
        <v>1028</v>
      </c>
      <c r="CV153" s="155">
        <v>7.6789465999999997</v>
      </c>
      <c r="CW153" s="155">
        <v>-76.708176399999999</v>
      </c>
      <c r="CX153" s="96" t="s">
        <v>1028</v>
      </c>
      <c r="DE153" s="96" t="s">
        <v>1046</v>
      </c>
      <c r="DF153" s="97" t="str">
        <f t="shared" si="22"/>
        <v>2023-05-26</v>
      </c>
      <c r="DH153" s="96" t="s">
        <v>1264</v>
      </c>
      <c r="ED153" s="151" t="s">
        <v>1046</v>
      </c>
      <c r="EF153" s="150" t="s">
        <v>1265</v>
      </c>
      <c r="EM153" s="97" t="str">
        <f>IF(EX153="",
IF(EW153="",
IF(EV153="",
IF(EU153="",#REF!,
EU153),
EV153),
EW153),
CONCATENATE(EX153,IF(FB153="","",CONCATENATE(" ",FB153))))</f>
        <v>Kinosternon leucostomum</v>
      </c>
      <c r="EN153" s="151" t="s">
        <v>1416</v>
      </c>
      <c r="ER153" s="96" t="s">
        <v>1390</v>
      </c>
      <c r="ES153" s="96" t="s">
        <v>1034</v>
      </c>
      <c r="ET153" s="151" t="s">
        <v>1057</v>
      </c>
      <c r="EU153" s="151" t="s">
        <v>1411</v>
      </c>
      <c r="EV153" s="151" t="s">
        <v>1412</v>
      </c>
      <c r="EW153" s="151" t="s">
        <v>1413</v>
      </c>
      <c r="EX153" s="153" t="s">
        <v>1414</v>
      </c>
      <c r="FB153" s="153" t="s">
        <v>1415</v>
      </c>
      <c r="FE153" s="97" t="str" cm="1">
        <f t="array" ref="FE153">IF(FB153="",IF(EX153="",
IF(EV153="",
IF(EW="",
IF(EU153="",
IF(ET153="",
"Filo","Clase"),
"Orden"),
"Familia"),
"Subfamilia"),
"Género"),
"Especie")</f>
        <v>Especie</v>
      </c>
      <c r="FU153" s="96" t="s">
        <v>1040</v>
      </c>
    </row>
    <row r="154" spans="1:177" ht="15" customHeight="1" x14ac:dyDescent="0.2">
      <c r="A154" s="97" t="str">
        <f t="shared" si="25"/>
        <v>UCES:CBUCES:L</v>
      </c>
      <c r="B154" s="96" t="s">
        <v>929</v>
      </c>
      <c r="C154" s="96" t="s">
        <v>1015</v>
      </c>
      <c r="D154" s="96" t="s">
        <v>1021</v>
      </c>
      <c r="E154" s="96" t="s">
        <v>1019</v>
      </c>
      <c r="F154" s="96" t="s">
        <v>1014</v>
      </c>
      <c r="G154" s="96" t="s">
        <v>1020</v>
      </c>
      <c r="H154" s="97" t="str">
        <f t="shared" si="26"/>
        <v>CBUCES-L</v>
      </c>
      <c r="I154" s="96" t="s">
        <v>1017</v>
      </c>
      <c r="J154" s="96" t="s">
        <v>1038</v>
      </c>
      <c r="L154" s="96" t="s">
        <v>1016</v>
      </c>
      <c r="M154" s="96" t="s">
        <v>1039</v>
      </c>
      <c r="N154" s="96" t="s">
        <v>1017</v>
      </c>
      <c r="O154" s="96" t="s">
        <v>1018</v>
      </c>
      <c r="R154" s="96" t="s">
        <v>1021</v>
      </c>
      <c r="V154" s="146" t="s">
        <v>1084</v>
      </c>
      <c r="W154" s="99" t="s">
        <v>1082</v>
      </c>
      <c r="Z154" s="146">
        <v>1</v>
      </c>
      <c r="AD154" s="96" t="s">
        <v>1022</v>
      </c>
      <c r="AI154" s="96" t="s">
        <v>1041</v>
      </c>
      <c r="AO154" s="96" t="s">
        <v>1023</v>
      </c>
      <c r="AP154" s="96" t="s">
        <v>1508</v>
      </c>
      <c r="AQ154" s="96" t="s">
        <v>1024</v>
      </c>
      <c r="AR154" s="96" t="s">
        <v>1025</v>
      </c>
      <c r="AX154" s="96" t="s">
        <v>1419</v>
      </c>
      <c r="BA154" s="96" t="s">
        <v>1043</v>
      </c>
      <c r="BB154" s="96" t="s">
        <v>1032</v>
      </c>
      <c r="BF154" s="97" t="str">
        <f t="shared" si="18"/>
        <v>2023-05-26</v>
      </c>
      <c r="BI154" s="146">
        <v>2023</v>
      </c>
      <c r="BJ154" s="99" t="s">
        <v>1248</v>
      </c>
      <c r="BK154" s="146">
        <v>26</v>
      </c>
      <c r="BL154" s="97" t="str">
        <f t="shared" si="19"/>
        <v>Mayo 26 de 2023</v>
      </c>
      <c r="BS154" s="97" t="str">
        <f t="shared" si="23"/>
        <v>América | Sudamérica | Colombia | Antioquia | Apartadó</v>
      </c>
      <c r="BU154" s="97" t="str">
        <f t="shared" si="24"/>
        <v>SA</v>
      </c>
      <c r="BY154" s="96" t="s">
        <v>1026</v>
      </c>
      <c r="BZ154" s="97" t="str">
        <f t="shared" si="21"/>
        <v>CO</v>
      </c>
      <c r="CA154" s="96" t="s">
        <v>1027</v>
      </c>
      <c r="CB154" s="96" t="s">
        <v>1044</v>
      </c>
      <c r="CC154" s="146" t="s">
        <v>1252</v>
      </c>
      <c r="CF154" s="146">
        <v>85</v>
      </c>
      <c r="CG154" s="146">
        <v>85</v>
      </c>
      <c r="CH154" s="146">
        <v>85</v>
      </c>
      <c r="CI154" s="96" t="s">
        <v>1028</v>
      </c>
      <c r="CQ154" s="99">
        <v>7.8056000000000001</v>
      </c>
      <c r="CR154" s="99">
        <v>-76.623817000000003</v>
      </c>
      <c r="CT154" s="98" t="s">
        <v>1045</v>
      </c>
      <c r="CU154" s="96" t="s">
        <v>1028</v>
      </c>
      <c r="CV154" s="99">
        <v>7.8056000000000001</v>
      </c>
      <c r="CW154" s="99">
        <v>-76.623817000000003</v>
      </c>
      <c r="CX154" s="96" t="s">
        <v>1028</v>
      </c>
      <c r="DE154" s="96" t="s">
        <v>1046</v>
      </c>
      <c r="DF154" s="97" t="str">
        <f t="shared" si="22"/>
        <v>2023-05-26</v>
      </c>
      <c r="DH154" s="96" t="s">
        <v>1264</v>
      </c>
      <c r="ED154" s="96" t="s">
        <v>1405</v>
      </c>
      <c r="EF154" s="150" t="s">
        <v>1266</v>
      </c>
      <c r="EM154" s="97" t="str">
        <f>IF(EX154="",
IF(EW154="",
IF(EV154="",
IF(EU154="",#REF!,
EU154),
EV154),
EW154),
CONCATENATE(EX154,IF(FB154="","",CONCATENATE(" ",FB154))))</f>
        <v>Micrurus dumerilii</v>
      </c>
      <c r="EN154" s="96" t="s">
        <v>1388</v>
      </c>
      <c r="ER154" s="96" t="s">
        <v>1390</v>
      </c>
      <c r="ES154" s="96" t="s">
        <v>1034</v>
      </c>
      <c r="ET154" s="96" t="s">
        <v>1057</v>
      </c>
      <c r="EU154" s="96" t="s">
        <v>1058</v>
      </c>
      <c r="EV154" s="96" t="s">
        <v>1065</v>
      </c>
      <c r="EX154" s="148" t="s">
        <v>1075</v>
      </c>
      <c r="FB154" s="148" t="s">
        <v>1272</v>
      </c>
      <c r="FE154" s="97" t="str" cm="1">
        <f t="array" ref="FE154">IF(FB154="",IF(EX154="",
IF(EV154="",
IF(EW="",
IF(EU154="",
IF(ET154="",
"Filo","Clase"),
"Orden"),
"Familia"),
"Subfamilia"),
"Género"),
"Especie")</f>
        <v>Especie</v>
      </c>
      <c r="FU154" s="96" t="s">
        <v>1040</v>
      </c>
    </row>
    <row r="155" spans="1:177" ht="15" customHeight="1" x14ac:dyDescent="0.2">
      <c r="A155" s="97" t="str">
        <f t="shared" si="25"/>
        <v>UCES:CBUCES:L</v>
      </c>
      <c r="B155" s="96" t="s">
        <v>929</v>
      </c>
      <c r="C155" s="96" t="s">
        <v>1015</v>
      </c>
      <c r="D155" s="96" t="s">
        <v>1021</v>
      </c>
      <c r="E155" s="96" t="s">
        <v>1019</v>
      </c>
      <c r="F155" s="96" t="s">
        <v>1014</v>
      </c>
      <c r="G155" s="96" t="s">
        <v>1020</v>
      </c>
      <c r="H155" s="97" t="str">
        <f t="shared" si="26"/>
        <v>CBUCES-L</v>
      </c>
      <c r="I155" s="96" t="s">
        <v>1017</v>
      </c>
      <c r="J155" s="96" t="s">
        <v>1038</v>
      </c>
      <c r="L155" s="96" t="s">
        <v>1016</v>
      </c>
      <c r="M155" s="96" t="s">
        <v>1039</v>
      </c>
      <c r="N155" s="96" t="s">
        <v>1017</v>
      </c>
      <c r="O155" s="96" t="s">
        <v>1018</v>
      </c>
      <c r="R155" s="96" t="s">
        <v>1021</v>
      </c>
      <c r="V155" s="146" t="s">
        <v>1085</v>
      </c>
      <c r="W155" s="99" t="s">
        <v>1082</v>
      </c>
      <c r="Z155" s="146">
        <v>1</v>
      </c>
      <c r="AD155" s="96" t="s">
        <v>1022</v>
      </c>
      <c r="AI155" s="96" t="s">
        <v>1030</v>
      </c>
      <c r="AO155" s="96" t="s">
        <v>1023</v>
      </c>
      <c r="AP155" s="96" t="s">
        <v>1508</v>
      </c>
      <c r="AQ155" s="96" t="s">
        <v>1024</v>
      </c>
      <c r="AR155" s="96" t="s">
        <v>1025</v>
      </c>
      <c r="AX155" s="96" t="s">
        <v>1420</v>
      </c>
      <c r="BA155" s="96" t="s">
        <v>1043</v>
      </c>
      <c r="BB155" s="96" t="s">
        <v>1032</v>
      </c>
      <c r="BF155" s="97" t="str">
        <f t="shared" si="18"/>
        <v>2023-05-26</v>
      </c>
      <c r="BI155" s="146">
        <v>2023</v>
      </c>
      <c r="BJ155" s="99" t="s">
        <v>1248</v>
      </c>
      <c r="BK155" s="146">
        <v>26</v>
      </c>
      <c r="BL155" s="97" t="str">
        <f t="shared" si="19"/>
        <v>Mayo 26 de 2023</v>
      </c>
      <c r="BS155" s="97" t="str">
        <f t="shared" si="23"/>
        <v>América | Sudamérica | Colombia | Antioquia | Mutatá | Vereda Bedó</v>
      </c>
      <c r="BU155" s="97" t="str">
        <f t="shared" si="24"/>
        <v>SA</v>
      </c>
      <c r="BY155" s="96" t="s">
        <v>1026</v>
      </c>
      <c r="BZ155" s="97" t="str">
        <f t="shared" si="21"/>
        <v>CO</v>
      </c>
      <c r="CA155" s="96" t="s">
        <v>1027</v>
      </c>
      <c r="CB155" s="96" t="s">
        <v>1250</v>
      </c>
      <c r="CC155" s="146" t="s">
        <v>1253</v>
      </c>
      <c r="CD155" s="96" t="s">
        <v>1257</v>
      </c>
      <c r="CE155" s="96" t="s">
        <v>1257</v>
      </c>
      <c r="CF155" s="146">
        <v>206</v>
      </c>
      <c r="CG155" s="146">
        <v>206</v>
      </c>
      <c r="CH155" s="146">
        <v>206</v>
      </c>
      <c r="CI155" s="96" t="s">
        <v>1028</v>
      </c>
      <c r="CQ155" s="99">
        <v>7.2123049000000004</v>
      </c>
      <c r="CR155" s="99">
        <v>-76.422732999999994</v>
      </c>
      <c r="CT155" s="98" t="s">
        <v>1045</v>
      </c>
      <c r="CU155" s="96" t="s">
        <v>1028</v>
      </c>
      <c r="CV155" s="99">
        <v>7.2123049000000004</v>
      </c>
      <c r="CW155" s="99">
        <v>-76.422732999999994</v>
      </c>
      <c r="CX155" s="96" t="s">
        <v>1028</v>
      </c>
      <c r="DE155" s="96" t="s">
        <v>1046</v>
      </c>
      <c r="DF155" s="97" t="str">
        <f t="shared" si="22"/>
        <v>2023-05-26</v>
      </c>
      <c r="DH155" s="96" t="s">
        <v>1264</v>
      </c>
      <c r="ED155" s="96" t="s">
        <v>1405</v>
      </c>
      <c r="EF155" s="150" t="s">
        <v>1267</v>
      </c>
      <c r="EL155" s="148" t="s">
        <v>1556</v>
      </c>
      <c r="EM155" s="97" t="str">
        <f>IF(EX155="",
IF(EW155="",
IF(EV155="",
IF(EU155="",#REF!,
EU155),
EV155),
EW155),
CONCATENATE(EX155,IF(FB155="","",CONCATENATE(" ",FB155))))</f>
        <v>Colostethus</v>
      </c>
      <c r="EN155" s="96" t="s">
        <v>1354</v>
      </c>
      <c r="ER155" s="96" t="s">
        <v>1390</v>
      </c>
      <c r="ES155" s="96" t="s">
        <v>1034</v>
      </c>
      <c r="ET155" s="96" t="s">
        <v>1033</v>
      </c>
      <c r="EU155" s="96" t="s">
        <v>1035</v>
      </c>
      <c r="EV155" s="96" t="s">
        <v>1393</v>
      </c>
      <c r="EW155" s="96" t="s">
        <v>1407</v>
      </c>
      <c r="EX155" s="148" t="s">
        <v>1314</v>
      </c>
      <c r="FE155" s="97" t="str" cm="1">
        <f t="array" ref="FE155">IF(EL155="",IF(EX155="",
IF(EV155="",
IF(EW="",
IF(EU155="",
IF(ET155="",
"Filo","Clase"),
"Orden"),
"Familia"),
"Subfamilia"),
"Género"),
"Especie")</f>
        <v>Especie</v>
      </c>
      <c r="FU155" s="96" t="s">
        <v>1040</v>
      </c>
    </row>
    <row r="156" spans="1:177" ht="15" customHeight="1" x14ac:dyDescent="0.2">
      <c r="A156" s="97" t="str">
        <f t="shared" si="25"/>
        <v>UCES:CBUCES:L</v>
      </c>
      <c r="B156" s="96" t="s">
        <v>929</v>
      </c>
      <c r="C156" s="96" t="s">
        <v>1015</v>
      </c>
      <c r="D156" s="96" t="s">
        <v>1021</v>
      </c>
      <c r="E156" s="96" t="s">
        <v>1019</v>
      </c>
      <c r="F156" s="96" t="s">
        <v>1014</v>
      </c>
      <c r="G156" s="96" t="s">
        <v>1020</v>
      </c>
      <c r="H156" s="97" t="str">
        <f t="shared" si="26"/>
        <v>CBUCES-L</v>
      </c>
      <c r="I156" s="96" t="s">
        <v>1017</v>
      </c>
      <c r="J156" s="96" t="s">
        <v>1038</v>
      </c>
      <c r="L156" s="96" t="s">
        <v>1016</v>
      </c>
      <c r="M156" s="96" t="s">
        <v>1039</v>
      </c>
      <c r="N156" s="96" t="s">
        <v>1017</v>
      </c>
      <c r="O156" s="96" t="s">
        <v>1018</v>
      </c>
      <c r="R156" s="96" t="s">
        <v>1021</v>
      </c>
      <c r="V156" s="146" t="s">
        <v>1086</v>
      </c>
      <c r="W156" s="99" t="s">
        <v>1082</v>
      </c>
      <c r="Z156" s="146">
        <v>1</v>
      </c>
      <c r="AD156" s="96" t="s">
        <v>1022</v>
      </c>
      <c r="AI156" s="96" t="s">
        <v>1030</v>
      </c>
      <c r="AO156" s="96" t="s">
        <v>1023</v>
      </c>
      <c r="AP156" s="96" t="s">
        <v>1508</v>
      </c>
      <c r="AQ156" s="96" t="s">
        <v>1024</v>
      </c>
      <c r="AR156" s="96" t="s">
        <v>1025</v>
      </c>
      <c r="AX156" s="96" t="s">
        <v>1420</v>
      </c>
      <c r="BA156" s="96" t="s">
        <v>1043</v>
      </c>
      <c r="BB156" s="96" t="s">
        <v>1032</v>
      </c>
      <c r="BF156" s="97" t="str">
        <f t="shared" si="18"/>
        <v>2023-05-26</v>
      </c>
      <c r="BI156" s="146">
        <v>2023</v>
      </c>
      <c r="BJ156" s="99" t="s">
        <v>1248</v>
      </c>
      <c r="BK156" s="146">
        <v>26</v>
      </c>
      <c r="BL156" s="97" t="str">
        <f t="shared" si="19"/>
        <v>Mayo 26 de 2023</v>
      </c>
      <c r="BS156" s="97" t="str">
        <f t="shared" si="23"/>
        <v>América | Sudamérica | Colombia | Antioquia | Mutatá | Vereda Bedó</v>
      </c>
      <c r="BU156" s="97" t="str">
        <f t="shared" si="24"/>
        <v>SA</v>
      </c>
      <c r="BY156" s="96" t="s">
        <v>1026</v>
      </c>
      <c r="BZ156" s="97" t="str">
        <f t="shared" si="21"/>
        <v>CO</v>
      </c>
      <c r="CA156" s="96" t="s">
        <v>1027</v>
      </c>
      <c r="CB156" s="96" t="s">
        <v>1250</v>
      </c>
      <c r="CC156" s="146" t="s">
        <v>1253</v>
      </c>
      <c r="CD156" s="96" t="s">
        <v>1257</v>
      </c>
      <c r="CE156" s="96" t="s">
        <v>1257</v>
      </c>
      <c r="CF156" s="146">
        <v>206</v>
      </c>
      <c r="CG156" s="146">
        <v>206</v>
      </c>
      <c r="CH156" s="146">
        <v>206</v>
      </c>
      <c r="CI156" s="96" t="s">
        <v>1028</v>
      </c>
      <c r="CQ156" s="154">
        <v>7.2123049000000004</v>
      </c>
      <c r="CR156" s="154">
        <v>-76.422732999999994</v>
      </c>
      <c r="CT156" s="98" t="s">
        <v>1045</v>
      </c>
      <c r="CU156" s="96" t="s">
        <v>1028</v>
      </c>
      <c r="CV156" s="154">
        <v>7.2123049000000004</v>
      </c>
      <c r="CW156" s="154">
        <v>-76.422732999999994</v>
      </c>
      <c r="CX156" s="96" t="s">
        <v>1028</v>
      </c>
      <c r="DE156" s="96" t="s">
        <v>1046</v>
      </c>
      <c r="DF156" s="97" t="str">
        <f t="shared" si="22"/>
        <v>2023-05-26</v>
      </c>
      <c r="DH156" s="96" t="s">
        <v>1264</v>
      </c>
      <c r="ED156" s="96" t="s">
        <v>1405</v>
      </c>
      <c r="EF156" s="150" t="s">
        <v>1267</v>
      </c>
      <c r="EL156" s="148" t="s">
        <v>1559</v>
      </c>
      <c r="EM156" s="97" t="str">
        <f>IF(EX156="",
IF(EW156="",
IF(EV156="",
IF(EU156="",#REF!,
EU156),
EV156),
EW156),
CONCATENATE(EX156,IF(FB156="","",CONCATENATE(" ",FB156))))</f>
        <v>Colostethus</v>
      </c>
      <c r="EN156" s="96" t="s">
        <v>1354</v>
      </c>
      <c r="ER156" s="96" t="s">
        <v>1390</v>
      </c>
      <c r="ES156" s="96" t="s">
        <v>1034</v>
      </c>
      <c r="ET156" s="96" t="s">
        <v>1033</v>
      </c>
      <c r="EU156" s="96" t="s">
        <v>1035</v>
      </c>
      <c r="EV156" s="96" t="s">
        <v>1393</v>
      </c>
      <c r="EW156" s="96" t="s">
        <v>1407</v>
      </c>
      <c r="EX156" s="148" t="s">
        <v>1314</v>
      </c>
      <c r="FE156" s="97" t="str" cm="1">
        <f t="array" ref="FE156">IF(EL156="",IF(EX156="",
IF(EV156="",
IF(EW="",
IF(EU156="",
IF(ET156="",
"Filo","Clase"),
"Orden"),
"Familia"),
"Subfamilia"),
"Género"),
"Especie")</f>
        <v>Especie</v>
      </c>
      <c r="FU156" s="96" t="s">
        <v>1040</v>
      </c>
    </row>
    <row r="157" spans="1:177" ht="15" customHeight="1" x14ac:dyDescent="0.2">
      <c r="A157" s="97" t="str">
        <f t="shared" si="25"/>
        <v>UCES:CBUCES:L</v>
      </c>
      <c r="B157" s="96" t="s">
        <v>929</v>
      </c>
      <c r="C157" s="96" t="s">
        <v>1015</v>
      </c>
      <c r="D157" s="96" t="s">
        <v>1021</v>
      </c>
      <c r="E157" s="96" t="s">
        <v>1019</v>
      </c>
      <c r="F157" s="96" t="s">
        <v>1014</v>
      </c>
      <c r="G157" s="96" t="s">
        <v>1020</v>
      </c>
      <c r="H157" s="97" t="str">
        <f t="shared" si="26"/>
        <v>CBUCES-L</v>
      </c>
      <c r="I157" s="96" t="s">
        <v>1017</v>
      </c>
      <c r="J157" s="96" t="s">
        <v>1038</v>
      </c>
      <c r="L157" s="96" t="s">
        <v>1016</v>
      </c>
      <c r="M157" s="96" t="s">
        <v>1039</v>
      </c>
      <c r="N157" s="96" t="s">
        <v>1017</v>
      </c>
      <c r="O157" s="96" t="s">
        <v>1018</v>
      </c>
      <c r="R157" s="96" t="s">
        <v>1021</v>
      </c>
      <c r="V157" s="146" t="s">
        <v>1087</v>
      </c>
      <c r="W157" s="99" t="s">
        <v>1082</v>
      </c>
      <c r="Z157" s="146">
        <v>1</v>
      </c>
      <c r="AD157" s="96" t="s">
        <v>1022</v>
      </c>
      <c r="AH157" s="96" t="s">
        <v>1042</v>
      </c>
      <c r="AI157" s="96" t="s">
        <v>1030</v>
      </c>
      <c r="AO157" s="96" t="s">
        <v>1023</v>
      </c>
      <c r="AP157" s="96" t="s">
        <v>1508</v>
      </c>
      <c r="AQ157" s="96" t="s">
        <v>1024</v>
      </c>
      <c r="AR157" s="96" t="s">
        <v>1025</v>
      </c>
      <c r="AX157" s="96" t="s">
        <v>1421</v>
      </c>
      <c r="BA157" s="96" t="s">
        <v>1043</v>
      </c>
      <c r="BB157" s="96" t="s">
        <v>1032</v>
      </c>
      <c r="BF157" s="97" t="str">
        <f t="shared" si="18"/>
        <v>2023-05-26</v>
      </c>
      <c r="BI157" s="146">
        <v>2023</v>
      </c>
      <c r="BJ157" s="99" t="s">
        <v>1248</v>
      </c>
      <c r="BK157" s="146">
        <v>26</v>
      </c>
      <c r="BL157" s="97" t="str">
        <f t="shared" si="19"/>
        <v>Mayo 26 de 2023</v>
      </c>
      <c r="BS157" s="97" t="str">
        <f t="shared" si="23"/>
        <v>América | Sudamérica | Colombia | Antioquia | Mutatá | Vereda Bedó</v>
      </c>
      <c r="BU157" s="97" t="str">
        <f t="shared" si="24"/>
        <v>SA</v>
      </c>
      <c r="BY157" s="96" t="s">
        <v>1026</v>
      </c>
      <c r="BZ157" s="97" t="str">
        <f t="shared" si="21"/>
        <v>CO</v>
      </c>
      <c r="CA157" s="96" t="s">
        <v>1027</v>
      </c>
      <c r="CB157" s="96" t="s">
        <v>1250</v>
      </c>
      <c r="CC157" s="146" t="s">
        <v>1253</v>
      </c>
      <c r="CD157" s="96" t="s">
        <v>1257</v>
      </c>
      <c r="CE157" s="96" t="s">
        <v>1257</v>
      </c>
      <c r="CF157" s="146">
        <v>206</v>
      </c>
      <c r="CG157" s="146">
        <v>206</v>
      </c>
      <c r="CH157" s="146">
        <v>206</v>
      </c>
      <c r="CI157" s="96" t="s">
        <v>1028</v>
      </c>
      <c r="CQ157" s="154">
        <v>7.2123049000000004</v>
      </c>
      <c r="CR157" s="154">
        <v>-76.422732999999994</v>
      </c>
      <c r="CT157" s="98" t="s">
        <v>1045</v>
      </c>
      <c r="CU157" s="96" t="s">
        <v>1028</v>
      </c>
      <c r="CV157" s="154">
        <v>7.2123049000000004</v>
      </c>
      <c r="CW157" s="154">
        <v>-76.422732999999994</v>
      </c>
      <c r="CX157" s="96" t="s">
        <v>1028</v>
      </c>
      <c r="DE157" s="96" t="s">
        <v>1046</v>
      </c>
      <c r="DF157" s="97" t="str">
        <f t="shared" si="22"/>
        <v>2023-05-26</v>
      </c>
      <c r="DH157" s="96" t="s">
        <v>1264</v>
      </c>
      <c r="ED157" s="96" t="s">
        <v>1405</v>
      </c>
      <c r="EF157" s="150" t="s">
        <v>1267</v>
      </c>
      <c r="EL157" s="148" t="s">
        <v>1559</v>
      </c>
      <c r="EM157" s="97" t="str">
        <f>IF(EX157="",
IF(EW157="",
IF(EV157="",
IF(EU157="",#REF!,
EU157),
EV157),
EW157),
CONCATENATE(EX157,IF(FB157="","",CONCATENATE(" ",FB157))))</f>
        <v>Colostethus</v>
      </c>
      <c r="EN157" s="96" t="s">
        <v>1354</v>
      </c>
      <c r="ER157" s="96" t="s">
        <v>1390</v>
      </c>
      <c r="ES157" s="96" t="s">
        <v>1034</v>
      </c>
      <c r="ET157" s="96" t="s">
        <v>1033</v>
      </c>
      <c r="EU157" s="96" t="s">
        <v>1035</v>
      </c>
      <c r="EV157" s="96" t="s">
        <v>1393</v>
      </c>
      <c r="EW157" s="96" t="s">
        <v>1407</v>
      </c>
      <c r="EX157" s="148" t="s">
        <v>1314</v>
      </c>
      <c r="FE157" s="97" t="str" cm="1">
        <f t="array" ref="FE157">IF(EL157="",IF(EX157="",
IF(EV157="",
IF(EW="",
IF(EU157="",
IF(ET157="",
"Filo","Clase"),
"Orden"),
"Familia"),
"Subfamilia"),
"Género"),
"Especie")</f>
        <v>Especie</v>
      </c>
      <c r="FU157" s="96" t="s">
        <v>1040</v>
      </c>
    </row>
    <row r="158" spans="1:177" ht="15" customHeight="1" x14ac:dyDescent="0.2">
      <c r="A158" s="97" t="str">
        <f t="shared" si="25"/>
        <v>UCES:CBUCES:L</v>
      </c>
      <c r="B158" s="96" t="s">
        <v>929</v>
      </c>
      <c r="C158" s="96" t="s">
        <v>1015</v>
      </c>
      <c r="D158" s="96" t="s">
        <v>1021</v>
      </c>
      <c r="E158" s="96" t="s">
        <v>1019</v>
      </c>
      <c r="F158" s="96" t="s">
        <v>1014</v>
      </c>
      <c r="G158" s="96" t="s">
        <v>1020</v>
      </c>
      <c r="H158" s="97" t="str">
        <f t="shared" si="26"/>
        <v>CBUCES-L</v>
      </c>
      <c r="I158" s="96" t="s">
        <v>1017</v>
      </c>
      <c r="J158" s="96" t="s">
        <v>1038</v>
      </c>
      <c r="L158" s="96" t="s">
        <v>1016</v>
      </c>
      <c r="M158" s="96" t="s">
        <v>1039</v>
      </c>
      <c r="N158" s="96" t="s">
        <v>1017</v>
      </c>
      <c r="O158" s="96" t="s">
        <v>1018</v>
      </c>
      <c r="R158" s="96" t="s">
        <v>1021</v>
      </c>
      <c r="V158" s="146" t="s">
        <v>1088</v>
      </c>
      <c r="W158" s="99" t="s">
        <v>1082</v>
      </c>
      <c r="Z158" s="146">
        <v>33</v>
      </c>
      <c r="AD158" s="96" t="s">
        <v>1022</v>
      </c>
      <c r="AI158" s="96" t="s">
        <v>1232</v>
      </c>
      <c r="AO158" s="96" t="s">
        <v>1023</v>
      </c>
      <c r="AP158" s="96" t="s">
        <v>1508</v>
      </c>
      <c r="AQ158" s="96" t="s">
        <v>1024</v>
      </c>
      <c r="AR158" s="96" t="s">
        <v>1025</v>
      </c>
      <c r="AX158" s="96" t="s">
        <v>1422</v>
      </c>
      <c r="BA158" s="96" t="s">
        <v>1043</v>
      </c>
      <c r="BB158" s="96" t="s">
        <v>1032</v>
      </c>
      <c r="BF158" s="97" t="str">
        <f t="shared" si="18"/>
        <v>2023-05-26</v>
      </c>
      <c r="BI158" s="146">
        <v>2023</v>
      </c>
      <c r="BJ158" s="99" t="s">
        <v>1248</v>
      </c>
      <c r="BK158" s="146">
        <v>26</v>
      </c>
      <c r="BL158" s="97" t="str">
        <f t="shared" si="19"/>
        <v>Mayo 26 de 2023</v>
      </c>
      <c r="BS158" s="97" t="str">
        <f t="shared" si="23"/>
        <v>América | Sudamérica | Colombia | Antioquia | Mutatá | Vereda Bedó</v>
      </c>
      <c r="BU158" s="97" t="str">
        <f t="shared" si="24"/>
        <v>SA</v>
      </c>
      <c r="BY158" s="96" t="s">
        <v>1026</v>
      </c>
      <c r="BZ158" s="97" t="str">
        <f t="shared" si="21"/>
        <v>CO</v>
      </c>
      <c r="CA158" s="96" t="s">
        <v>1027</v>
      </c>
      <c r="CB158" s="96" t="s">
        <v>1250</v>
      </c>
      <c r="CC158" s="146" t="s">
        <v>1253</v>
      </c>
      <c r="CD158" s="96" t="s">
        <v>1257</v>
      </c>
      <c r="CE158" s="96" t="s">
        <v>1257</v>
      </c>
      <c r="CF158" s="146">
        <v>206</v>
      </c>
      <c r="CG158" s="146">
        <v>206</v>
      </c>
      <c r="CH158" s="146">
        <v>206</v>
      </c>
      <c r="CI158" s="96" t="s">
        <v>1028</v>
      </c>
      <c r="CQ158" s="99">
        <v>7.2123049000000004</v>
      </c>
      <c r="CR158" s="99">
        <v>-76.422732999999994</v>
      </c>
      <c r="CT158" s="98" t="s">
        <v>1045</v>
      </c>
      <c r="CU158" s="96" t="s">
        <v>1028</v>
      </c>
      <c r="CV158" s="99">
        <v>7.2123049000000004</v>
      </c>
      <c r="CW158" s="99">
        <v>-76.422732999999994</v>
      </c>
      <c r="CX158" s="96" t="s">
        <v>1028</v>
      </c>
      <c r="DE158" s="96" t="s">
        <v>1046</v>
      </c>
      <c r="DF158" s="97" t="str">
        <f t="shared" si="22"/>
        <v>2023-05-26</v>
      </c>
      <c r="DH158" s="96" t="s">
        <v>1264</v>
      </c>
      <c r="ED158" s="96" t="s">
        <v>1405</v>
      </c>
      <c r="EF158" s="150" t="s">
        <v>1267</v>
      </c>
      <c r="EL158" s="148" t="s">
        <v>1556</v>
      </c>
      <c r="EM158" s="97" t="str">
        <f>IF(EX158="",
IF(EW158="",
IF(EV158="",
IF(EU158="",#REF!,
EU158),
EV158),
EW158),
CONCATENATE(EX158,IF(FB158="","",CONCATENATE(" ",FB158))))</f>
        <v>Colostethus</v>
      </c>
      <c r="EN158" s="96" t="s">
        <v>1354</v>
      </c>
      <c r="ER158" s="96" t="s">
        <v>1390</v>
      </c>
      <c r="ES158" s="96" t="s">
        <v>1034</v>
      </c>
      <c r="ET158" s="96" t="s">
        <v>1033</v>
      </c>
      <c r="EU158" s="96" t="s">
        <v>1035</v>
      </c>
      <c r="EV158" s="96" t="s">
        <v>1393</v>
      </c>
      <c r="EW158" s="96" t="s">
        <v>1407</v>
      </c>
      <c r="EX158" s="148" t="s">
        <v>1314</v>
      </c>
      <c r="FE158" s="97" t="str" cm="1">
        <f t="array" ref="FE158">IF(EL158="",IF(EX158="",
IF(EV158="",
IF(EW="",
IF(EU158="",
IF(ET158="",
"Filo","Clase"),
"Orden"),
"Familia"),
"Subfamilia"),
"Género"),
"Especie")</f>
        <v>Especie</v>
      </c>
      <c r="FU158" s="96" t="s">
        <v>1040</v>
      </c>
    </row>
    <row r="159" spans="1:177" ht="15" customHeight="1" x14ac:dyDescent="0.2">
      <c r="A159" s="97" t="str">
        <f t="shared" si="25"/>
        <v>UCES:CBUCES:L</v>
      </c>
      <c r="B159" s="96" t="s">
        <v>929</v>
      </c>
      <c r="C159" s="96" t="s">
        <v>1015</v>
      </c>
      <c r="D159" s="96" t="s">
        <v>1021</v>
      </c>
      <c r="E159" s="96" t="s">
        <v>1019</v>
      </c>
      <c r="F159" s="96" t="s">
        <v>1014</v>
      </c>
      <c r="G159" s="96" t="s">
        <v>1020</v>
      </c>
      <c r="H159" s="97" t="str">
        <f t="shared" si="26"/>
        <v>CBUCES-L</v>
      </c>
      <c r="I159" s="96" t="s">
        <v>1017</v>
      </c>
      <c r="J159" s="96" t="s">
        <v>1038</v>
      </c>
      <c r="L159" s="96" t="s">
        <v>1016</v>
      </c>
      <c r="M159" s="96" t="s">
        <v>1039</v>
      </c>
      <c r="N159" s="96" t="s">
        <v>1017</v>
      </c>
      <c r="O159" s="96" t="s">
        <v>1018</v>
      </c>
      <c r="R159" s="96" t="s">
        <v>1021</v>
      </c>
      <c r="V159" s="146" t="s">
        <v>1089</v>
      </c>
      <c r="W159" s="99" t="s">
        <v>1082</v>
      </c>
      <c r="Z159" s="146">
        <v>1</v>
      </c>
      <c r="AD159" s="96" t="s">
        <v>1022</v>
      </c>
      <c r="AO159" s="96" t="s">
        <v>1023</v>
      </c>
      <c r="AP159" s="96" t="s">
        <v>1508</v>
      </c>
      <c r="AQ159" s="96" t="s">
        <v>1024</v>
      </c>
      <c r="AR159" s="96" t="s">
        <v>1025</v>
      </c>
      <c r="AX159" s="96" t="s">
        <v>1423</v>
      </c>
      <c r="BA159" s="96" t="s">
        <v>1043</v>
      </c>
      <c r="BB159" s="96" t="s">
        <v>1032</v>
      </c>
      <c r="BF159" s="97" t="str">
        <f t="shared" si="18"/>
        <v>2023-05-26</v>
      </c>
      <c r="BI159" s="146">
        <v>2023</v>
      </c>
      <c r="BJ159" s="99" t="s">
        <v>1248</v>
      </c>
      <c r="BK159" s="146">
        <v>26</v>
      </c>
      <c r="BL159" s="97" t="str">
        <f t="shared" si="19"/>
        <v>Mayo 26 de 2023</v>
      </c>
      <c r="BS159" s="97" t="str">
        <f t="shared" si="23"/>
        <v>América | Sudamérica | Colombia | Antioquia | Mutatá | Vereda Bedó</v>
      </c>
      <c r="BU159" s="97" t="str">
        <f t="shared" si="24"/>
        <v>SA</v>
      </c>
      <c r="BY159" s="96" t="s">
        <v>1026</v>
      </c>
      <c r="BZ159" s="97" t="str">
        <f t="shared" si="21"/>
        <v>CO</v>
      </c>
      <c r="CA159" s="96" t="s">
        <v>1027</v>
      </c>
      <c r="CB159" s="96" t="s">
        <v>1250</v>
      </c>
      <c r="CC159" s="146" t="s">
        <v>1253</v>
      </c>
      <c r="CD159" s="96" t="s">
        <v>1257</v>
      </c>
      <c r="CE159" s="96" t="s">
        <v>1257</v>
      </c>
      <c r="CF159" s="146">
        <v>206</v>
      </c>
      <c r="CG159" s="146">
        <v>206</v>
      </c>
      <c r="CH159" s="146">
        <v>206</v>
      </c>
      <c r="CI159" s="96" t="s">
        <v>1028</v>
      </c>
      <c r="CQ159" s="99">
        <v>7.2123049000000004</v>
      </c>
      <c r="CR159" s="99">
        <v>-76.422732999999994</v>
      </c>
      <c r="CT159" s="98" t="s">
        <v>1045</v>
      </c>
      <c r="CU159" s="96" t="s">
        <v>1028</v>
      </c>
      <c r="CV159" s="99">
        <v>7.2123049000000004</v>
      </c>
      <c r="CW159" s="99">
        <v>-76.422732999999994</v>
      </c>
      <c r="CX159" s="96" t="s">
        <v>1028</v>
      </c>
      <c r="DE159" s="96" t="s">
        <v>1046</v>
      </c>
      <c r="DF159" s="97" t="str">
        <f t="shared" si="22"/>
        <v>2023-05-26</v>
      </c>
      <c r="DH159" s="96" t="s">
        <v>1264</v>
      </c>
      <c r="ED159" s="96" t="s">
        <v>1405</v>
      </c>
      <c r="EF159" s="150" t="s">
        <v>1267</v>
      </c>
      <c r="EL159" s="148" t="s">
        <v>1568</v>
      </c>
      <c r="EM159" s="97" t="str">
        <f>IF(EX159="",
IF(EW159="",
IF(EV159="",
IF(EU159="",#REF!,
EU159),
EV159),
EW159),
CONCATENATE(EX159,IF(FB159="","",CONCATENATE(" ",FB159))))</f>
        <v>Echinosaura</v>
      </c>
      <c r="EN159" s="96" t="s">
        <v>1366</v>
      </c>
      <c r="ER159" s="96" t="s">
        <v>1390</v>
      </c>
      <c r="ES159" s="96" t="s">
        <v>1034</v>
      </c>
      <c r="ET159" s="96" t="s">
        <v>1057</v>
      </c>
      <c r="EU159" s="96" t="s">
        <v>1058</v>
      </c>
      <c r="EV159" s="96" t="s">
        <v>1392</v>
      </c>
      <c r="EX159" s="148" t="s">
        <v>1313</v>
      </c>
      <c r="FE159" s="97" t="str" cm="1">
        <f t="array" ref="FE159">IF(EL159="",IF(EX159="",
IF(EV159="",
IF(EW="",
IF(EU159="",
IF(ET159="",
"Filo","Clase"),
"Orden"),
"Familia"),
"Subfamilia"),
"Género"),
"Especie")</f>
        <v>Especie</v>
      </c>
      <c r="FU159" s="96" t="s">
        <v>1040</v>
      </c>
    </row>
    <row r="160" spans="1:177" ht="15" customHeight="1" x14ac:dyDescent="0.2">
      <c r="A160" s="97" t="str">
        <f t="shared" si="25"/>
        <v>UCES:CBUCES:L</v>
      </c>
      <c r="B160" s="96" t="s">
        <v>929</v>
      </c>
      <c r="C160" s="96" t="s">
        <v>1015</v>
      </c>
      <c r="D160" s="96" t="s">
        <v>1021</v>
      </c>
      <c r="E160" s="96" t="s">
        <v>1019</v>
      </c>
      <c r="F160" s="96" t="s">
        <v>1014</v>
      </c>
      <c r="G160" s="96" t="s">
        <v>1020</v>
      </c>
      <c r="H160" s="97" t="str">
        <f t="shared" si="26"/>
        <v>CBUCES-L</v>
      </c>
      <c r="I160" s="96" t="s">
        <v>1017</v>
      </c>
      <c r="J160" s="96" t="s">
        <v>1038</v>
      </c>
      <c r="L160" s="96" t="s">
        <v>1016</v>
      </c>
      <c r="M160" s="96" t="s">
        <v>1039</v>
      </c>
      <c r="N160" s="96" t="s">
        <v>1017</v>
      </c>
      <c r="O160" s="96" t="s">
        <v>1018</v>
      </c>
      <c r="R160" s="96" t="s">
        <v>1021</v>
      </c>
      <c r="V160" s="146" t="s">
        <v>1090</v>
      </c>
      <c r="W160" s="99" t="s">
        <v>1082</v>
      </c>
      <c r="Z160" s="146">
        <v>1</v>
      </c>
      <c r="AD160" s="96" t="s">
        <v>1022</v>
      </c>
      <c r="AH160" s="96" t="s">
        <v>1042</v>
      </c>
      <c r="AI160" s="96" t="s">
        <v>1030</v>
      </c>
      <c r="AO160" s="96" t="s">
        <v>1023</v>
      </c>
      <c r="AP160" s="96" t="s">
        <v>1508</v>
      </c>
      <c r="AQ160" s="96" t="s">
        <v>1024</v>
      </c>
      <c r="AR160" s="96" t="s">
        <v>1025</v>
      </c>
      <c r="AX160" s="96" t="s">
        <v>1424</v>
      </c>
      <c r="BA160" s="96" t="s">
        <v>1043</v>
      </c>
      <c r="BB160" s="96" t="s">
        <v>1032</v>
      </c>
      <c r="BF160" s="97" t="str">
        <f t="shared" si="18"/>
        <v>2023-05-26</v>
      </c>
      <c r="BI160" s="146">
        <v>2023</v>
      </c>
      <c r="BJ160" s="99" t="s">
        <v>1248</v>
      </c>
      <c r="BK160" s="146">
        <v>26</v>
      </c>
      <c r="BL160" s="97" t="str">
        <f t="shared" si="19"/>
        <v>Mayo 26 de 2023</v>
      </c>
      <c r="BS160" s="97" t="str">
        <f t="shared" si="23"/>
        <v>América | Sudamérica | Colombia | Antioquia | Mutatá | Vereda Bedó</v>
      </c>
      <c r="BU160" s="97" t="str">
        <f t="shared" si="24"/>
        <v>SA</v>
      </c>
      <c r="BY160" s="96" t="s">
        <v>1026</v>
      </c>
      <c r="BZ160" s="97" t="str">
        <f t="shared" si="21"/>
        <v>CO</v>
      </c>
      <c r="CA160" s="96" t="s">
        <v>1027</v>
      </c>
      <c r="CB160" s="96" t="s">
        <v>1250</v>
      </c>
      <c r="CC160" s="146" t="s">
        <v>1253</v>
      </c>
      <c r="CD160" s="96" t="s">
        <v>1257</v>
      </c>
      <c r="CE160" s="96" t="s">
        <v>1257</v>
      </c>
      <c r="CF160" s="146">
        <v>206</v>
      </c>
      <c r="CG160" s="146">
        <v>206</v>
      </c>
      <c r="CH160" s="146">
        <v>206</v>
      </c>
      <c r="CI160" s="96" t="s">
        <v>1028</v>
      </c>
      <c r="CQ160" s="99">
        <v>7.2123049000000004</v>
      </c>
      <c r="CR160" s="99">
        <v>-76.422732999999994</v>
      </c>
      <c r="CT160" s="98" t="s">
        <v>1045</v>
      </c>
      <c r="CU160" s="96" t="s">
        <v>1028</v>
      </c>
      <c r="CV160" s="99">
        <v>7.2123049000000004</v>
      </c>
      <c r="CW160" s="99">
        <v>-76.422732999999994</v>
      </c>
      <c r="CX160" s="96" t="s">
        <v>1028</v>
      </c>
      <c r="DE160" s="96" t="s">
        <v>1046</v>
      </c>
      <c r="DF160" s="97" t="str">
        <f t="shared" si="22"/>
        <v>2023-05-26</v>
      </c>
      <c r="DH160" s="96" t="s">
        <v>1264</v>
      </c>
      <c r="ED160" s="96" t="s">
        <v>1405</v>
      </c>
      <c r="EF160" s="150" t="s">
        <v>1267</v>
      </c>
      <c r="EL160" s="148" t="s">
        <v>1558</v>
      </c>
      <c r="EM160" s="97" t="str">
        <f>IF(EX160="",
IF(EW160="",
IF(EV160="",
IF(EU160="",#REF!,
EU160),
EV160),
EW160),
CONCATENATE(EX160,IF(FB160="","",CONCATENATE(" ",FB160))))</f>
        <v>Silverstoneia</v>
      </c>
      <c r="EN160" s="96" t="s">
        <v>1376</v>
      </c>
      <c r="ER160" s="96" t="s">
        <v>1390</v>
      </c>
      <c r="ES160" s="96" t="s">
        <v>1034</v>
      </c>
      <c r="ET160" s="96" t="s">
        <v>1033</v>
      </c>
      <c r="EU160" s="96" t="s">
        <v>1035</v>
      </c>
      <c r="EV160" s="96" t="s">
        <v>1393</v>
      </c>
      <c r="EW160" s="96" t="s">
        <v>1407</v>
      </c>
      <c r="EX160" s="148" t="s">
        <v>1315</v>
      </c>
      <c r="FE160" s="97" t="str" cm="1">
        <f t="array" ref="FE160">IF(EL160="",IF(EX160="",
IF(EV160="",
IF(EW="",
IF(EU160="",
IF(ET160="",
"Filo","Clase"),
"Orden"),
"Familia"),
"Subfamilia"),
"Género"),
"Especie")</f>
        <v>Especie</v>
      </c>
      <c r="FU160" s="96" t="s">
        <v>1040</v>
      </c>
    </row>
    <row r="161" spans="1:177" ht="15" customHeight="1" x14ac:dyDescent="0.2">
      <c r="A161" s="97" t="str">
        <f t="shared" si="25"/>
        <v>UCES:CBUCES:L</v>
      </c>
      <c r="B161" s="96" t="s">
        <v>929</v>
      </c>
      <c r="C161" s="96" t="s">
        <v>1015</v>
      </c>
      <c r="D161" s="96" t="s">
        <v>1021</v>
      </c>
      <c r="E161" s="96" t="s">
        <v>1019</v>
      </c>
      <c r="F161" s="96" t="s">
        <v>1014</v>
      </c>
      <c r="G161" s="96" t="s">
        <v>1020</v>
      </c>
      <c r="H161" s="97" t="str">
        <f t="shared" si="26"/>
        <v>CBUCES-L</v>
      </c>
      <c r="I161" s="96" t="s">
        <v>1017</v>
      </c>
      <c r="J161" s="96" t="s">
        <v>1038</v>
      </c>
      <c r="L161" s="96" t="s">
        <v>1016</v>
      </c>
      <c r="M161" s="96" t="s">
        <v>1039</v>
      </c>
      <c r="N161" s="96" t="s">
        <v>1017</v>
      </c>
      <c r="O161" s="96" t="s">
        <v>1018</v>
      </c>
      <c r="R161" s="96" t="s">
        <v>1021</v>
      </c>
      <c r="V161" s="146" t="s">
        <v>1091</v>
      </c>
      <c r="W161" s="99" t="s">
        <v>1082</v>
      </c>
      <c r="Z161" s="146">
        <v>1</v>
      </c>
      <c r="AD161" s="96" t="s">
        <v>1022</v>
      </c>
      <c r="AO161" s="96" t="s">
        <v>1023</v>
      </c>
      <c r="AP161" s="96" t="s">
        <v>1508</v>
      </c>
      <c r="AQ161" s="96" t="s">
        <v>1024</v>
      </c>
      <c r="AR161" s="96" t="s">
        <v>1025</v>
      </c>
      <c r="AX161" s="96" t="s">
        <v>1420</v>
      </c>
      <c r="BA161" s="96" t="s">
        <v>1043</v>
      </c>
      <c r="BB161" s="96" t="s">
        <v>1032</v>
      </c>
      <c r="BF161" s="97" t="str">
        <f t="shared" si="18"/>
        <v>2023-05-26</v>
      </c>
      <c r="BI161" s="146">
        <v>2023</v>
      </c>
      <c r="BJ161" s="99" t="s">
        <v>1248</v>
      </c>
      <c r="BK161" s="146">
        <v>26</v>
      </c>
      <c r="BL161" s="97" t="str">
        <f t="shared" si="19"/>
        <v>Mayo 26 de 2023</v>
      </c>
      <c r="BS161" s="97" t="str">
        <f t="shared" si="23"/>
        <v>América | Sudamérica | Colombia | Antioquia | Mutatá | Vereda Bedó</v>
      </c>
      <c r="BU161" s="97" t="str">
        <f t="shared" si="24"/>
        <v>SA</v>
      </c>
      <c r="BY161" s="96" t="s">
        <v>1026</v>
      </c>
      <c r="BZ161" s="97" t="str">
        <f t="shared" si="21"/>
        <v>CO</v>
      </c>
      <c r="CA161" s="96" t="s">
        <v>1027</v>
      </c>
      <c r="CB161" s="96" t="s">
        <v>1250</v>
      </c>
      <c r="CC161" s="146" t="s">
        <v>1253</v>
      </c>
      <c r="CD161" s="96" t="s">
        <v>1257</v>
      </c>
      <c r="CE161" s="96" t="s">
        <v>1257</v>
      </c>
      <c r="CF161" s="146">
        <v>206</v>
      </c>
      <c r="CG161" s="146">
        <v>206</v>
      </c>
      <c r="CH161" s="146">
        <v>206</v>
      </c>
      <c r="CI161" s="96" t="s">
        <v>1028</v>
      </c>
      <c r="CQ161" s="99">
        <v>7.2123049000000004</v>
      </c>
      <c r="CR161" s="99">
        <v>-76.422732999999994</v>
      </c>
      <c r="CT161" s="98" t="s">
        <v>1045</v>
      </c>
      <c r="CU161" s="96" t="s">
        <v>1028</v>
      </c>
      <c r="CV161" s="99">
        <v>7.2123049000000004</v>
      </c>
      <c r="CW161" s="99">
        <v>-76.422732999999994</v>
      </c>
      <c r="CX161" s="96" t="s">
        <v>1028</v>
      </c>
      <c r="DE161" s="96" t="s">
        <v>1046</v>
      </c>
      <c r="DF161" s="97" t="str">
        <f t="shared" si="22"/>
        <v>2023-05-26</v>
      </c>
      <c r="DH161" s="96" t="s">
        <v>1264</v>
      </c>
      <c r="ED161" s="96" t="s">
        <v>1405</v>
      </c>
      <c r="EF161" s="150" t="s">
        <v>1267</v>
      </c>
      <c r="EL161" s="148" t="s">
        <v>1556</v>
      </c>
      <c r="EM161" s="97" t="str">
        <f>IF(EX161="",
IF(EW161="",
IF(EV161="",
IF(EU161="",#REF!,
EU161),
EV161),
EW161),
CONCATENATE(EX161,IF(FB161="","",CONCATENATE(" ",FB161))))</f>
        <v>Colostethus</v>
      </c>
      <c r="EN161" s="96" t="s">
        <v>1354</v>
      </c>
      <c r="ER161" s="96" t="s">
        <v>1390</v>
      </c>
      <c r="ES161" s="96" t="s">
        <v>1034</v>
      </c>
      <c r="ET161" s="96" t="s">
        <v>1033</v>
      </c>
      <c r="EU161" s="96" t="s">
        <v>1035</v>
      </c>
      <c r="EV161" s="96" t="s">
        <v>1393</v>
      </c>
      <c r="EW161" s="96" t="s">
        <v>1407</v>
      </c>
      <c r="EX161" s="148" t="s">
        <v>1314</v>
      </c>
      <c r="FE161" s="97" t="str" cm="1">
        <f t="array" ref="FE161">IF(EL161="",IF(EX161="",
IF(EV161="",
IF(EW="",
IF(EU161="",
IF(ET161="",
"Filo","Clase"),
"Orden"),
"Familia"),
"Subfamilia"),
"Género"),
"Especie")</f>
        <v>Especie</v>
      </c>
      <c r="FU161" s="96" t="s">
        <v>1040</v>
      </c>
    </row>
    <row r="162" spans="1:177" ht="15" customHeight="1" x14ac:dyDescent="0.2">
      <c r="A162" s="97" t="str">
        <f t="shared" si="25"/>
        <v>UCES:CBUCES:L</v>
      </c>
      <c r="B162" s="96" t="s">
        <v>929</v>
      </c>
      <c r="C162" s="96" t="s">
        <v>1015</v>
      </c>
      <c r="D162" s="96" t="s">
        <v>1021</v>
      </c>
      <c r="E162" s="96" t="s">
        <v>1019</v>
      </c>
      <c r="F162" s="96" t="s">
        <v>1014</v>
      </c>
      <c r="G162" s="96" t="s">
        <v>1020</v>
      </c>
      <c r="H162" s="97" t="str">
        <f t="shared" si="26"/>
        <v>CBUCES-L</v>
      </c>
      <c r="I162" s="96" t="s">
        <v>1017</v>
      </c>
      <c r="J162" s="96" t="s">
        <v>1038</v>
      </c>
      <c r="L162" s="96" t="s">
        <v>1016</v>
      </c>
      <c r="M162" s="96" t="s">
        <v>1039</v>
      </c>
      <c r="N162" s="96" t="s">
        <v>1017</v>
      </c>
      <c r="O162" s="96" t="s">
        <v>1018</v>
      </c>
      <c r="R162" s="96" t="s">
        <v>1021</v>
      </c>
      <c r="V162" s="146" t="s">
        <v>1092</v>
      </c>
      <c r="W162" s="99" t="s">
        <v>1082</v>
      </c>
      <c r="Z162" s="146">
        <v>1</v>
      </c>
      <c r="AD162" s="96" t="s">
        <v>1022</v>
      </c>
      <c r="AI162" s="96" t="s">
        <v>1030</v>
      </c>
      <c r="AO162" s="96" t="s">
        <v>1023</v>
      </c>
      <c r="AP162" s="96" t="s">
        <v>1508</v>
      </c>
      <c r="AQ162" s="96" t="s">
        <v>1024</v>
      </c>
      <c r="AR162" s="96" t="s">
        <v>1025</v>
      </c>
      <c r="AX162" s="96" t="s">
        <v>1511</v>
      </c>
      <c r="BA162" s="96" t="s">
        <v>1043</v>
      </c>
      <c r="BB162" s="96" t="s">
        <v>1032</v>
      </c>
      <c r="BF162" s="97" t="str">
        <f t="shared" si="18"/>
        <v>2023-05-26</v>
      </c>
      <c r="BI162" s="146">
        <v>2023</v>
      </c>
      <c r="BJ162" s="99" t="s">
        <v>1248</v>
      </c>
      <c r="BK162" s="146">
        <v>26</v>
      </c>
      <c r="BL162" s="97" t="str">
        <f t="shared" si="19"/>
        <v>Mayo 26 de 2023</v>
      </c>
      <c r="BS162" s="97" t="str">
        <f t="shared" si="23"/>
        <v>América | Sudamérica | Colombia | Antioquia | Mutatá | Vereda Bedó</v>
      </c>
      <c r="BU162" s="97" t="str">
        <f t="shared" si="24"/>
        <v>SA</v>
      </c>
      <c r="BY162" s="96" t="s">
        <v>1026</v>
      </c>
      <c r="BZ162" s="97" t="str">
        <f t="shared" si="21"/>
        <v>CO</v>
      </c>
      <c r="CA162" s="96" t="s">
        <v>1027</v>
      </c>
      <c r="CB162" s="96" t="s">
        <v>1250</v>
      </c>
      <c r="CC162" s="146" t="s">
        <v>1253</v>
      </c>
      <c r="CD162" s="96" t="s">
        <v>1257</v>
      </c>
      <c r="CE162" s="96" t="s">
        <v>1257</v>
      </c>
      <c r="CF162" s="146">
        <v>206</v>
      </c>
      <c r="CG162" s="146">
        <v>206</v>
      </c>
      <c r="CH162" s="146">
        <v>206</v>
      </c>
      <c r="CI162" s="96" t="s">
        <v>1028</v>
      </c>
      <c r="CQ162" s="99">
        <v>7.2123049000000004</v>
      </c>
      <c r="CR162" s="99">
        <v>-76.422732999999994</v>
      </c>
      <c r="CT162" s="98" t="s">
        <v>1045</v>
      </c>
      <c r="CU162" s="96" t="s">
        <v>1028</v>
      </c>
      <c r="CV162" s="99">
        <v>7.2123049000000004</v>
      </c>
      <c r="CW162" s="99">
        <v>-76.422732999999994</v>
      </c>
      <c r="CX162" s="96" t="s">
        <v>1028</v>
      </c>
      <c r="DE162" s="96" t="s">
        <v>1046</v>
      </c>
      <c r="DF162" s="97" t="str">
        <f t="shared" si="22"/>
        <v>2023-05-26</v>
      </c>
      <c r="DH162" s="96" t="s">
        <v>1264</v>
      </c>
      <c r="ED162" s="96" t="s">
        <v>1405</v>
      </c>
      <c r="EF162" s="150" t="s">
        <v>1267</v>
      </c>
      <c r="EM162" s="97" t="str">
        <f>IF(EX162="",
IF(EW162="",
IF(EV162="",
IF(EU162="",#REF!,
EU162),
EV162),
EW162),
CONCATENATE(EX162,IF(FB162="","",CONCATENATE(" ",FB162))))</f>
        <v>Lepidoblepharis</v>
      </c>
      <c r="ER162" s="96" t="s">
        <v>1390</v>
      </c>
      <c r="ES162" s="96" t="s">
        <v>1034</v>
      </c>
      <c r="ET162" s="96" t="s">
        <v>1057</v>
      </c>
      <c r="EU162" s="96" t="s">
        <v>1058</v>
      </c>
      <c r="EV162" s="96" t="s">
        <v>1060</v>
      </c>
      <c r="EX162" s="148" t="s">
        <v>1316</v>
      </c>
      <c r="FB162" s="148"/>
      <c r="FE162" s="97" t="str" cm="1">
        <f t="array" ref="FE162">IF(FB162="",IF(EX162="",
IF(EV162="",
IF(EW="",
IF(EU162="",
IF(ET162="",
"Filo","Clase"),
"Orden"),
"Familia"),
"Subfamilia"),
"Género"),
"Especie")</f>
        <v>Género</v>
      </c>
      <c r="FU162" s="96" t="s">
        <v>1040</v>
      </c>
    </row>
    <row r="163" spans="1:177" ht="15" customHeight="1" x14ac:dyDescent="0.2">
      <c r="A163" s="97" t="str">
        <f t="shared" si="25"/>
        <v>UCES:CBUCES:L</v>
      </c>
      <c r="B163" s="96" t="s">
        <v>929</v>
      </c>
      <c r="C163" s="96" t="s">
        <v>1015</v>
      </c>
      <c r="D163" s="96" t="s">
        <v>1021</v>
      </c>
      <c r="E163" s="96" t="s">
        <v>1019</v>
      </c>
      <c r="F163" s="96" t="s">
        <v>1014</v>
      </c>
      <c r="G163" s="96" t="s">
        <v>1020</v>
      </c>
      <c r="H163" s="97" t="str">
        <f t="shared" si="26"/>
        <v>CBUCES-L</v>
      </c>
      <c r="I163" s="96" t="s">
        <v>1017</v>
      </c>
      <c r="J163" s="96" t="s">
        <v>1038</v>
      </c>
      <c r="L163" s="96" t="s">
        <v>1016</v>
      </c>
      <c r="M163" s="96" t="s">
        <v>1039</v>
      </c>
      <c r="N163" s="96" t="s">
        <v>1017</v>
      </c>
      <c r="O163" s="96" t="s">
        <v>1018</v>
      </c>
      <c r="R163" s="96" t="s">
        <v>1021</v>
      </c>
      <c r="V163" s="146" t="s">
        <v>1093</v>
      </c>
      <c r="W163" s="99" t="s">
        <v>1082</v>
      </c>
      <c r="Z163" s="146">
        <v>1</v>
      </c>
      <c r="AD163" s="96" t="s">
        <v>1022</v>
      </c>
      <c r="AO163" s="96" t="s">
        <v>1023</v>
      </c>
      <c r="AP163" s="96" t="s">
        <v>1508</v>
      </c>
      <c r="AQ163" s="96" t="s">
        <v>1024</v>
      </c>
      <c r="AR163" s="96" t="s">
        <v>1025</v>
      </c>
      <c r="AX163" s="96" t="s">
        <v>1420</v>
      </c>
      <c r="BA163" s="96" t="s">
        <v>1043</v>
      </c>
      <c r="BB163" s="96" t="s">
        <v>1032</v>
      </c>
      <c r="BF163" s="97" t="str">
        <f t="shared" si="18"/>
        <v>2023-05-26</v>
      </c>
      <c r="BI163" s="146">
        <v>2023</v>
      </c>
      <c r="BJ163" s="99" t="s">
        <v>1248</v>
      </c>
      <c r="BK163" s="146">
        <v>26</v>
      </c>
      <c r="BL163" s="97" t="str">
        <f t="shared" si="19"/>
        <v>Mayo 26 de 2023</v>
      </c>
      <c r="BS163" s="97" t="str">
        <f t="shared" si="23"/>
        <v>América | Sudamérica | Colombia | Antioquia | Mutatá | Vereda Bedó</v>
      </c>
      <c r="BU163" s="97" t="str">
        <f t="shared" si="24"/>
        <v>SA</v>
      </c>
      <c r="BY163" s="96" t="s">
        <v>1026</v>
      </c>
      <c r="BZ163" s="97" t="str">
        <f t="shared" si="21"/>
        <v>CO</v>
      </c>
      <c r="CA163" s="96" t="s">
        <v>1027</v>
      </c>
      <c r="CB163" s="96" t="s">
        <v>1250</v>
      </c>
      <c r="CC163" s="146" t="s">
        <v>1253</v>
      </c>
      <c r="CD163" s="96" t="s">
        <v>1257</v>
      </c>
      <c r="CE163" s="96" t="s">
        <v>1257</v>
      </c>
      <c r="CF163" s="146">
        <v>206</v>
      </c>
      <c r="CG163" s="146">
        <v>206</v>
      </c>
      <c r="CH163" s="146">
        <v>206</v>
      </c>
      <c r="CI163" s="96" t="s">
        <v>1028</v>
      </c>
      <c r="CQ163" s="99">
        <v>7.2123049000000004</v>
      </c>
      <c r="CR163" s="99">
        <v>-76.422732999999994</v>
      </c>
      <c r="CT163" s="98" t="s">
        <v>1045</v>
      </c>
      <c r="CU163" s="96" t="s">
        <v>1028</v>
      </c>
      <c r="CV163" s="99">
        <v>7.2123049000000004</v>
      </c>
      <c r="CW163" s="99">
        <v>-76.422732999999994</v>
      </c>
      <c r="CX163" s="96" t="s">
        <v>1028</v>
      </c>
      <c r="DE163" s="96" t="s">
        <v>1046</v>
      </c>
      <c r="DF163" s="97" t="str">
        <f t="shared" si="22"/>
        <v>2023-05-26</v>
      </c>
      <c r="DH163" s="96" t="s">
        <v>1264</v>
      </c>
      <c r="ED163" s="96" t="s">
        <v>1405</v>
      </c>
      <c r="EF163" s="150" t="s">
        <v>1267</v>
      </c>
      <c r="EL163" s="148" t="s">
        <v>1573</v>
      </c>
      <c r="EM163" s="97" t="str">
        <f>IF(EX163="",
IF(EW163="",
IF(EV163="",
IF(EU163="",#REF!,
EU163),
EV163),
EW163),
CONCATENATE(EX163,IF(FB163="","",CONCATENATE(" ",FB163))))</f>
        <v>Colostethus</v>
      </c>
      <c r="EN163" s="96" t="s">
        <v>1354</v>
      </c>
      <c r="ER163" s="96" t="s">
        <v>1390</v>
      </c>
      <c r="ES163" s="96" t="s">
        <v>1034</v>
      </c>
      <c r="ET163" s="96" t="s">
        <v>1033</v>
      </c>
      <c r="EU163" s="96" t="s">
        <v>1035</v>
      </c>
      <c r="EV163" s="96" t="s">
        <v>1393</v>
      </c>
      <c r="EW163" s="96" t="s">
        <v>1407</v>
      </c>
      <c r="EX163" s="148" t="s">
        <v>1314</v>
      </c>
      <c r="FE163" s="97" t="str" cm="1">
        <f t="array" ref="FE163">IF(EL163="",IF(EX163="",
IF(EV163="",
IF(EW="",
IF(EU163="",
IF(ET163="",
"Filo","Clase"),
"Orden"),
"Familia"),
"Subfamilia"),
"Género"),
"Especie")</f>
        <v>Especie</v>
      </c>
      <c r="FU163" s="96" t="s">
        <v>1040</v>
      </c>
    </row>
    <row r="164" spans="1:177" ht="15" customHeight="1" x14ac:dyDescent="0.2">
      <c r="A164" s="97" t="str">
        <f t="shared" si="25"/>
        <v>UCES:CBUCES:L</v>
      </c>
      <c r="B164" s="96" t="s">
        <v>929</v>
      </c>
      <c r="C164" s="96" t="s">
        <v>1015</v>
      </c>
      <c r="D164" s="96" t="s">
        <v>1021</v>
      </c>
      <c r="E164" s="96" t="s">
        <v>1019</v>
      </c>
      <c r="F164" s="96" t="s">
        <v>1014</v>
      </c>
      <c r="G164" s="96" t="s">
        <v>1020</v>
      </c>
      <c r="H164" s="97" t="str">
        <f t="shared" si="26"/>
        <v>CBUCES-L</v>
      </c>
      <c r="I164" s="96" t="s">
        <v>1017</v>
      </c>
      <c r="J164" s="96" t="s">
        <v>1038</v>
      </c>
      <c r="L164" s="96" t="s">
        <v>1016</v>
      </c>
      <c r="M164" s="96" t="s">
        <v>1039</v>
      </c>
      <c r="N164" s="96" t="s">
        <v>1017</v>
      </c>
      <c r="O164" s="96" t="s">
        <v>1018</v>
      </c>
      <c r="R164" s="96" t="s">
        <v>1021</v>
      </c>
      <c r="V164" s="146" t="s">
        <v>1094</v>
      </c>
      <c r="W164" s="99" t="s">
        <v>1082</v>
      </c>
      <c r="Z164" s="146">
        <v>1</v>
      </c>
      <c r="AD164" s="96" t="s">
        <v>1022</v>
      </c>
      <c r="AI164" s="96" t="s">
        <v>1030</v>
      </c>
      <c r="AO164" s="96" t="s">
        <v>1023</v>
      </c>
      <c r="AP164" s="96" t="s">
        <v>1508</v>
      </c>
      <c r="AQ164" s="96" t="s">
        <v>1024</v>
      </c>
      <c r="AR164" s="96" t="s">
        <v>1025</v>
      </c>
      <c r="AX164" s="96" t="s">
        <v>1420</v>
      </c>
      <c r="BA164" s="96" t="s">
        <v>1043</v>
      </c>
      <c r="BB164" s="96" t="s">
        <v>1032</v>
      </c>
      <c r="BF164" s="97" t="str">
        <f t="shared" si="18"/>
        <v>2023-05-26</v>
      </c>
      <c r="BI164" s="146">
        <v>2023</v>
      </c>
      <c r="BJ164" s="99" t="s">
        <v>1248</v>
      </c>
      <c r="BK164" s="146">
        <v>26</v>
      </c>
      <c r="BL164" s="97" t="str">
        <f t="shared" si="19"/>
        <v>Mayo 26 de 2023</v>
      </c>
      <c r="BS164" s="97" t="str">
        <f t="shared" si="23"/>
        <v>América | Sudamérica | Colombia | Antioquia | Mutatá | Vereda Bedó</v>
      </c>
      <c r="BU164" s="97" t="str">
        <f t="shared" si="24"/>
        <v>SA</v>
      </c>
      <c r="BY164" s="96" t="s">
        <v>1026</v>
      </c>
      <c r="BZ164" s="97" t="str">
        <f t="shared" si="21"/>
        <v>CO</v>
      </c>
      <c r="CA164" s="96" t="s">
        <v>1027</v>
      </c>
      <c r="CB164" s="96" t="s">
        <v>1250</v>
      </c>
      <c r="CC164" s="146" t="s">
        <v>1253</v>
      </c>
      <c r="CD164" s="96" t="s">
        <v>1257</v>
      </c>
      <c r="CE164" s="96" t="s">
        <v>1257</v>
      </c>
      <c r="CF164" s="146">
        <v>206</v>
      </c>
      <c r="CG164" s="146">
        <v>206</v>
      </c>
      <c r="CH164" s="146">
        <v>206</v>
      </c>
      <c r="CI164" s="96" t="s">
        <v>1028</v>
      </c>
      <c r="CQ164" s="99">
        <v>7.2123049000000004</v>
      </c>
      <c r="CR164" s="99">
        <v>-76.422732999999994</v>
      </c>
      <c r="CT164" s="98" t="s">
        <v>1045</v>
      </c>
      <c r="CU164" s="96" t="s">
        <v>1028</v>
      </c>
      <c r="CV164" s="99">
        <v>7.2123049000000004</v>
      </c>
      <c r="CW164" s="99">
        <v>-76.422732999999994</v>
      </c>
      <c r="CX164" s="96" t="s">
        <v>1028</v>
      </c>
      <c r="DE164" s="96" t="s">
        <v>1046</v>
      </c>
      <c r="DF164" s="97" t="str">
        <f t="shared" si="22"/>
        <v>2023-05-26</v>
      </c>
      <c r="DH164" s="96" t="s">
        <v>1264</v>
      </c>
      <c r="ED164" s="96" t="s">
        <v>1405</v>
      </c>
      <c r="EF164" s="150" t="s">
        <v>1267</v>
      </c>
      <c r="EL164" s="148" t="s">
        <v>1559</v>
      </c>
      <c r="EM164" s="97" t="str">
        <f>IF(EX164="",
IF(EW164="",
IF(EV164="",
IF(EU164="",#REF!,
EU164),
EV164),
EW164),
CONCATENATE(EX164,IF(FB164="","",CONCATENATE(" ",FB164))))</f>
        <v>Colostethus</v>
      </c>
      <c r="EN164" s="96" t="s">
        <v>1354</v>
      </c>
      <c r="ER164" s="96" t="s">
        <v>1390</v>
      </c>
      <c r="ES164" s="96" t="s">
        <v>1034</v>
      </c>
      <c r="ET164" s="96" t="s">
        <v>1033</v>
      </c>
      <c r="EU164" s="96" t="s">
        <v>1035</v>
      </c>
      <c r="EV164" s="96" t="s">
        <v>1393</v>
      </c>
      <c r="EW164" s="96" t="s">
        <v>1407</v>
      </c>
      <c r="EX164" s="148" t="s">
        <v>1314</v>
      </c>
      <c r="FE164" s="97" t="str" cm="1">
        <f t="array" ref="FE164">IF(EL164="",IF(EX164="",
IF(EV164="",
IF(EW="",
IF(EU164="",
IF(ET164="",
"Filo","Clase"),
"Orden"),
"Familia"),
"Subfamilia"),
"Género"),
"Especie")</f>
        <v>Especie</v>
      </c>
      <c r="FU164" s="96" t="s">
        <v>1040</v>
      </c>
    </row>
    <row r="165" spans="1:177" ht="15" customHeight="1" x14ac:dyDescent="0.2">
      <c r="A165" s="97" t="str">
        <f t="shared" si="25"/>
        <v>UCES:CBUCES:L</v>
      </c>
      <c r="B165" s="96" t="s">
        <v>929</v>
      </c>
      <c r="C165" s="96" t="s">
        <v>1015</v>
      </c>
      <c r="D165" s="96" t="s">
        <v>1021</v>
      </c>
      <c r="E165" s="96" t="s">
        <v>1019</v>
      </c>
      <c r="F165" s="96" t="s">
        <v>1014</v>
      </c>
      <c r="G165" s="96" t="s">
        <v>1020</v>
      </c>
      <c r="H165" s="97" t="str">
        <f t="shared" si="26"/>
        <v>CBUCES-L</v>
      </c>
      <c r="I165" s="96" t="s">
        <v>1017</v>
      </c>
      <c r="J165" s="96" t="s">
        <v>1038</v>
      </c>
      <c r="L165" s="96" t="s">
        <v>1016</v>
      </c>
      <c r="M165" s="96" t="s">
        <v>1039</v>
      </c>
      <c r="N165" s="96" t="s">
        <v>1017</v>
      </c>
      <c r="O165" s="96" t="s">
        <v>1018</v>
      </c>
      <c r="R165" s="96" t="s">
        <v>1021</v>
      </c>
      <c r="V165" s="146" t="s">
        <v>1095</v>
      </c>
      <c r="W165" s="99" t="s">
        <v>1082</v>
      </c>
      <c r="Z165" s="146">
        <v>14</v>
      </c>
      <c r="AD165" s="96" t="s">
        <v>1022</v>
      </c>
      <c r="AI165" s="96" t="s">
        <v>1233</v>
      </c>
      <c r="AO165" s="96" t="s">
        <v>1023</v>
      </c>
      <c r="AP165" s="96" t="s">
        <v>1508</v>
      </c>
      <c r="AQ165" s="96" t="s">
        <v>1024</v>
      </c>
      <c r="AR165" s="96" t="s">
        <v>1025</v>
      </c>
      <c r="AX165" s="96" t="s">
        <v>1420</v>
      </c>
      <c r="BA165" s="96" t="s">
        <v>1043</v>
      </c>
      <c r="BB165" s="96" t="s">
        <v>1032</v>
      </c>
      <c r="BF165" s="97" t="str">
        <f t="shared" si="18"/>
        <v>2023-05-26</v>
      </c>
      <c r="BI165" s="146">
        <v>2023</v>
      </c>
      <c r="BJ165" s="99" t="s">
        <v>1248</v>
      </c>
      <c r="BK165" s="146">
        <v>26</v>
      </c>
      <c r="BL165" s="97" t="str">
        <f t="shared" si="19"/>
        <v>Mayo 26 de 2023</v>
      </c>
      <c r="BS165" s="97" t="str">
        <f t="shared" si="23"/>
        <v>América | Sudamérica | Colombia | Antioquia | Mutatá | Vereda Bedó</v>
      </c>
      <c r="BU165" s="97" t="str">
        <f t="shared" si="24"/>
        <v>SA</v>
      </c>
      <c r="BY165" s="96" t="s">
        <v>1026</v>
      </c>
      <c r="BZ165" s="97" t="str">
        <f t="shared" si="21"/>
        <v>CO</v>
      </c>
      <c r="CA165" s="96" t="s">
        <v>1027</v>
      </c>
      <c r="CB165" s="96" t="s">
        <v>1250</v>
      </c>
      <c r="CC165" s="146" t="s">
        <v>1253</v>
      </c>
      <c r="CD165" s="96" t="s">
        <v>1257</v>
      </c>
      <c r="CE165" s="96" t="s">
        <v>1257</v>
      </c>
      <c r="CF165" s="146">
        <v>206</v>
      </c>
      <c r="CG165" s="146">
        <v>206</v>
      </c>
      <c r="CH165" s="146">
        <v>206</v>
      </c>
      <c r="CI165" s="96" t="s">
        <v>1028</v>
      </c>
      <c r="CQ165" s="99">
        <v>7.2123049000000004</v>
      </c>
      <c r="CR165" s="99">
        <v>-76.422732999999994</v>
      </c>
      <c r="CT165" s="98" t="s">
        <v>1045</v>
      </c>
      <c r="CU165" s="96" t="s">
        <v>1028</v>
      </c>
      <c r="CV165" s="99">
        <v>7.2123049000000004</v>
      </c>
      <c r="CW165" s="99">
        <v>-76.422732999999994</v>
      </c>
      <c r="CX165" s="96" t="s">
        <v>1028</v>
      </c>
      <c r="DE165" s="96" t="s">
        <v>1046</v>
      </c>
      <c r="DF165" s="97" t="str">
        <f t="shared" si="22"/>
        <v>2023-05-26</v>
      </c>
      <c r="DH165" s="96" t="s">
        <v>1264</v>
      </c>
      <c r="ED165" s="96" t="s">
        <v>1405</v>
      </c>
      <c r="EF165" s="150" t="s">
        <v>1267</v>
      </c>
      <c r="EL165" s="148" t="s">
        <v>1573</v>
      </c>
      <c r="EM165" s="97" t="str">
        <f>IF(EX165="",
IF(EW165="",
IF(EV165="",
IF(EU165="",#REF!,
EU165),
EV165),
EW165),
CONCATENATE(EX165,IF(FB165="","",CONCATENATE(" ",FB165))))</f>
        <v>Colostethus</v>
      </c>
      <c r="EN165" s="96" t="s">
        <v>1354</v>
      </c>
      <c r="ER165" s="96" t="s">
        <v>1390</v>
      </c>
      <c r="ES165" s="96" t="s">
        <v>1034</v>
      </c>
      <c r="ET165" s="96" t="s">
        <v>1033</v>
      </c>
      <c r="EU165" s="96" t="s">
        <v>1035</v>
      </c>
      <c r="EV165" s="96" t="s">
        <v>1393</v>
      </c>
      <c r="EW165" s="96" t="s">
        <v>1407</v>
      </c>
      <c r="EX165" s="148" t="s">
        <v>1314</v>
      </c>
      <c r="FE165" s="97" t="str" cm="1">
        <f t="array" ref="FE165">IF(EL165="",IF(EX165="",
IF(EV165="",
IF(EW="",
IF(EU165="",
IF(ET165="",
"Filo","Clase"),
"Orden"),
"Familia"),
"Subfamilia"),
"Género"),
"Especie")</f>
        <v>Especie</v>
      </c>
      <c r="FU165" s="96" t="s">
        <v>1040</v>
      </c>
    </row>
    <row r="166" spans="1:177" ht="15" customHeight="1" x14ac:dyDescent="0.2">
      <c r="A166" s="97" t="str">
        <f t="shared" si="25"/>
        <v>UCES:CBUCES:L</v>
      </c>
      <c r="B166" s="96" t="s">
        <v>929</v>
      </c>
      <c r="C166" s="96" t="s">
        <v>1015</v>
      </c>
      <c r="D166" s="96" t="s">
        <v>1021</v>
      </c>
      <c r="E166" s="96" t="s">
        <v>1019</v>
      </c>
      <c r="F166" s="96" t="s">
        <v>1014</v>
      </c>
      <c r="G166" s="96" t="s">
        <v>1020</v>
      </c>
      <c r="H166" s="97" t="str">
        <f t="shared" si="26"/>
        <v>CBUCES-L</v>
      </c>
      <c r="I166" s="96" t="s">
        <v>1017</v>
      </c>
      <c r="J166" s="96" t="s">
        <v>1038</v>
      </c>
      <c r="L166" s="96" t="s">
        <v>1016</v>
      </c>
      <c r="M166" s="96" t="s">
        <v>1039</v>
      </c>
      <c r="N166" s="96" t="s">
        <v>1017</v>
      </c>
      <c r="O166" s="96" t="s">
        <v>1018</v>
      </c>
      <c r="R166" s="96" t="s">
        <v>1021</v>
      </c>
      <c r="V166" s="146" t="s">
        <v>1096</v>
      </c>
      <c r="W166" s="99" t="s">
        <v>1082</v>
      </c>
      <c r="Z166" s="146">
        <v>1</v>
      </c>
      <c r="AD166" s="96" t="s">
        <v>1022</v>
      </c>
      <c r="AH166" s="96" t="s">
        <v>1029</v>
      </c>
      <c r="AI166" s="96" t="s">
        <v>1030</v>
      </c>
      <c r="AO166" s="96" t="s">
        <v>1023</v>
      </c>
      <c r="AP166" s="96" t="s">
        <v>1508</v>
      </c>
      <c r="AQ166" s="96" t="s">
        <v>1024</v>
      </c>
      <c r="AR166" s="96" t="s">
        <v>1025</v>
      </c>
      <c r="AX166" s="96" t="s">
        <v>1423</v>
      </c>
      <c r="BA166" s="96" t="s">
        <v>1043</v>
      </c>
      <c r="BB166" s="96" t="s">
        <v>1032</v>
      </c>
      <c r="BF166" s="97" t="str">
        <f t="shared" si="18"/>
        <v>2023-05-26</v>
      </c>
      <c r="BI166" s="146">
        <v>2023</v>
      </c>
      <c r="BJ166" s="99" t="s">
        <v>1248</v>
      </c>
      <c r="BK166" s="146">
        <v>26</v>
      </c>
      <c r="BL166" s="97" t="str">
        <f t="shared" si="19"/>
        <v>Mayo 26 de 2023</v>
      </c>
      <c r="BS166" s="97" t="str">
        <f t="shared" si="23"/>
        <v>América | Sudamérica | Colombia | Antioquia | Mutatá | Vereda Bedó</v>
      </c>
      <c r="BU166" s="97" t="str">
        <f t="shared" si="24"/>
        <v>SA</v>
      </c>
      <c r="BY166" s="96" t="s">
        <v>1026</v>
      </c>
      <c r="BZ166" s="97" t="str">
        <f t="shared" si="21"/>
        <v>CO</v>
      </c>
      <c r="CA166" s="96" t="s">
        <v>1027</v>
      </c>
      <c r="CB166" s="96" t="s">
        <v>1250</v>
      </c>
      <c r="CC166" s="146" t="s">
        <v>1253</v>
      </c>
      <c r="CD166" s="96" t="s">
        <v>1257</v>
      </c>
      <c r="CE166" s="96" t="s">
        <v>1257</v>
      </c>
      <c r="CF166" s="146">
        <v>206</v>
      </c>
      <c r="CG166" s="146">
        <v>206</v>
      </c>
      <c r="CH166" s="146">
        <v>206</v>
      </c>
      <c r="CI166" s="96" t="s">
        <v>1028</v>
      </c>
      <c r="CQ166" s="99">
        <v>7.2123049000000004</v>
      </c>
      <c r="CR166" s="99">
        <v>-76.422732999999994</v>
      </c>
      <c r="CT166" s="98" t="s">
        <v>1045</v>
      </c>
      <c r="CU166" s="96" t="s">
        <v>1028</v>
      </c>
      <c r="CV166" s="99">
        <v>7.2123049000000004</v>
      </c>
      <c r="CW166" s="99">
        <v>-76.422732999999994</v>
      </c>
      <c r="CX166" s="96" t="s">
        <v>1028</v>
      </c>
      <c r="DE166" s="96" t="s">
        <v>1046</v>
      </c>
      <c r="DF166" s="97" t="str">
        <f t="shared" si="22"/>
        <v>2023-05-26</v>
      </c>
      <c r="DH166" s="96" t="s">
        <v>1264</v>
      </c>
      <c r="ED166" s="96" t="s">
        <v>1405</v>
      </c>
      <c r="EF166" s="150" t="s">
        <v>1267</v>
      </c>
      <c r="EL166" s="148" t="s">
        <v>1557</v>
      </c>
      <c r="EM166" s="97" t="str">
        <f>IF(EX166="",
IF(EW166="",
IF(EV166="",
IF(EU166="",#REF!,
EU166),
EV166),
EW166),
CONCATENATE(EX166,IF(FB166="","",CONCATENATE(" ",FB166))))</f>
        <v>Echinosaura</v>
      </c>
      <c r="EN166" s="96" t="s">
        <v>1366</v>
      </c>
      <c r="ER166" s="96" t="s">
        <v>1390</v>
      </c>
      <c r="ES166" s="96" t="s">
        <v>1034</v>
      </c>
      <c r="ET166" s="96" t="s">
        <v>1057</v>
      </c>
      <c r="EU166" s="96" t="s">
        <v>1058</v>
      </c>
      <c r="EV166" s="96" t="s">
        <v>1392</v>
      </c>
      <c r="EX166" s="148" t="s">
        <v>1313</v>
      </c>
      <c r="FE166" s="97" t="str" cm="1">
        <f t="array" ref="FE166">IF(EL166="",IF(EX166="",
IF(EV166="",
IF(EW="",
IF(EU166="",
IF(ET166="",
"Filo","Clase"),
"Orden"),
"Familia"),
"Subfamilia"),
"Género"),
"Especie")</f>
        <v>Especie</v>
      </c>
      <c r="FU166" s="96" t="s">
        <v>1040</v>
      </c>
    </row>
    <row r="167" spans="1:177" ht="15" customHeight="1" x14ac:dyDescent="0.2">
      <c r="A167" s="97" t="str">
        <f t="shared" si="25"/>
        <v>UCES:CBUCES:L</v>
      </c>
      <c r="B167" s="96" t="s">
        <v>929</v>
      </c>
      <c r="C167" s="96" t="s">
        <v>1015</v>
      </c>
      <c r="D167" s="96" t="s">
        <v>1021</v>
      </c>
      <c r="E167" s="96" t="s">
        <v>1019</v>
      </c>
      <c r="F167" s="96" t="s">
        <v>1014</v>
      </c>
      <c r="G167" s="96" t="s">
        <v>1020</v>
      </c>
      <c r="H167" s="97" t="str">
        <f t="shared" si="26"/>
        <v>CBUCES-L</v>
      </c>
      <c r="I167" s="96" t="s">
        <v>1017</v>
      </c>
      <c r="J167" s="96" t="s">
        <v>1038</v>
      </c>
      <c r="L167" s="96" t="s">
        <v>1016</v>
      </c>
      <c r="M167" s="96" t="s">
        <v>1039</v>
      </c>
      <c r="N167" s="96" t="s">
        <v>1017</v>
      </c>
      <c r="O167" s="96" t="s">
        <v>1018</v>
      </c>
      <c r="R167" s="96" t="s">
        <v>1021</v>
      </c>
      <c r="V167" s="146" t="s">
        <v>1097</v>
      </c>
      <c r="W167" s="99" t="s">
        <v>1082</v>
      </c>
      <c r="Z167" s="146">
        <v>1</v>
      </c>
      <c r="AD167" s="96" t="s">
        <v>1022</v>
      </c>
      <c r="AI167" s="96" t="s">
        <v>1041</v>
      </c>
      <c r="AO167" s="96" t="s">
        <v>1023</v>
      </c>
      <c r="AP167" s="96" t="s">
        <v>1508</v>
      </c>
      <c r="AQ167" s="96" t="s">
        <v>1024</v>
      </c>
      <c r="AR167" s="96" t="s">
        <v>1025</v>
      </c>
      <c r="AX167" s="96" t="s">
        <v>1423</v>
      </c>
      <c r="BA167" s="96" t="s">
        <v>1043</v>
      </c>
      <c r="BB167" s="96" t="s">
        <v>1032</v>
      </c>
      <c r="BF167" s="97" t="str">
        <f t="shared" si="18"/>
        <v>2023-05-26</v>
      </c>
      <c r="BI167" s="146">
        <v>2023</v>
      </c>
      <c r="BJ167" s="99" t="s">
        <v>1248</v>
      </c>
      <c r="BK167" s="146">
        <v>26</v>
      </c>
      <c r="BL167" s="97" t="str">
        <f t="shared" si="19"/>
        <v>Mayo 26 de 2023</v>
      </c>
      <c r="BS167" s="97" t="str">
        <f t="shared" si="23"/>
        <v>América | Sudamérica | Colombia | Antioquia | Mutatá | Vereda Bedó</v>
      </c>
      <c r="BU167" s="97" t="str">
        <f t="shared" si="24"/>
        <v>SA</v>
      </c>
      <c r="BY167" s="96" t="s">
        <v>1026</v>
      </c>
      <c r="BZ167" s="97" t="str">
        <f t="shared" si="21"/>
        <v>CO</v>
      </c>
      <c r="CA167" s="96" t="s">
        <v>1027</v>
      </c>
      <c r="CB167" s="96" t="s">
        <v>1250</v>
      </c>
      <c r="CC167" s="146" t="s">
        <v>1253</v>
      </c>
      <c r="CD167" s="96" t="s">
        <v>1257</v>
      </c>
      <c r="CE167" s="96" t="s">
        <v>1257</v>
      </c>
      <c r="CF167" s="146">
        <v>206</v>
      </c>
      <c r="CG167" s="146">
        <v>206</v>
      </c>
      <c r="CH167" s="146">
        <v>206</v>
      </c>
      <c r="CI167" s="96" t="s">
        <v>1028</v>
      </c>
      <c r="CQ167" s="99">
        <v>7.2123049000000004</v>
      </c>
      <c r="CR167" s="99">
        <v>-76.422732999999994</v>
      </c>
      <c r="CT167" s="98" t="s">
        <v>1045</v>
      </c>
      <c r="CU167" s="96" t="s">
        <v>1028</v>
      </c>
      <c r="CV167" s="99">
        <v>7.2123049000000004</v>
      </c>
      <c r="CW167" s="99">
        <v>-76.422732999999994</v>
      </c>
      <c r="CX167" s="96" t="s">
        <v>1028</v>
      </c>
      <c r="DE167" s="96" t="s">
        <v>1046</v>
      </c>
      <c r="DF167" s="97" t="str">
        <f t="shared" si="22"/>
        <v>2023-05-26</v>
      </c>
      <c r="DH167" s="96" t="s">
        <v>1264</v>
      </c>
      <c r="ED167" s="96" t="s">
        <v>1405</v>
      </c>
      <c r="EF167" s="150" t="s">
        <v>1267</v>
      </c>
      <c r="EL167" s="148" t="s">
        <v>1557</v>
      </c>
      <c r="EM167" s="97" t="str">
        <f>IF(EX167="",
IF(EW167="",
IF(EV167="",
IF(EU167="",#REF!,
EU167),
EV167),
EW167),
CONCATENATE(EX167,IF(FB167="","",CONCATENATE(" ",FB167))))</f>
        <v>Echinosaura</v>
      </c>
      <c r="EN167" s="96" t="s">
        <v>1366</v>
      </c>
      <c r="ER167" s="96" t="s">
        <v>1390</v>
      </c>
      <c r="ES167" s="96" t="s">
        <v>1034</v>
      </c>
      <c r="ET167" s="96" t="s">
        <v>1057</v>
      </c>
      <c r="EU167" s="96" t="s">
        <v>1058</v>
      </c>
      <c r="EV167" s="96" t="s">
        <v>1392</v>
      </c>
      <c r="EX167" s="148" t="s">
        <v>1313</v>
      </c>
      <c r="FE167" s="97" t="str" cm="1">
        <f t="array" ref="FE167">IF(EL167="",IF(EX167="",
IF(EV167="",
IF(EW="",
IF(EU167="",
IF(ET167="",
"Filo","Clase"),
"Orden"),
"Familia"),
"Subfamilia"),
"Género"),
"Especie")</f>
        <v>Especie</v>
      </c>
      <c r="FU167" s="96" t="s">
        <v>1040</v>
      </c>
    </row>
    <row r="168" spans="1:177" ht="15" customHeight="1" x14ac:dyDescent="0.2">
      <c r="A168" s="97" t="str">
        <f t="shared" si="25"/>
        <v>UCES:CBUCES:L</v>
      </c>
      <c r="B168" s="96" t="s">
        <v>929</v>
      </c>
      <c r="C168" s="96" t="s">
        <v>1015</v>
      </c>
      <c r="D168" s="96" t="s">
        <v>1021</v>
      </c>
      <c r="E168" s="96" t="s">
        <v>1019</v>
      </c>
      <c r="F168" s="96" t="s">
        <v>1014</v>
      </c>
      <c r="G168" s="96" t="s">
        <v>1020</v>
      </c>
      <c r="H168" s="97" t="str">
        <f t="shared" si="26"/>
        <v>CBUCES-L</v>
      </c>
      <c r="I168" s="96" t="s">
        <v>1017</v>
      </c>
      <c r="J168" s="96" t="s">
        <v>1038</v>
      </c>
      <c r="L168" s="96" t="s">
        <v>1016</v>
      </c>
      <c r="M168" s="96" t="s">
        <v>1039</v>
      </c>
      <c r="N168" s="96" t="s">
        <v>1017</v>
      </c>
      <c r="O168" s="96" t="s">
        <v>1018</v>
      </c>
      <c r="R168" s="96" t="s">
        <v>1021</v>
      </c>
      <c r="V168" s="146" t="s">
        <v>1098</v>
      </c>
      <c r="W168" s="99" t="s">
        <v>1082</v>
      </c>
      <c r="Z168" s="146">
        <v>1</v>
      </c>
      <c r="AD168" s="96" t="s">
        <v>1022</v>
      </c>
      <c r="AH168" s="96" t="s">
        <v>1029</v>
      </c>
      <c r="AI168" s="96" t="s">
        <v>1030</v>
      </c>
      <c r="AO168" s="96" t="s">
        <v>1023</v>
      </c>
      <c r="AP168" s="96" t="s">
        <v>1508</v>
      </c>
      <c r="AQ168" s="96" t="s">
        <v>1024</v>
      </c>
      <c r="AR168" s="96" t="s">
        <v>1025</v>
      </c>
      <c r="AX168" s="96" t="s">
        <v>1425</v>
      </c>
      <c r="BA168" s="96" t="s">
        <v>1043</v>
      </c>
      <c r="BB168" s="96" t="s">
        <v>1032</v>
      </c>
      <c r="BF168" s="97" t="str">
        <f t="shared" si="18"/>
        <v>2023-05-26</v>
      </c>
      <c r="BI168" s="146">
        <v>2023</v>
      </c>
      <c r="BJ168" s="99" t="s">
        <v>1248</v>
      </c>
      <c r="BK168" s="146">
        <v>26</v>
      </c>
      <c r="BL168" s="97" t="str">
        <f t="shared" si="19"/>
        <v>Mayo 26 de 2023</v>
      </c>
      <c r="BS168" s="97" t="str">
        <f t="shared" si="23"/>
        <v>América | Sudamérica | Colombia | Antioquia | Mutatá | Vereda Santa Teresa</v>
      </c>
      <c r="BU168" s="97" t="str">
        <f t="shared" si="24"/>
        <v>SA</v>
      </c>
      <c r="BY168" s="96" t="s">
        <v>1026</v>
      </c>
      <c r="BZ168" s="97" t="str">
        <f t="shared" si="21"/>
        <v>CO</v>
      </c>
      <c r="CA168" s="96" t="s">
        <v>1027</v>
      </c>
      <c r="CB168" s="96" t="s">
        <v>1250</v>
      </c>
      <c r="CC168" s="146" t="s">
        <v>1254</v>
      </c>
      <c r="CD168" s="96" t="s">
        <v>1258</v>
      </c>
      <c r="CE168" s="96" t="s">
        <v>1258</v>
      </c>
      <c r="CF168" s="146">
        <v>364</v>
      </c>
      <c r="CG168" s="146">
        <v>364</v>
      </c>
      <c r="CH168" s="146">
        <v>364</v>
      </c>
      <c r="CI168" s="96" t="s">
        <v>1028</v>
      </c>
      <c r="CQ168" s="99">
        <v>7.2006895000000002</v>
      </c>
      <c r="CR168" s="99">
        <v>-76.398523100000006</v>
      </c>
      <c r="CT168" s="98" t="s">
        <v>1045</v>
      </c>
      <c r="CU168" s="96" t="s">
        <v>1028</v>
      </c>
      <c r="CV168" s="99">
        <v>7.2006895000000002</v>
      </c>
      <c r="CW168" s="99">
        <v>-76.398523100000006</v>
      </c>
      <c r="CX168" s="96" t="s">
        <v>1028</v>
      </c>
      <c r="DE168" s="96" t="s">
        <v>1046</v>
      </c>
      <c r="DF168" s="97" t="str">
        <f t="shared" si="22"/>
        <v>2023-05-26</v>
      </c>
      <c r="DH168" s="96" t="s">
        <v>1264</v>
      </c>
      <c r="ED168" s="96" t="s">
        <v>1405</v>
      </c>
      <c r="EF168" s="150" t="s">
        <v>1267</v>
      </c>
      <c r="EL168" s="148" t="s">
        <v>1557</v>
      </c>
      <c r="EM168" s="97" t="str">
        <f>IF(EX168="",
IF(EW168="",
IF(EV168="",
IF(EU168="",#REF!,
EU168),
EV168),
EW168),
CONCATENATE(EX168,IF(FB168="","",CONCATENATE(" ",FB168))))</f>
        <v>Echinosaura</v>
      </c>
      <c r="EN168" s="96" t="s">
        <v>1366</v>
      </c>
      <c r="ER168" s="96" t="s">
        <v>1390</v>
      </c>
      <c r="ES168" s="96" t="s">
        <v>1034</v>
      </c>
      <c r="ET168" s="96" t="s">
        <v>1057</v>
      </c>
      <c r="EU168" s="96" t="s">
        <v>1058</v>
      </c>
      <c r="EV168" s="96" t="s">
        <v>1392</v>
      </c>
      <c r="EX168" s="148" t="s">
        <v>1313</v>
      </c>
      <c r="FE168" s="97" t="str" cm="1">
        <f t="array" ref="FE168">IF(EL168="",IF(EX168="",
IF(EV168="",
IF(EW="",
IF(EU168="",
IF(ET168="",
"Filo","Clase"),
"Orden"),
"Familia"),
"Subfamilia"),
"Género"),
"Especie")</f>
        <v>Especie</v>
      </c>
      <c r="FU168" s="96" t="s">
        <v>1040</v>
      </c>
    </row>
    <row r="169" spans="1:177" ht="15" customHeight="1" x14ac:dyDescent="0.2">
      <c r="A169" s="97" t="str">
        <f t="shared" si="25"/>
        <v>UCES:CBUCES:L</v>
      </c>
      <c r="B169" s="96" t="s">
        <v>929</v>
      </c>
      <c r="C169" s="96" t="s">
        <v>1015</v>
      </c>
      <c r="D169" s="96" t="s">
        <v>1021</v>
      </c>
      <c r="E169" s="96" t="s">
        <v>1019</v>
      </c>
      <c r="F169" s="96" t="s">
        <v>1014</v>
      </c>
      <c r="G169" s="96" t="s">
        <v>1020</v>
      </c>
      <c r="H169" s="97" t="str">
        <f t="shared" si="26"/>
        <v>CBUCES-L</v>
      </c>
      <c r="I169" s="96" t="s">
        <v>1017</v>
      </c>
      <c r="J169" s="96" t="s">
        <v>1038</v>
      </c>
      <c r="L169" s="96" t="s">
        <v>1016</v>
      </c>
      <c r="M169" s="96" t="s">
        <v>1039</v>
      </c>
      <c r="N169" s="96" t="s">
        <v>1017</v>
      </c>
      <c r="O169" s="96" t="s">
        <v>1018</v>
      </c>
      <c r="R169" s="96" t="s">
        <v>1021</v>
      </c>
      <c r="V169" s="146" t="s">
        <v>1099</v>
      </c>
      <c r="W169" s="99" t="s">
        <v>1082</v>
      </c>
      <c r="Z169" s="146">
        <v>1</v>
      </c>
      <c r="AD169" s="96" t="s">
        <v>1022</v>
      </c>
      <c r="AI169" s="96" t="s">
        <v>1041</v>
      </c>
      <c r="AO169" s="96" t="s">
        <v>1023</v>
      </c>
      <c r="AP169" s="96" t="s">
        <v>1508</v>
      </c>
      <c r="AQ169" s="96" t="s">
        <v>1024</v>
      </c>
      <c r="AR169" s="96" t="s">
        <v>1025</v>
      </c>
      <c r="AX169" s="96" t="s">
        <v>1426</v>
      </c>
      <c r="BA169" s="96" t="s">
        <v>1043</v>
      </c>
      <c r="BB169" s="96" t="s">
        <v>1032</v>
      </c>
      <c r="BF169" s="97" t="str">
        <f t="shared" si="18"/>
        <v>2023-05-26</v>
      </c>
      <c r="BI169" s="146">
        <v>2023</v>
      </c>
      <c r="BJ169" s="99" t="s">
        <v>1248</v>
      </c>
      <c r="BK169" s="146">
        <v>26</v>
      </c>
      <c r="BL169" s="97" t="str">
        <f t="shared" si="19"/>
        <v>Mayo 26 de 2023</v>
      </c>
      <c r="BS169" s="97" t="str">
        <f t="shared" si="23"/>
        <v>América | Sudamérica | Colombia | Antioquia | Mutatá | Vereda Santa Teresa</v>
      </c>
      <c r="BU169" s="97" t="str">
        <f t="shared" si="24"/>
        <v>SA</v>
      </c>
      <c r="BY169" s="96" t="s">
        <v>1026</v>
      </c>
      <c r="BZ169" s="97" t="str">
        <f t="shared" si="21"/>
        <v>CO</v>
      </c>
      <c r="CA169" s="96" t="s">
        <v>1027</v>
      </c>
      <c r="CB169" s="96" t="s">
        <v>1250</v>
      </c>
      <c r="CC169" s="146" t="s">
        <v>1254</v>
      </c>
      <c r="CD169" s="96" t="s">
        <v>1258</v>
      </c>
      <c r="CE169" s="96" t="s">
        <v>1258</v>
      </c>
      <c r="CF169" s="146">
        <v>364</v>
      </c>
      <c r="CG169" s="146">
        <v>364</v>
      </c>
      <c r="CH169" s="146">
        <v>364</v>
      </c>
      <c r="CI169" s="96" t="s">
        <v>1028</v>
      </c>
      <c r="CQ169" s="99">
        <v>7.2006895000000002</v>
      </c>
      <c r="CR169" s="99">
        <v>-76.398523100000006</v>
      </c>
      <c r="CT169" s="98" t="s">
        <v>1045</v>
      </c>
      <c r="CU169" s="96" t="s">
        <v>1028</v>
      </c>
      <c r="CV169" s="99">
        <v>7.2006895000000002</v>
      </c>
      <c r="CW169" s="99">
        <v>-76.398523100000006</v>
      </c>
      <c r="CX169" s="96" t="s">
        <v>1028</v>
      </c>
      <c r="DE169" s="96" t="s">
        <v>1046</v>
      </c>
      <c r="DF169" s="97" t="str">
        <f t="shared" si="22"/>
        <v>2023-05-26</v>
      </c>
      <c r="DH169" s="96" t="s">
        <v>1264</v>
      </c>
      <c r="ED169" s="96" t="s">
        <v>1405</v>
      </c>
      <c r="EF169" s="150" t="s">
        <v>1267</v>
      </c>
      <c r="EM169" s="97" t="str">
        <f>IF(EX169="",
IF(EW169="",
IF(EV169="",
IF(EU169="",#REF!,
EU169),
EV169),
EW169),
CONCATENATE(EX169,IF(FB169="","",CONCATENATE(" ",FB169))))</f>
        <v>Dendrophidion percarinatum</v>
      </c>
      <c r="EN169" s="96" t="s">
        <v>1387</v>
      </c>
      <c r="ER169" s="96" t="s">
        <v>1390</v>
      </c>
      <c r="ES169" s="96" t="s">
        <v>1034</v>
      </c>
      <c r="ET169" s="96" t="s">
        <v>1057</v>
      </c>
      <c r="EU169" s="96" t="s">
        <v>1058</v>
      </c>
      <c r="EV169" s="96" t="s">
        <v>1394</v>
      </c>
      <c r="EX169" s="148" t="s">
        <v>1317</v>
      </c>
      <c r="FB169" s="148" t="s">
        <v>1273</v>
      </c>
      <c r="FE169" s="97" t="str" cm="1">
        <f t="array" ref="FE169">IF(FB169="",IF(EX169="",
IF(EV169="",
IF(EW="",
IF(EU169="",
IF(ET169="",
"Filo","Clase"),
"Orden"),
"Familia"),
"Subfamilia"),
"Género"),
"Especie")</f>
        <v>Especie</v>
      </c>
      <c r="FU169" s="96" t="s">
        <v>1040</v>
      </c>
    </row>
    <row r="170" spans="1:177" ht="15" customHeight="1" x14ac:dyDescent="0.2">
      <c r="A170" s="97" t="str">
        <f t="shared" si="25"/>
        <v>UCES:CBUCES:L</v>
      </c>
      <c r="B170" s="96" t="s">
        <v>929</v>
      </c>
      <c r="C170" s="96" t="s">
        <v>1015</v>
      </c>
      <c r="D170" s="96" t="s">
        <v>1021</v>
      </c>
      <c r="E170" s="96" t="s">
        <v>1019</v>
      </c>
      <c r="F170" s="96" t="s">
        <v>1014</v>
      </c>
      <c r="G170" s="96" t="s">
        <v>1020</v>
      </c>
      <c r="H170" s="97" t="str">
        <f t="shared" si="26"/>
        <v>CBUCES-L</v>
      </c>
      <c r="I170" s="96" t="s">
        <v>1017</v>
      </c>
      <c r="J170" s="96" t="s">
        <v>1038</v>
      </c>
      <c r="L170" s="96" t="s">
        <v>1016</v>
      </c>
      <c r="M170" s="96" t="s">
        <v>1039</v>
      </c>
      <c r="N170" s="96" t="s">
        <v>1017</v>
      </c>
      <c r="O170" s="96" t="s">
        <v>1018</v>
      </c>
      <c r="R170" s="96" t="s">
        <v>1021</v>
      </c>
      <c r="V170" s="146" t="s">
        <v>1100</v>
      </c>
      <c r="W170" s="99" t="s">
        <v>1082</v>
      </c>
      <c r="Z170" s="146">
        <v>1</v>
      </c>
      <c r="AD170" s="96" t="s">
        <v>1022</v>
      </c>
      <c r="AI170" s="96" t="s">
        <v>1041</v>
      </c>
      <c r="AO170" s="96" t="s">
        <v>1023</v>
      </c>
      <c r="AP170" s="96" t="s">
        <v>1508</v>
      </c>
      <c r="AQ170" s="96" t="s">
        <v>1024</v>
      </c>
      <c r="AR170" s="96" t="s">
        <v>1025</v>
      </c>
      <c r="AX170" s="96" t="s">
        <v>1427</v>
      </c>
      <c r="BA170" s="96" t="s">
        <v>1043</v>
      </c>
      <c r="BB170" s="96" t="s">
        <v>1032</v>
      </c>
      <c r="BF170" s="97" t="str">
        <f t="shared" si="18"/>
        <v>2023-05-26</v>
      </c>
      <c r="BI170" s="146">
        <v>2023</v>
      </c>
      <c r="BJ170" s="99" t="s">
        <v>1248</v>
      </c>
      <c r="BK170" s="146">
        <v>26</v>
      </c>
      <c r="BL170" s="97" t="str">
        <f t="shared" si="19"/>
        <v>Mayo 26 de 2023</v>
      </c>
      <c r="BS170" s="97" t="str">
        <f t="shared" si="23"/>
        <v>América | Sudamérica | Colombia | Antioquia | Mutatá | Vereda Santa Teresa</v>
      </c>
      <c r="BU170" s="97" t="str">
        <f t="shared" si="24"/>
        <v>SA</v>
      </c>
      <c r="BY170" s="96" t="s">
        <v>1026</v>
      </c>
      <c r="BZ170" s="97" t="str">
        <f t="shared" si="21"/>
        <v>CO</v>
      </c>
      <c r="CA170" s="96" t="s">
        <v>1027</v>
      </c>
      <c r="CB170" s="96" t="s">
        <v>1250</v>
      </c>
      <c r="CC170" s="146" t="s">
        <v>1254</v>
      </c>
      <c r="CD170" s="96" t="s">
        <v>1258</v>
      </c>
      <c r="CE170" s="96" t="s">
        <v>1258</v>
      </c>
      <c r="CF170" s="146">
        <v>364</v>
      </c>
      <c r="CG170" s="146">
        <v>364</v>
      </c>
      <c r="CH170" s="146">
        <v>364</v>
      </c>
      <c r="CI170" s="96" t="s">
        <v>1028</v>
      </c>
      <c r="CQ170" s="99">
        <v>7.2006895000000002</v>
      </c>
      <c r="CR170" s="99">
        <v>-76.398523100000006</v>
      </c>
      <c r="CT170" s="98" t="s">
        <v>1045</v>
      </c>
      <c r="CU170" s="96" t="s">
        <v>1028</v>
      </c>
      <c r="CV170" s="99">
        <v>7.2006895000000002</v>
      </c>
      <c r="CW170" s="99">
        <v>-76.398523100000006</v>
      </c>
      <c r="CX170" s="96" t="s">
        <v>1028</v>
      </c>
      <c r="DE170" s="96" t="s">
        <v>1046</v>
      </c>
      <c r="DF170" s="97" t="str">
        <f t="shared" si="22"/>
        <v>2023-05-26</v>
      </c>
      <c r="DH170" s="96" t="s">
        <v>1264</v>
      </c>
      <c r="ED170" s="96" t="s">
        <v>1405</v>
      </c>
      <c r="EF170" s="150" t="s">
        <v>1267</v>
      </c>
      <c r="EM170" s="97" t="str">
        <f>IF(EX170="",
IF(EW170="",
IF(EV170="",
IF(EU170="",#REF!,
EU170),
EV170),
EW170),
CONCATENATE(EX170,IF(FB170="","",CONCATENATE(" ",FB170))))</f>
        <v>Craugastor raniformis</v>
      </c>
      <c r="EN170" s="96" t="s">
        <v>1386</v>
      </c>
      <c r="ER170" s="96" t="s">
        <v>1390</v>
      </c>
      <c r="ES170" s="96" t="s">
        <v>1034</v>
      </c>
      <c r="ET170" s="96" t="s">
        <v>1033</v>
      </c>
      <c r="EU170" s="96" t="s">
        <v>1035</v>
      </c>
      <c r="EV170" s="96" t="s">
        <v>1395</v>
      </c>
      <c r="EX170" s="148" t="s">
        <v>1318</v>
      </c>
      <c r="FB170" s="148" t="s">
        <v>1274</v>
      </c>
      <c r="FE170" s="97" t="str" cm="1">
        <f t="array" ref="FE170">IF(FB170="",IF(EX170="",
IF(EV170="",
IF(EW="",
IF(EU170="",
IF(ET170="",
"Filo","Clase"),
"Orden"),
"Familia"),
"Subfamilia"),
"Género"),
"Especie")</f>
        <v>Especie</v>
      </c>
      <c r="FU170" s="96" t="s">
        <v>1040</v>
      </c>
    </row>
    <row r="171" spans="1:177" ht="15" customHeight="1" x14ac:dyDescent="0.2">
      <c r="A171" s="97" t="str">
        <f t="shared" si="25"/>
        <v>UCES:CBUCES:L</v>
      </c>
      <c r="B171" s="96" t="s">
        <v>929</v>
      </c>
      <c r="C171" s="96" t="s">
        <v>1015</v>
      </c>
      <c r="D171" s="96" t="s">
        <v>1021</v>
      </c>
      <c r="E171" s="96" t="s">
        <v>1019</v>
      </c>
      <c r="F171" s="96" t="s">
        <v>1014</v>
      </c>
      <c r="G171" s="96" t="s">
        <v>1020</v>
      </c>
      <c r="H171" s="97" t="str">
        <f t="shared" si="26"/>
        <v>CBUCES-L</v>
      </c>
      <c r="I171" s="96" t="s">
        <v>1017</v>
      </c>
      <c r="J171" s="96" t="s">
        <v>1038</v>
      </c>
      <c r="L171" s="96" t="s">
        <v>1016</v>
      </c>
      <c r="M171" s="96" t="s">
        <v>1039</v>
      </c>
      <c r="N171" s="96" t="s">
        <v>1017</v>
      </c>
      <c r="O171" s="96" t="s">
        <v>1018</v>
      </c>
      <c r="R171" s="96" t="s">
        <v>1021</v>
      </c>
      <c r="V171" s="146" t="s">
        <v>1101</v>
      </c>
      <c r="W171" s="99" t="s">
        <v>1082</v>
      </c>
      <c r="Z171" s="146">
        <v>1</v>
      </c>
      <c r="AD171" s="96" t="s">
        <v>1022</v>
      </c>
      <c r="AH171" s="96" t="s">
        <v>1029</v>
      </c>
      <c r="AI171" s="96" t="s">
        <v>1030</v>
      </c>
      <c r="AO171" s="96" t="s">
        <v>1023</v>
      </c>
      <c r="AP171" s="96" t="s">
        <v>1508</v>
      </c>
      <c r="AQ171" s="96" t="s">
        <v>1024</v>
      </c>
      <c r="AR171" s="96" t="s">
        <v>1025</v>
      </c>
      <c r="AX171" s="96" t="s">
        <v>1428</v>
      </c>
      <c r="BA171" s="96" t="s">
        <v>1043</v>
      </c>
      <c r="BB171" s="96" t="s">
        <v>1032</v>
      </c>
      <c r="BF171" s="97" t="str">
        <f t="shared" si="18"/>
        <v>2023-05-26</v>
      </c>
      <c r="BI171" s="146">
        <v>2023</v>
      </c>
      <c r="BJ171" s="99" t="s">
        <v>1248</v>
      </c>
      <c r="BK171" s="146">
        <v>26</v>
      </c>
      <c r="BL171" s="97" t="str">
        <f t="shared" si="19"/>
        <v>Mayo 26 de 2023</v>
      </c>
      <c r="BS171" s="97" t="str">
        <f t="shared" si="23"/>
        <v>América | Sudamérica | Colombia | Antioquia | Mutatá | Vereda Santa Teresa</v>
      </c>
      <c r="BU171" s="97" t="str">
        <f t="shared" si="24"/>
        <v>SA</v>
      </c>
      <c r="BY171" s="96" t="s">
        <v>1026</v>
      </c>
      <c r="BZ171" s="97" t="str">
        <f t="shared" si="21"/>
        <v>CO</v>
      </c>
      <c r="CA171" s="96" t="s">
        <v>1027</v>
      </c>
      <c r="CB171" s="96" t="s">
        <v>1250</v>
      </c>
      <c r="CC171" s="146" t="s">
        <v>1254</v>
      </c>
      <c r="CD171" s="96" t="s">
        <v>1258</v>
      </c>
      <c r="CE171" s="96" t="s">
        <v>1258</v>
      </c>
      <c r="CF171" s="146">
        <v>364</v>
      </c>
      <c r="CG171" s="146">
        <v>364</v>
      </c>
      <c r="CH171" s="146">
        <v>364</v>
      </c>
      <c r="CI171" s="96" t="s">
        <v>1028</v>
      </c>
      <c r="CQ171" s="99">
        <v>7.2006895000000002</v>
      </c>
      <c r="CR171" s="99">
        <v>-76.398523100000006</v>
      </c>
      <c r="CT171" s="98" t="s">
        <v>1045</v>
      </c>
      <c r="CU171" s="96" t="s">
        <v>1028</v>
      </c>
      <c r="CV171" s="99">
        <v>7.2006895000000002</v>
      </c>
      <c r="CW171" s="99">
        <v>-76.398523100000006</v>
      </c>
      <c r="CX171" s="96" t="s">
        <v>1028</v>
      </c>
      <c r="DE171" s="96" t="s">
        <v>1046</v>
      </c>
      <c r="DF171" s="97" t="str">
        <f t="shared" si="22"/>
        <v>2023-05-26</v>
      </c>
      <c r="DH171" s="96" t="s">
        <v>1264</v>
      </c>
      <c r="ED171" s="96" t="s">
        <v>1405</v>
      </c>
      <c r="EF171" s="150" t="s">
        <v>1267</v>
      </c>
      <c r="EL171" s="148" t="s">
        <v>1558</v>
      </c>
      <c r="EM171" s="97" t="str">
        <f>IF(EX171="",
IF(EW171="",
IF(EV171="",
IF(EU171="",#REF!,
EU171),
EV171),
EW171),
CONCATENATE(EX171,IF(FB171="","",CONCATENATE(" ",FB171))))</f>
        <v>Silverstoneia</v>
      </c>
      <c r="EN171" s="96" t="s">
        <v>1376</v>
      </c>
      <c r="ER171" s="96" t="s">
        <v>1390</v>
      </c>
      <c r="ES171" s="96" t="s">
        <v>1034</v>
      </c>
      <c r="ET171" s="96" t="s">
        <v>1033</v>
      </c>
      <c r="EU171" s="96" t="s">
        <v>1035</v>
      </c>
      <c r="EV171" s="96" t="s">
        <v>1393</v>
      </c>
      <c r="EW171" s="96" t="s">
        <v>1407</v>
      </c>
      <c r="EX171" s="148" t="s">
        <v>1315</v>
      </c>
      <c r="FE171" s="97" t="str" cm="1">
        <f t="array" ref="FE171">IF(EL171="",IF(EX171="",
IF(EV171="",
IF(EW="",
IF(EU171="",
IF(ET171="",
"Filo","Clase"),
"Orden"),
"Familia"),
"Subfamilia"),
"Género"),
"Especie")</f>
        <v>Especie</v>
      </c>
      <c r="FU171" s="96" t="s">
        <v>1040</v>
      </c>
    </row>
    <row r="172" spans="1:177" ht="15" customHeight="1" x14ac:dyDescent="0.2">
      <c r="A172" s="97" t="str">
        <f t="shared" si="25"/>
        <v>UCES:CBUCES:L</v>
      </c>
      <c r="B172" s="96" t="s">
        <v>929</v>
      </c>
      <c r="C172" s="96" t="s">
        <v>1015</v>
      </c>
      <c r="D172" s="96" t="s">
        <v>1021</v>
      </c>
      <c r="E172" s="96" t="s">
        <v>1019</v>
      </c>
      <c r="F172" s="96" t="s">
        <v>1014</v>
      </c>
      <c r="G172" s="96" t="s">
        <v>1020</v>
      </c>
      <c r="H172" s="97" t="str">
        <f t="shared" si="26"/>
        <v>CBUCES-L</v>
      </c>
      <c r="I172" s="96" t="s">
        <v>1017</v>
      </c>
      <c r="J172" s="96" t="s">
        <v>1038</v>
      </c>
      <c r="L172" s="96" t="s">
        <v>1016</v>
      </c>
      <c r="M172" s="96" t="s">
        <v>1039</v>
      </c>
      <c r="N172" s="96" t="s">
        <v>1017</v>
      </c>
      <c r="O172" s="96" t="s">
        <v>1018</v>
      </c>
      <c r="R172" s="96" t="s">
        <v>1021</v>
      </c>
      <c r="V172" s="146" t="s">
        <v>1102</v>
      </c>
      <c r="W172" s="99" t="s">
        <v>1082</v>
      </c>
      <c r="Z172" s="146">
        <v>1</v>
      </c>
      <c r="AD172" s="96" t="s">
        <v>1022</v>
      </c>
      <c r="AH172" s="96" t="s">
        <v>1042</v>
      </c>
      <c r="AI172" s="96" t="s">
        <v>1030</v>
      </c>
      <c r="AO172" s="96" t="s">
        <v>1023</v>
      </c>
      <c r="AP172" s="96" t="s">
        <v>1508</v>
      </c>
      <c r="AQ172" s="96" t="s">
        <v>1024</v>
      </c>
      <c r="AR172" s="96" t="s">
        <v>1025</v>
      </c>
      <c r="AX172" s="96" t="s">
        <v>1428</v>
      </c>
      <c r="BA172" s="96" t="s">
        <v>1043</v>
      </c>
      <c r="BB172" s="96" t="s">
        <v>1032</v>
      </c>
      <c r="BF172" s="97" t="str">
        <f t="shared" si="18"/>
        <v>2023-05-26</v>
      </c>
      <c r="BI172" s="146">
        <v>2023</v>
      </c>
      <c r="BJ172" s="99" t="s">
        <v>1248</v>
      </c>
      <c r="BK172" s="146">
        <v>26</v>
      </c>
      <c r="BL172" s="97" t="str">
        <f t="shared" si="19"/>
        <v>Mayo 26 de 2023</v>
      </c>
      <c r="BS172" s="97" t="str">
        <f t="shared" si="23"/>
        <v>América | Sudamérica | Colombia | Antioquia | Mutatá | Vereda Santa Teresa</v>
      </c>
      <c r="BU172" s="97" t="str">
        <f t="shared" si="24"/>
        <v>SA</v>
      </c>
      <c r="BY172" s="96" t="s">
        <v>1026</v>
      </c>
      <c r="BZ172" s="97" t="str">
        <f t="shared" si="21"/>
        <v>CO</v>
      </c>
      <c r="CA172" s="96" t="s">
        <v>1027</v>
      </c>
      <c r="CB172" s="96" t="s">
        <v>1250</v>
      </c>
      <c r="CC172" s="146" t="s">
        <v>1254</v>
      </c>
      <c r="CD172" s="96" t="s">
        <v>1258</v>
      </c>
      <c r="CE172" s="96" t="s">
        <v>1258</v>
      </c>
      <c r="CF172" s="146">
        <v>364</v>
      </c>
      <c r="CG172" s="146">
        <v>364</v>
      </c>
      <c r="CH172" s="146">
        <v>364</v>
      </c>
      <c r="CI172" s="96" t="s">
        <v>1028</v>
      </c>
      <c r="CQ172" s="99">
        <v>7.2006895000000002</v>
      </c>
      <c r="CR172" s="99">
        <v>-76.398523100000006</v>
      </c>
      <c r="CT172" s="98" t="s">
        <v>1045</v>
      </c>
      <c r="CU172" s="96" t="s">
        <v>1028</v>
      </c>
      <c r="CV172" s="99">
        <v>7.2006895000000002</v>
      </c>
      <c r="CW172" s="99">
        <v>-76.398523100000006</v>
      </c>
      <c r="CX172" s="96" t="s">
        <v>1028</v>
      </c>
      <c r="DE172" s="96" t="s">
        <v>1046</v>
      </c>
      <c r="DF172" s="97" t="str">
        <f t="shared" si="22"/>
        <v>2023-05-26</v>
      </c>
      <c r="DH172" s="96" t="s">
        <v>1264</v>
      </c>
      <c r="ED172" s="96" t="s">
        <v>1405</v>
      </c>
      <c r="EF172" s="150" t="s">
        <v>1267</v>
      </c>
      <c r="EL172" s="148" t="s">
        <v>1558</v>
      </c>
      <c r="EM172" s="97" t="str">
        <f>IF(EX172="",
IF(EW172="",
IF(EV172="",
IF(EU172="",#REF!,
EU172),
EV172),
EW172),
CONCATENATE(EX172,IF(FB172="","",CONCATENATE(" ",FB172))))</f>
        <v>Silverstoneia</v>
      </c>
      <c r="EN172" s="96" t="s">
        <v>1376</v>
      </c>
      <c r="ER172" s="96" t="s">
        <v>1390</v>
      </c>
      <c r="ES172" s="96" t="s">
        <v>1034</v>
      </c>
      <c r="ET172" s="96" t="s">
        <v>1033</v>
      </c>
      <c r="EU172" s="96" t="s">
        <v>1035</v>
      </c>
      <c r="EV172" s="96" t="s">
        <v>1393</v>
      </c>
      <c r="EW172" s="96" t="s">
        <v>1407</v>
      </c>
      <c r="EX172" s="148" t="s">
        <v>1315</v>
      </c>
      <c r="FE172" s="97" t="str" cm="1">
        <f t="array" ref="FE172">IF(EL172="",IF(EX172="",
IF(EV172="",
IF(EW="",
IF(EU172="",
IF(ET172="",
"Filo","Clase"),
"Orden"),
"Familia"),
"Subfamilia"),
"Género"),
"Especie")</f>
        <v>Especie</v>
      </c>
      <c r="FU172" s="96" t="s">
        <v>1040</v>
      </c>
    </row>
    <row r="173" spans="1:177" ht="15" customHeight="1" x14ac:dyDescent="0.2">
      <c r="A173" s="97" t="str">
        <f t="shared" si="25"/>
        <v>UCES:CBUCES:L</v>
      </c>
      <c r="B173" s="96" t="s">
        <v>929</v>
      </c>
      <c r="C173" s="96" t="s">
        <v>1015</v>
      </c>
      <c r="D173" s="96" t="s">
        <v>1021</v>
      </c>
      <c r="E173" s="96" t="s">
        <v>1019</v>
      </c>
      <c r="F173" s="96" t="s">
        <v>1014</v>
      </c>
      <c r="G173" s="96" t="s">
        <v>1020</v>
      </c>
      <c r="H173" s="97" t="str">
        <f t="shared" si="26"/>
        <v>CBUCES-L</v>
      </c>
      <c r="I173" s="96" t="s">
        <v>1017</v>
      </c>
      <c r="J173" s="96" t="s">
        <v>1038</v>
      </c>
      <c r="L173" s="96" t="s">
        <v>1016</v>
      </c>
      <c r="M173" s="96" t="s">
        <v>1039</v>
      </c>
      <c r="N173" s="96" t="s">
        <v>1017</v>
      </c>
      <c r="O173" s="96" t="s">
        <v>1018</v>
      </c>
      <c r="R173" s="96" t="s">
        <v>1021</v>
      </c>
      <c r="V173" s="146" t="s">
        <v>1103</v>
      </c>
      <c r="W173" s="99" t="s">
        <v>1082</v>
      </c>
      <c r="Z173" s="146">
        <v>1</v>
      </c>
      <c r="AD173" s="96" t="s">
        <v>1022</v>
      </c>
      <c r="AH173" s="96" t="s">
        <v>1029</v>
      </c>
      <c r="AI173" s="96" t="s">
        <v>1030</v>
      </c>
      <c r="AO173" s="96" t="s">
        <v>1023</v>
      </c>
      <c r="AP173" s="96" t="s">
        <v>1508</v>
      </c>
      <c r="AQ173" s="96" t="s">
        <v>1024</v>
      </c>
      <c r="AR173" s="96" t="s">
        <v>1025</v>
      </c>
      <c r="AX173" s="96" t="s">
        <v>1430</v>
      </c>
      <c r="BA173" s="96" t="s">
        <v>1043</v>
      </c>
      <c r="BB173" s="96" t="s">
        <v>1032</v>
      </c>
      <c r="BF173" s="97" t="str">
        <f t="shared" si="18"/>
        <v>2023-05-26</v>
      </c>
      <c r="BI173" s="146">
        <v>2023</v>
      </c>
      <c r="BJ173" s="99" t="s">
        <v>1248</v>
      </c>
      <c r="BK173" s="146">
        <v>26</v>
      </c>
      <c r="BL173" s="97" t="str">
        <f t="shared" si="19"/>
        <v>Mayo 26 de 2023</v>
      </c>
      <c r="BS173" s="97" t="str">
        <f t="shared" si="23"/>
        <v>América | Sudamérica | Colombia | Antioquia | Mutatá | Vereda Santa Teresa</v>
      </c>
      <c r="BU173" s="97" t="str">
        <f t="shared" si="24"/>
        <v>SA</v>
      </c>
      <c r="BY173" s="96" t="s">
        <v>1026</v>
      </c>
      <c r="BZ173" s="97" t="str">
        <f t="shared" si="21"/>
        <v>CO</v>
      </c>
      <c r="CA173" s="96" t="s">
        <v>1027</v>
      </c>
      <c r="CB173" s="96" t="s">
        <v>1250</v>
      </c>
      <c r="CC173" s="146" t="s">
        <v>1254</v>
      </c>
      <c r="CD173" s="96" t="s">
        <v>1258</v>
      </c>
      <c r="CE173" s="96" t="s">
        <v>1258</v>
      </c>
      <c r="CF173" s="146">
        <v>364</v>
      </c>
      <c r="CG173" s="146">
        <v>364</v>
      </c>
      <c r="CH173" s="146">
        <v>364</v>
      </c>
      <c r="CI173" s="96" t="s">
        <v>1028</v>
      </c>
      <c r="CQ173" s="99">
        <v>7.2006895000000002</v>
      </c>
      <c r="CR173" s="99">
        <v>-76.398523100000006</v>
      </c>
      <c r="CT173" s="98" t="s">
        <v>1045</v>
      </c>
      <c r="CU173" s="96" t="s">
        <v>1028</v>
      </c>
      <c r="CV173" s="99">
        <v>7.2006895000000002</v>
      </c>
      <c r="CW173" s="99">
        <v>-76.398523100000006</v>
      </c>
      <c r="CX173" s="96" t="s">
        <v>1028</v>
      </c>
      <c r="DE173" s="96" t="s">
        <v>1046</v>
      </c>
      <c r="DF173" s="97" t="str">
        <f t="shared" si="22"/>
        <v>2023-05-26</v>
      </c>
      <c r="DH173" s="96" t="s">
        <v>1264</v>
      </c>
      <c r="ED173" s="96" t="s">
        <v>1405</v>
      </c>
      <c r="EF173" s="150" t="s">
        <v>1267</v>
      </c>
      <c r="EM173" s="97" t="str">
        <f>IF(EX173="",
IF(EW173="",
IF(EV173="",
IF(EU173="",#REF!,
EU173),
EV173),
EW173),
CONCATENATE(EX173,IF(FB173="","",CONCATENATE(" ",FB173))))</f>
        <v>Allobates</v>
      </c>
      <c r="ER173" s="96" t="s">
        <v>1390</v>
      </c>
      <c r="ES173" s="96" t="s">
        <v>1034</v>
      </c>
      <c r="ET173" s="96" t="s">
        <v>1033</v>
      </c>
      <c r="EU173" s="96" t="s">
        <v>1035</v>
      </c>
      <c r="EV173" s="96" t="s">
        <v>1396</v>
      </c>
      <c r="EW173" s="96" t="s">
        <v>1429</v>
      </c>
      <c r="EX173" s="148" t="s">
        <v>1319</v>
      </c>
      <c r="FE173" s="97" t="str" cm="1">
        <f t="array" ref="FE173">IF(EL173="",IF(EX173="",
IF(EV173="",
IF(EW="",
IF(EU173="",
IF(ET173="",
"Filo","Clase"),
"Orden"),
"Familia"),
"Subfamilia"),
"Género"),
"Especie")</f>
        <v>Género</v>
      </c>
      <c r="FU173" s="96" t="s">
        <v>1040</v>
      </c>
    </row>
    <row r="174" spans="1:177" ht="15" customHeight="1" x14ac:dyDescent="0.2">
      <c r="A174" s="97" t="str">
        <f t="shared" si="25"/>
        <v>UCES:CBUCES:L</v>
      </c>
      <c r="B174" s="96" t="s">
        <v>929</v>
      </c>
      <c r="C174" s="96" t="s">
        <v>1015</v>
      </c>
      <c r="D174" s="96" t="s">
        <v>1021</v>
      </c>
      <c r="E174" s="96" t="s">
        <v>1019</v>
      </c>
      <c r="F174" s="96" t="s">
        <v>1014</v>
      </c>
      <c r="G174" s="96" t="s">
        <v>1020</v>
      </c>
      <c r="H174" s="97" t="str">
        <f t="shared" si="26"/>
        <v>CBUCES-L</v>
      </c>
      <c r="I174" s="96" t="s">
        <v>1017</v>
      </c>
      <c r="J174" s="96" t="s">
        <v>1038</v>
      </c>
      <c r="L174" s="96" t="s">
        <v>1016</v>
      </c>
      <c r="M174" s="96" t="s">
        <v>1039</v>
      </c>
      <c r="N174" s="96" t="s">
        <v>1017</v>
      </c>
      <c r="O174" s="96" t="s">
        <v>1018</v>
      </c>
      <c r="R174" s="96" t="s">
        <v>1021</v>
      </c>
      <c r="V174" s="146" t="s">
        <v>1104</v>
      </c>
      <c r="W174" s="99" t="s">
        <v>1082</v>
      </c>
      <c r="Z174" s="146">
        <v>1</v>
      </c>
      <c r="AD174" s="96" t="s">
        <v>1022</v>
      </c>
      <c r="AH174" s="96" t="s">
        <v>1042</v>
      </c>
      <c r="AI174" s="96" t="s">
        <v>1030</v>
      </c>
      <c r="AO174" s="96" t="s">
        <v>1023</v>
      </c>
      <c r="AP174" s="96" t="s">
        <v>1508</v>
      </c>
      <c r="AQ174" s="96" t="s">
        <v>1024</v>
      </c>
      <c r="AR174" s="96" t="s">
        <v>1025</v>
      </c>
      <c r="AX174" s="96" t="s">
        <v>1431</v>
      </c>
      <c r="BA174" s="96" t="s">
        <v>1043</v>
      </c>
      <c r="BB174" s="96" t="s">
        <v>1032</v>
      </c>
      <c r="BF174" s="97" t="str">
        <f t="shared" si="18"/>
        <v>2023-05-26</v>
      </c>
      <c r="BI174" s="146">
        <v>2023</v>
      </c>
      <c r="BJ174" s="99" t="s">
        <v>1248</v>
      </c>
      <c r="BK174" s="146">
        <v>26</v>
      </c>
      <c r="BL174" s="97" t="str">
        <f t="shared" si="19"/>
        <v>Mayo 26 de 2023</v>
      </c>
      <c r="BS174" s="97" t="str">
        <f t="shared" si="23"/>
        <v>América | Sudamérica | Colombia | Antioquia | Mutatá | Vereda Santa Teresa</v>
      </c>
      <c r="BU174" s="97" t="str">
        <f t="shared" si="24"/>
        <v>SA</v>
      </c>
      <c r="BY174" s="96" t="s">
        <v>1026</v>
      </c>
      <c r="BZ174" s="97" t="str">
        <f t="shared" si="21"/>
        <v>CO</v>
      </c>
      <c r="CA174" s="96" t="s">
        <v>1027</v>
      </c>
      <c r="CB174" s="96" t="s">
        <v>1250</v>
      </c>
      <c r="CC174" s="146" t="s">
        <v>1254</v>
      </c>
      <c r="CD174" s="96" t="s">
        <v>1258</v>
      </c>
      <c r="CE174" s="96" t="s">
        <v>1258</v>
      </c>
      <c r="CF174" s="146">
        <v>364</v>
      </c>
      <c r="CG174" s="146">
        <v>364</v>
      </c>
      <c r="CH174" s="146">
        <v>364</v>
      </c>
      <c r="CI174" s="96" t="s">
        <v>1028</v>
      </c>
      <c r="CQ174" s="99">
        <v>7.2006895000000002</v>
      </c>
      <c r="CR174" s="99">
        <v>-76.398523100000006</v>
      </c>
      <c r="CT174" s="98" t="s">
        <v>1045</v>
      </c>
      <c r="CU174" s="96" t="s">
        <v>1028</v>
      </c>
      <c r="CV174" s="99">
        <v>7.2006895000000002</v>
      </c>
      <c r="CW174" s="99">
        <v>-76.398523100000006</v>
      </c>
      <c r="CX174" s="96" t="s">
        <v>1028</v>
      </c>
      <c r="DE174" s="96" t="s">
        <v>1046</v>
      </c>
      <c r="DF174" s="97" t="str">
        <f t="shared" si="22"/>
        <v>2023-05-26</v>
      </c>
      <c r="DH174" s="96" t="s">
        <v>1264</v>
      </c>
      <c r="ED174" s="96" t="s">
        <v>1405</v>
      </c>
      <c r="EF174" s="150" t="s">
        <v>1267</v>
      </c>
      <c r="EL174" s="148" t="s">
        <v>1558</v>
      </c>
      <c r="EM174" s="97" t="str">
        <f>IF(EX174="",
IF(EW174="",
IF(EV174="",
IF(EU174="",#REF!,
EU174),
EV174),
EW174),
CONCATENATE(EX174,IF(FB174="","",CONCATENATE(" ",FB174))))</f>
        <v>Silverstoneia</v>
      </c>
      <c r="EN174" s="96" t="s">
        <v>1376</v>
      </c>
      <c r="ER174" s="96" t="s">
        <v>1390</v>
      </c>
      <c r="ES174" s="96" t="s">
        <v>1034</v>
      </c>
      <c r="ET174" s="96" t="s">
        <v>1033</v>
      </c>
      <c r="EU174" s="96" t="s">
        <v>1035</v>
      </c>
      <c r="EV174" s="96" t="s">
        <v>1393</v>
      </c>
      <c r="EW174" s="96" t="s">
        <v>1407</v>
      </c>
      <c r="EX174" s="148" t="s">
        <v>1315</v>
      </c>
      <c r="FE174" s="97" t="str" cm="1">
        <f t="array" ref="FE174">IF(EL174="",IF(EX174="",
IF(EV174="",
IF(EW="",
IF(EU174="",
IF(ET174="",
"Filo","Clase"),
"Orden"),
"Familia"),
"Subfamilia"),
"Género"),
"Especie")</f>
        <v>Especie</v>
      </c>
      <c r="FU174" s="96" t="s">
        <v>1040</v>
      </c>
    </row>
    <row r="175" spans="1:177" ht="15" customHeight="1" x14ac:dyDescent="0.2">
      <c r="A175" s="97" t="str">
        <f t="shared" si="25"/>
        <v>UCES:CBUCES:L</v>
      </c>
      <c r="B175" s="96" t="s">
        <v>929</v>
      </c>
      <c r="C175" s="96" t="s">
        <v>1015</v>
      </c>
      <c r="D175" s="96" t="s">
        <v>1021</v>
      </c>
      <c r="E175" s="96" t="s">
        <v>1019</v>
      </c>
      <c r="F175" s="96" t="s">
        <v>1014</v>
      </c>
      <c r="G175" s="96" t="s">
        <v>1020</v>
      </c>
      <c r="H175" s="97" t="str">
        <f t="shared" si="26"/>
        <v>CBUCES-L</v>
      </c>
      <c r="I175" s="96" t="s">
        <v>1017</v>
      </c>
      <c r="J175" s="96" t="s">
        <v>1038</v>
      </c>
      <c r="L175" s="96" t="s">
        <v>1016</v>
      </c>
      <c r="M175" s="96" t="s">
        <v>1039</v>
      </c>
      <c r="N175" s="96" t="s">
        <v>1017</v>
      </c>
      <c r="O175" s="96" t="s">
        <v>1018</v>
      </c>
      <c r="R175" s="96" t="s">
        <v>1021</v>
      </c>
      <c r="V175" s="146" t="s">
        <v>1105</v>
      </c>
      <c r="W175" s="99" t="s">
        <v>1082</v>
      </c>
      <c r="Z175" s="146">
        <v>1</v>
      </c>
      <c r="AD175" s="96" t="s">
        <v>1022</v>
      </c>
      <c r="AI175" s="96" t="s">
        <v>1030</v>
      </c>
      <c r="AO175" s="96" t="s">
        <v>1023</v>
      </c>
      <c r="AP175" s="96" t="s">
        <v>1508</v>
      </c>
      <c r="AQ175" s="96" t="s">
        <v>1024</v>
      </c>
      <c r="AR175" s="96" t="s">
        <v>1025</v>
      </c>
      <c r="AX175" s="96" t="s">
        <v>1432</v>
      </c>
      <c r="BA175" s="96" t="s">
        <v>1043</v>
      </c>
      <c r="BB175" s="96" t="s">
        <v>1032</v>
      </c>
      <c r="BF175" s="97" t="str">
        <f t="shared" si="18"/>
        <v>2023-05-26</v>
      </c>
      <c r="BI175" s="146">
        <v>2023</v>
      </c>
      <c r="BJ175" s="99" t="s">
        <v>1248</v>
      </c>
      <c r="BK175" s="146">
        <v>26</v>
      </c>
      <c r="BL175" s="97" t="str">
        <f t="shared" si="19"/>
        <v>Mayo 26 de 2023</v>
      </c>
      <c r="BS175" s="97" t="str">
        <f t="shared" si="23"/>
        <v>América | Sudamérica | Colombia | Antioquia | Mutatá | Vereda Santa Teresa</v>
      </c>
      <c r="BU175" s="97" t="str">
        <f t="shared" si="24"/>
        <v>SA</v>
      </c>
      <c r="BY175" s="96" t="s">
        <v>1026</v>
      </c>
      <c r="BZ175" s="97" t="str">
        <f t="shared" si="21"/>
        <v>CO</v>
      </c>
      <c r="CA175" s="96" t="s">
        <v>1027</v>
      </c>
      <c r="CB175" s="96" t="s">
        <v>1250</v>
      </c>
      <c r="CC175" s="146" t="s">
        <v>1254</v>
      </c>
      <c r="CD175" s="96" t="s">
        <v>1258</v>
      </c>
      <c r="CE175" s="96" t="s">
        <v>1258</v>
      </c>
      <c r="CF175" s="146">
        <v>364</v>
      </c>
      <c r="CG175" s="146">
        <v>364</v>
      </c>
      <c r="CH175" s="146">
        <v>364</v>
      </c>
      <c r="CI175" s="96" t="s">
        <v>1028</v>
      </c>
      <c r="CQ175" s="99">
        <v>7.2006895000000002</v>
      </c>
      <c r="CR175" s="99">
        <v>-76.398523100000006</v>
      </c>
      <c r="CT175" s="98" t="s">
        <v>1045</v>
      </c>
      <c r="CU175" s="96" t="s">
        <v>1028</v>
      </c>
      <c r="CV175" s="99">
        <v>7.2006895000000002</v>
      </c>
      <c r="CW175" s="99">
        <v>-76.398523100000006</v>
      </c>
      <c r="CX175" s="96" t="s">
        <v>1028</v>
      </c>
      <c r="DE175" s="96" t="s">
        <v>1046</v>
      </c>
      <c r="DF175" s="97" t="str">
        <f t="shared" si="22"/>
        <v>2023-05-26</v>
      </c>
      <c r="DH175" s="96" t="s">
        <v>1264</v>
      </c>
      <c r="ED175" s="96" t="s">
        <v>1405</v>
      </c>
      <c r="EF175" s="150" t="s">
        <v>1267</v>
      </c>
      <c r="EM175" s="97" t="str">
        <f>IF(EX175="",
IF(EW175="",
IF(EV175="",
IF(EU175="",#REF!,
EU175),
EV175),
EW175),
CONCATENATE(EX175,IF(FB175="","",CONCATENATE(" ",FB175))))</f>
        <v>Craugastor longirostris</v>
      </c>
      <c r="EN175" s="96" t="s">
        <v>1047</v>
      </c>
      <c r="ER175" s="96" t="s">
        <v>1390</v>
      </c>
      <c r="ES175" s="96" t="s">
        <v>1034</v>
      </c>
      <c r="ET175" s="96" t="s">
        <v>1033</v>
      </c>
      <c r="EU175" s="96" t="s">
        <v>1035</v>
      </c>
      <c r="EV175" s="96" t="s">
        <v>1395</v>
      </c>
      <c r="EX175" s="148" t="s">
        <v>1318</v>
      </c>
      <c r="FB175" s="148" t="s">
        <v>1275</v>
      </c>
      <c r="FE175" s="97" t="str" cm="1">
        <f t="array" ref="FE175">IF(FB175="",IF(EX175="",
IF(EV175="",
IF(EW="",
IF(EU175="",
IF(ET175="",
"Filo","Clase"),
"Orden"),
"Familia"),
"Subfamilia"),
"Género"),
"Especie")</f>
        <v>Especie</v>
      </c>
      <c r="FU175" s="96" t="s">
        <v>1040</v>
      </c>
    </row>
    <row r="176" spans="1:177" ht="15" customHeight="1" x14ac:dyDescent="0.2">
      <c r="A176" s="97" t="str">
        <f t="shared" si="25"/>
        <v>UCES:CBUCES:L</v>
      </c>
      <c r="B176" s="96" t="s">
        <v>929</v>
      </c>
      <c r="C176" s="96" t="s">
        <v>1015</v>
      </c>
      <c r="D176" s="96" t="s">
        <v>1021</v>
      </c>
      <c r="E176" s="96" t="s">
        <v>1019</v>
      </c>
      <c r="F176" s="96" t="s">
        <v>1014</v>
      </c>
      <c r="G176" s="96" t="s">
        <v>1020</v>
      </c>
      <c r="H176" s="97" t="str">
        <f t="shared" si="26"/>
        <v>CBUCES-L</v>
      </c>
      <c r="I176" s="96" t="s">
        <v>1017</v>
      </c>
      <c r="J176" s="96" t="s">
        <v>1038</v>
      </c>
      <c r="L176" s="96" t="s">
        <v>1016</v>
      </c>
      <c r="M176" s="96" t="s">
        <v>1039</v>
      </c>
      <c r="N176" s="96" t="s">
        <v>1017</v>
      </c>
      <c r="O176" s="96" t="s">
        <v>1018</v>
      </c>
      <c r="R176" s="96" t="s">
        <v>1021</v>
      </c>
      <c r="V176" s="146" t="s">
        <v>1106</v>
      </c>
      <c r="W176" s="99" t="s">
        <v>1082</v>
      </c>
      <c r="Z176" s="146">
        <v>1</v>
      </c>
      <c r="AD176" s="96" t="s">
        <v>1022</v>
      </c>
      <c r="AI176" s="96" t="s">
        <v>1030</v>
      </c>
      <c r="AO176" s="96" t="s">
        <v>1023</v>
      </c>
      <c r="AP176" s="96" t="s">
        <v>1508</v>
      </c>
      <c r="AQ176" s="96" t="s">
        <v>1024</v>
      </c>
      <c r="AR176" s="96" t="s">
        <v>1025</v>
      </c>
      <c r="AX176" s="96" t="s">
        <v>1434</v>
      </c>
      <c r="BA176" s="96" t="s">
        <v>1043</v>
      </c>
      <c r="BB176" s="96" t="s">
        <v>1032</v>
      </c>
      <c r="BF176" s="97" t="str">
        <f t="shared" si="18"/>
        <v>2023-05-26</v>
      </c>
      <c r="BI176" s="146">
        <v>2023</v>
      </c>
      <c r="BJ176" s="99" t="s">
        <v>1248</v>
      </c>
      <c r="BK176" s="146">
        <v>26</v>
      </c>
      <c r="BL176" s="97" t="str">
        <f t="shared" si="19"/>
        <v>Mayo 26 de 2023</v>
      </c>
      <c r="BS176" s="97" t="str">
        <f t="shared" si="23"/>
        <v>América | Sudamérica | Colombia | Antioquia | Mutatá | Vereda Santa Teresa</v>
      </c>
      <c r="BU176" s="97" t="str">
        <f t="shared" si="24"/>
        <v>SA</v>
      </c>
      <c r="BY176" s="96" t="s">
        <v>1026</v>
      </c>
      <c r="BZ176" s="97" t="str">
        <f t="shared" si="21"/>
        <v>CO</v>
      </c>
      <c r="CA176" s="96" t="s">
        <v>1027</v>
      </c>
      <c r="CB176" s="96" t="s">
        <v>1250</v>
      </c>
      <c r="CC176" s="146" t="s">
        <v>1254</v>
      </c>
      <c r="CD176" s="96" t="s">
        <v>1258</v>
      </c>
      <c r="CE176" s="96" t="s">
        <v>1258</v>
      </c>
      <c r="CF176" s="146">
        <v>364</v>
      </c>
      <c r="CG176" s="146">
        <v>364</v>
      </c>
      <c r="CH176" s="146">
        <v>364</v>
      </c>
      <c r="CI176" s="96" t="s">
        <v>1028</v>
      </c>
      <c r="CQ176" s="99">
        <v>7.2006895000000002</v>
      </c>
      <c r="CR176" s="99">
        <v>-76.398523100000006</v>
      </c>
      <c r="CT176" s="98" t="s">
        <v>1045</v>
      </c>
      <c r="CU176" s="96" t="s">
        <v>1028</v>
      </c>
      <c r="CV176" s="99">
        <v>7.2006895000000002</v>
      </c>
      <c r="CW176" s="99">
        <v>-76.398523100000006</v>
      </c>
      <c r="CX176" s="96" t="s">
        <v>1028</v>
      </c>
      <c r="DE176" s="96" t="s">
        <v>1046</v>
      </c>
      <c r="DF176" s="97" t="str">
        <f t="shared" si="22"/>
        <v>2023-05-26</v>
      </c>
      <c r="DH176" s="96" t="s">
        <v>1264</v>
      </c>
      <c r="ED176" s="96" t="s">
        <v>1405</v>
      </c>
      <c r="EF176" s="150" t="s">
        <v>1267</v>
      </c>
      <c r="EM176" s="97" t="str">
        <f>IF(EX176="",
IF(EW176="",
IF(EV176="",
IF(EU176="",#REF!,
EU176),
EV176),
EW176),
CONCATENATE(EX176,IF(FB176="","",CONCATENATE(" ",FB176))))</f>
        <v>Diasporus</v>
      </c>
      <c r="ER176" s="96" t="s">
        <v>1390</v>
      </c>
      <c r="ES176" s="96" t="s">
        <v>1034</v>
      </c>
      <c r="ET176" s="96" t="s">
        <v>1033</v>
      </c>
      <c r="EU176" s="96" t="s">
        <v>1035</v>
      </c>
      <c r="EV176" s="96" t="s">
        <v>1059</v>
      </c>
      <c r="EW176" s="96" t="s">
        <v>1433</v>
      </c>
      <c r="EX176" s="148" t="s">
        <v>1066</v>
      </c>
      <c r="FE176" s="97" t="str" cm="1">
        <f t="array" ref="FE176">IF(FB176="",IF(EX176="",
IF(EV176="",
IF(EW="",
IF(EU176="",
IF(ET176="",
"Filo","Clase"),
"Orden"),
"Familia"),
"Subfamilia"),
"Género"),
"Especie")</f>
        <v>Género</v>
      </c>
      <c r="FU176" s="96" t="s">
        <v>1040</v>
      </c>
    </row>
    <row r="177" spans="1:177" ht="15" customHeight="1" x14ac:dyDescent="0.2">
      <c r="A177" s="97" t="str">
        <f t="shared" si="25"/>
        <v>UCES:CBUCES:L</v>
      </c>
      <c r="B177" s="96" t="s">
        <v>929</v>
      </c>
      <c r="C177" s="96" t="s">
        <v>1015</v>
      </c>
      <c r="D177" s="96" t="s">
        <v>1021</v>
      </c>
      <c r="E177" s="96" t="s">
        <v>1019</v>
      </c>
      <c r="F177" s="96" t="s">
        <v>1014</v>
      </c>
      <c r="G177" s="96" t="s">
        <v>1020</v>
      </c>
      <c r="H177" s="97" t="str">
        <f t="shared" si="26"/>
        <v>CBUCES-L</v>
      </c>
      <c r="I177" s="96" t="s">
        <v>1017</v>
      </c>
      <c r="J177" s="96" t="s">
        <v>1038</v>
      </c>
      <c r="L177" s="96" t="s">
        <v>1016</v>
      </c>
      <c r="M177" s="96" t="s">
        <v>1039</v>
      </c>
      <c r="N177" s="96" t="s">
        <v>1017</v>
      </c>
      <c r="O177" s="96" t="s">
        <v>1018</v>
      </c>
      <c r="R177" s="96" t="s">
        <v>1021</v>
      </c>
      <c r="V177" s="146" t="s">
        <v>1107</v>
      </c>
      <c r="W177" s="99" t="s">
        <v>1082</v>
      </c>
      <c r="Z177" s="146">
        <v>1</v>
      </c>
      <c r="AD177" s="96" t="s">
        <v>1022</v>
      </c>
      <c r="AI177" s="96" t="s">
        <v>1041</v>
      </c>
      <c r="AO177" s="96" t="s">
        <v>1023</v>
      </c>
      <c r="AP177" s="96" t="s">
        <v>1508</v>
      </c>
      <c r="AQ177" s="96" t="s">
        <v>1024</v>
      </c>
      <c r="AR177" s="96" t="s">
        <v>1025</v>
      </c>
      <c r="AX177" s="96" t="s">
        <v>1436</v>
      </c>
      <c r="BA177" s="96" t="s">
        <v>1043</v>
      </c>
      <c r="BB177" s="96" t="s">
        <v>1032</v>
      </c>
      <c r="BF177" s="97" t="str">
        <f t="shared" si="18"/>
        <v>2023-05-26</v>
      </c>
      <c r="BI177" s="146">
        <v>2023</v>
      </c>
      <c r="BJ177" s="99" t="s">
        <v>1248</v>
      </c>
      <c r="BK177" s="146">
        <v>26</v>
      </c>
      <c r="BL177" s="97" t="str">
        <f t="shared" si="19"/>
        <v>Mayo 26 de 2023</v>
      </c>
      <c r="BS177" s="97" t="str">
        <f t="shared" si="23"/>
        <v>América | Sudamérica | Colombia | Antioquia | Mutatá | Vereda Santa Teresa</v>
      </c>
      <c r="BU177" s="97" t="str">
        <f t="shared" si="24"/>
        <v>SA</v>
      </c>
      <c r="BY177" s="96" t="s">
        <v>1026</v>
      </c>
      <c r="BZ177" s="97" t="str">
        <f t="shared" si="21"/>
        <v>CO</v>
      </c>
      <c r="CA177" s="96" t="s">
        <v>1027</v>
      </c>
      <c r="CB177" s="96" t="s">
        <v>1250</v>
      </c>
      <c r="CC177" s="146" t="s">
        <v>1254</v>
      </c>
      <c r="CD177" s="96" t="s">
        <v>1258</v>
      </c>
      <c r="CE177" s="96" t="s">
        <v>1258</v>
      </c>
      <c r="CF177" s="146">
        <v>364</v>
      </c>
      <c r="CG177" s="146">
        <v>364</v>
      </c>
      <c r="CH177" s="146">
        <v>364</v>
      </c>
      <c r="CI177" s="96" t="s">
        <v>1028</v>
      </c>
      <c r="CQ177" s="99">
        <v>7.2006895000000002</v>
      </c>
      <c r="CR177" s="99">
        <v>-76.398523100000006</v>
      </c>
      <c r="CT177" s="98" t="s">
        <v>1045</v>
      </c>
      <c r="CU177" s="96" t="s">
        <v>1028</v>
      </c>
      <c r="CV177" s="99">
        <v>7.2006895000000002</v>
      </c>
      <c r="CW177" s="99">
        <v>-76.398523100000006</v>
      </c>
      <c r="CX177" s="96" t="s">
        <v>1028</v>
      </c>
      <c r="DE177" s="96" t="s">
        <v>1046</v>
      </c>
      <c r="DF177" s="97" t="str">
        <f t="shared" si="22"/>
        <v>2023-05-26</v>
      </c>
      <c r="DH177" s="96" t="s">
        <v>1264</v>
      </c>
      <c r="ED177" s="96" t="s">
        <v>1405</v>
      </c>
      <c r="EF177" s="150" t="s">
        <v>1267</v>
      </c>
      <c r="EM177" s="97" t="str">
        <f>IF(EX177="",
IF(EW177="",
IF(EV177="",
IF(EU177="",#REF!,
EU177),
EV177),
EW177),
CONCATENATE(EX177,IF(FB177="","",CONCATENATE(" ",FB177))))</f>
        <v>Andinobates victimatus</v>
      </c>
      <c r="EN177" s="96" t="s">
        <v>1361</v>
      </c>
      <c r="ER177" s="96" t="s">
        <v>1390</v>
      </c>
      <c r="ES177" s="96" t="s">
        <v>1034</v>
      </c>
      <c r="ET177" s="96" t="s">
        <v>1033</v>
      </c>
      <c r="EU177" s="96" t="s">
        <v>1035</v>
      </c>
      <c r="EV177" s="96" t="s">
        <v>1393</v>
      </c>
      <c r="EW177" s="96" t="s">
        <v>1435</v>
      </c>
      <c r="EX177" s="148" t="s">
        <v>1320</v>
      </c>
      <c r="FB177" s="148" t="s">
        <v>1276</v>
      </c>
      <c r="FE177" s="97" t="str" cm="1">
        <f t="array" ref="FE177">IF(FB177="",IF(EX177="",
IF(EV177="",
IF(EW="",
IF(EU177="",
IF(ET177="",
"Filo","Clase"),
"Orden"),
"Familia"),
"Subfamilia"),
"Género"),
"Especie")</f>
        <v>Especie</v>
      </c>
      <c r="FU177" s="96" t="s">
        <v>1040</v>
      </c>
    </row>
    <row r="178" spans="1:177" ht="15" customHeight="1" x14ac:dyDescent="0.2">
      <c r="A178" s="97" t="str">
        <f t="shared" si="25"/>
        <v>UCES:CBUCES:L</v>
      </c>
      <c r="B178" s="96" t="s">
        <v>929</v>
      </c>
      <c r="C178" s="96" t="s">
        <v>1015</v>
      </c>
      <c r="D178" s="96" t="s">
        <v>1021</v>
      </c>
      <c r="E178" s="96" t="s">
        <v>1019</v>
      </c>
      <c r="F178" s="96" t="s">
        <v>1014</v>
      </c>
      <c r="G178" s="96" t="s">
        <v>1020</v>
      </c>
      <c r="H178" s="97" t="str">
        <f t="shared" si="26"/>
        <v>CBUCES-L</v>
      </c>
      <c r="I178" s="96" t="s">
        <v>1017</v>
      </c>
      <c r="J178" s="96" t="s">
        <v>1038</v>
      </c>
      <c r="L178" s="96" t="s">
        <v>1016</v>
      </c>
      <c r="M178" s="96" t="s">
        <v>1039</v>
      </c>
      <c r="N178" s="96" t="s">
        <v>1017</v>
      </c>
      <c r="O178" s="96" t="s">
        <v>1018</v>
      </c>
      <c r="R178" s="96" t="s">
        <v>1021</v>
      </c>
      <c r="V178" s="146" t="s">
        <v>1108</v>
      </c>
      <c r="W178" s="99" t="s">
        <v>1082</v>
      </c>
      <c r="Z178" s="146">
        <v>1</v>
      </c>
      <c r="AD178" s="96" t="s">
        <v>1022</v>
      </c>
      <c r="AH178" s="96" t="s">
        <v>1042</v>
      </c>
      <c r="AI178" s="96" t="s">
        <v>1030</v>
      </c>
      <c r="AO178" s="96" t="s">
        <v>1023</v>
      </c>
      <c r="AP178" s="96" t="s">
        <v>1508</v>
      </c>
      <c r="AQ178" s="96" t="s">
        <v>1024</v>
      </c>
      <c r="AR178" s="96" t="s">
        <v>1025</v>
      </c>
      <c r="AX178" s="96" t="s">
        <v>1438</v>
      </c>
      <c r="BA178" s="96" t="s">
        <v>1043</v>
      </c>
      <c r="BB178" s="96" t="s">
        <v>1032</v>
      </c>
      <c r="BF178" s="97" t="str">
        <f t="shared" si="18"/>
        <v>2023-05-26</v>
      </c>
      <c r="BI178" s="146">
        <v>2023</v>
      </c>
      <c r="BJ178" s="99" t="s">
        <v>1248</v>
      </c>
      <c r="BK178" s="146">
        <v>26</v>
      </c>
      <c r="BL178" s="97" t="str">
        <f t="shared" si="19"/>
        <v>Mayo 26 de 2023</v>
      </c>
      <c r="BS178" s="97" t="str">
        <f t="shared" si="23"/>
        <v>América | Sudamérica | Colombia | Antioquia | Mutatá | Vereda Santa Teresa</v>
      </c>
      <c r="BU178" s="97" t="str">
        <f t="shared" si="24"/>
        <v>SA</v>
      </c>
      <c r="BY178" s="96" t="s">
        <v>1026</v>
      </c>
      <c r="BZ178" s="97" t="str">
        <f t="shared" si="21"/>
        <v>CO</v>
      </c>
      <c r="CA178" s="96" t="s">
        <v>1027</v>
      </c>
      <c r="CB178" s="96" t="s">
        <v>1250</v>
      </c>
      <c r="CC178" s="146" t="s">
        <v>1254</v>
      </c>
      <c r="CD178" s="96" t="s">
        <v>1258</v>
      </c>
      <c r="CE178" s="96" t="s">
        <v>1258</v>
      </c>
      <c r="CF178" s="146">
        <v>364</v>
      </c>
      <c r="CG178" s="146">
        <v>364</v>
      </c>
      <c r="CH178" s="146">
        <v>364</v>
      </c>
      <c r="CI178" s="96" t="s">
        <v>1028</v>
      </c>
      <c r="CQ178" s="99">
        <v>7.2006895000000002</v>
      </c>
      <c r="CR178" s="99">
        <v>-76.398523100000006</v>
      </c>
      <c r="CT178" s="98" t="s">
        <v>1045</v>
      </c>
      <c r="CU178" s="96" t="s">
        <v>1028</v>
      </c>
      <c r="CV178" s="99">
        <v>7.2006895000000002</v>
      </c>
      <c r="CW178" s="99">
        <v>-76.398523100000006</v>
      </c>
      <c r="CX178" s="96" t="s">
        <v>1028</v>
      </c>
      <c r="DE178" s="96" t="s">
        <v>1046</v>
      </c>
      <c r="DF178" s="97" t="str">
        <f t="shared" si="22"/>
        <v>2023-05-26</v>
      </c>
      <c r="DH178" s="96" t="s">
        <v>1264</v>
      </c>
      <c r="ED178" s="96" t="s">
        <v>1405</v>
      </c>
      <c r="EF178" s="150" t="s">
        <v>1267</v>
      </c>
      <c r="EM178" s="97" t="str">
        <f>IF(EX178="",
IF(EW178="",
IF(EV178="",
IF(EU178="",#REF!,
EU178),
EV178),
EW178),
CONCATENATE(EX178,IF(FB178="","",CONCATENATE(" ",FB178))))</f>
        <v>Agalychnis spurrelli</v>
      </c>
      <c r="EN178" s="96" t="s">
        <v>1367</v>
      </c>
      <c r="ER178" s="96" t="s">
        <v>1390</v>
      </c>
      <c r="ES178" s="96" t="s">
        <v>1034</v>
      </c>
      <c r="ET178" s="96" t="s">
        <v>1033</v>
      </c>
      <c r="EU178" s="96" t="s">
        <v>1035</v>
      </c>
      <c r="EV178" s="96" t="s">
        <v>1036</v>
      </c>
      <c r="EW178" s="96" t="s">
        <v>1437</v>
      </c>
      <c r="EX178" s="148" t="s">
        <v>1321</v>
      </c>
      <c r="FB178" s="148" t="s">
        <v>1277</v>
      </c>
      <c r="FE178" s="97" t="str" cm="1">
        <f t="array" ref="FE178">IF(FB178="",IF(EX178="",
IF(EV178="",
IF(EW="",
IF(EU178="",
IF(ET178="",
"Filo","Clase"),
"Orden"),
"Familia"),
"Subfamilia"),
"Género"),
"Especie")</f>
        <v>Especie</v>
      </c>
      <c r="FU178" s="96" t="s">
        <v>1040</v>
      </c>
    </row>
    <row r="179" spans="1:177" ht="15" customHeight="1" x14ac:dyDescent="0.2">
      <c r="A179" s="97" t="str">
        <f t="shared" si="25"/>
        <v>UCES:CBUCES:L</v>
      </c>
      <c r="B179" s="96" t="s">
        <v>929</v>
      </c>
      <c r="C179" s="96" t="s">
        <v>1015</v>
      </c>
      <c r="D179" s="96" t="s">
        <v>1021</v>
      </c>
      <c r="E179" s="96" t="s">
        <v>1019</v>
      </c>
      <c r="F179" s="96" t="s">
        <v>1014</v>
      </c>
      <c r="G179" s="96" t="s">
        <v>1020</v>
      </c>
      <c r="H179" s="97" t="str">
        <f t="shared" si="26"/>
        <v>CBUCES-L</v>
      </c>
      <c r="I179" s="96" t="s">
        <v>1017</v>
      </c>
      <c r="J179" s="96" t="s">
        <v>1038</v>
      </c>
      <c r="L179" s="96" t="s">
        <v>1016</v>
      </c>
      <c r="M179" s="96" t="s">
        <v>1039</v>
      </c>
      <c r="N179" s="96" t="s">
        <v>1017</v>
      </c>
      <c r="O179" s="96" t="s">
        <v>1018</v>
      </c>
      <c r="R179" s="96" t="s">
        <v>1021</v>
      </c>
      <c r="V179" s="146" t="s">
        <v>1109</v>
      </c>
      <c r="W179" s="99" t="s">
        <v>1082</v>
      </c>
      <c r="Z179" s="146">
        <v>1</v>
      </c>
      <c r="AD179" s="96" t="s">
        <v>1022</v>
      </c>
      <c r="AI179" s="96" t="s">
        <v>1030</v>
      </c>
      <c r="AO179" s="96" t="s">
        <v>1023</v>
      </c>
      <c r="AP179" s="96" t="s">
        <v>1508</v>
      </c>
      <c r="AQ179" s="96" t="s">
        <v>1024</v>
      </c>
      <c r="AR179" s="96" t="s">
        <v>1025</v>
      </c>
      <c r="AX179" s="96" t="s">
        <v>1440</v>
      </c>
      <c r="BA179" s="96" t="s">
        <v>1043</v>
      </c>
      <c r="BB179" s="96" t="s">
        <v>1032</v>
      </c>
      <c r="BF179" s="97" t="str">
        <f t="shared" si="18"/>
        <v>2023-05-26</v>
      </c>
      <c r="BI179" s="146">
        <v>2023</v>
      </c>
      <c r="BJ179" s="99" t="s">
        <v>1248</v>
      </c>
      <c r="BK179" s="146">
        <v>26</v>
      </c>
      <c r="BL179" s="97" t="str">
        <f t="shared" si="19"/>
        <v>Mayo 26 de 2023</v>
      </c>
      <c r="BS179" s="97" t="str">
        <f t="shared" si="23"/>
        <v>América | Sudamérica | Colombia | Antioquia | Mutatá | Vereda Santa Teresa</v>
      </c>
      <c r="BU179" s="97" t="str">
        <f t="shared" si="24"/>
        <v>SA</v>
      </c>
      <c r="BY179" s="96" t="s">
        <v>1026</v>
      </c>
      <c r="BZ179" s="97" t="str">
        <f t="shared" si="21"/>
        <v>CO</v>
      </c>
      <c r="CA179" s="96" t="s">
        <v>1027</v>
      </c>
      <c r="CB179" s="96" t="s">
        <v>1250</v>
      </c>
      <c r="CC179" s="146" t="s">
        <v>1254</v>
      </c>
      <c r="CD179" s="96" t="s">
        <v>1258</v>
      </c>
      <c r="CE179" s="96" t="s">
        <v>1258</v>
      </c>
      <c r="CF179" s="146">
        <v>364</v>
      </c>
      <c r="CG179" s="146">
        <v>364</v>
      </c>
      <c r="CH179" s="146">
        <v>364</v>
      </c>
      <c r="CI179" s="96" t="s">
        <v>1028</v>
      </c>
      <c r="CQ179" s="99">
        <v>7.2006895000000002</v>
      </c>
      <c r="CR179" s="99">
        <v>-76.398523100000006</v>
      </c>
      <c r="CT179" s="98" t="s">
        <v>1045</v>
      </c>
      <c r="CU179" s="96" t="s">
        <v>1028</v>
      </c>
      <c r="CV179" s="99">
        <v>7.2006895000000002</v>
      </c>
      <c r="CW179" s="99">
        <v>-76.398523100000006</v>
      </c>
      <c r="CX179" s="96" t="s">
        <v>1028</v>
      </c>
      <c r="DE179" s="96" t="s">
        <v>1046</v>
      </c>
      <c r="DF179" s="97" t="str">
        <f t="shared" si="22"/>
        <v>2023-05-26</v>
      </c>
      <c r="DH179" s="96" t="s">
        <v>1264</v>
      </c>
      <c r="ED179" s="96" t="s">
        <v>1405</v>
      </c>
      <c r="EF179" s="150" t="s">
        <v>1267</v>
      </c>
      <c r="EM179" s="97" t="str">
        <f>IF(EX179="",
IF(EW179="",
IF(EV179="",
IF(EU179="",#REF!,
EU179),
EV179),
EW179),
CONCATENATE(EX179,IF(FB179="","",CONCATENATE(" ",FB179))))</f>
        <v>Pristimantis</v>
      </c>
      <c r="ER179" s="96" t="s">
        <v>1390</v>
      </c>
      <c r="ES179" s="96" t="s">
        <v>1034</v>
      </c>
      <c r="ET179" s="96" t="s">
        <v>1033</v>
      </c>
      <c r="EU179" s="96" t="s">
        <v>1035</v>
      </c>
      <c r="EV179" s="96" t="s">
        <v>1397</v>
      </c>
      <c r="EW179" s="96" t="s">
        <v>1439</v>
      </c>
      <c r="EX179" s="148" t="s">
        <v>1322</v>
      </c>
      <c r="FE179" s="97" t="str" cm="1">
        <f t="array" ref="FE179">IF(FB179="",IF(EX179="",
IF(EV179="",
IF(EW="",
IF(EU179="",
IF(ET179="",
"Filo","Clase"),
"Orden"),
"Familia"),
"Subfamilia"),
"Género"),
"Especie")</f>
        <v>Género</v>
      </c>
      <c r="FU179" s="96" t="s">
        <v>1040</v>
      </c>
    </row>
    <row r="180" spans="1:177" ht="15" customHeight="1" x14ac:dyDescent="0.2">
      <c r="A180" s="97" t="str">
        <f t="shared" si="25"/>
        <v>UCES:CBUCES:L</v>
      </c>
      <c r="B180" s="96" t="s">
        <v>929</v>
      </c>
      <c r="C180" s="96" t="s">
        <v>1015</v>
      </c>
      <c r="D180" s="96" t="s">
        <v>1021</v>
      </c>
      <c r="E180" s="96" t="s">
        <v>1019</v>
      </c>
      <c r="F180" s="96" t="s">
        <v>1014</v>
      </c>
      <c r="G180" s="96" t="s">
        <v>1020</v>
      </c>
      <c r="H180" s="97" t="str">
        <f t="shared" si="26"/>
        <v>CBUCES-L</v>
      </c>
      <c r="I180" s="96" t="s">
        <v>1017</v>
      </c>
      <c r="J180" s="96" t="s">
        <v>1038</v>
      </c>
      <c r="L180" s="96" t="s">
        <v>1016</v>
      </c>
      <c r="M180" s="96" t="s">
        <v>1039</v>
      </c>
      <c r="N180" s="96" t="s">
        <v>1017</v>
      </c>
      <c r="O180" s="96" t="s">
        <v>1018</v>
      </c>
      <c r="R180" s="96" t="s">
        <v>1021</v>
      </c>
      <c r="V180" s="146" t="s">
        <v>1110</v>
      </c>
      <c r="W180" s="99" t="s">
        <v>1082</v>
      </c>
      <c r="Z180" s="146">
        <v>1</v>
      </c>
      <c r="AD180" s="96" t="s">
        <v>1022</v>
      </c>
      <c r="AH180" s="96" t="s">
        <v>1029</v>
      </c>
      <c r="AI180" s="96" t="s">
        <v>1030</v>
      </c>
      <c r="AO180" s="96" t="s">
        <v>1023</v>
      </c>
      <c r="AP180" s="96" t="s">
        <v>1508</v>
      </c>
      <c r="AQ180" s="96" t="s">
        <v>1024</v>
      </c>
      <c r="AR180" s="96" t="s">
        <v>1025</v>
      </c>
      <c r="AX180" s="96" t="s">
        <v>1509</v>
      </c>
      <c r="BA180" s="96" t="s">
        <v>1043</v>
      </c>
      <c r="BB180" s="96" t="s">
        <v>1032</v>
      </c>
      <c r="BF180" s="97" t="str">
        <f t="shared" si="18"/>
        <v>2023-05-26</v>
      </c>
      <c r="BI180" s="146">
        <v>2023</v>
      </c>
      <c r="BJ180" s="99" t="s">
        <v>1248</v>
      </c>
      <c r="BK180" s="146">
        <v>26</v>
      </c>
      <c r="BL180" s="97" t="str">
        <f t="shared" si="19"/>
        <v>Mayo 26 de 2023</v>
      </c>
      <c r="BS180" s="97" t="str">
        <f t="shared" si="23"/>
        <v>América | Sudamérica | Colombia | Antioquia | Mutatá | Vereda Santa Teresa</v>
      </c>
      <c r="BU180" s="97" t="str">
        <f t="shared" si="24"/>
        <v>SA</v>
      </c>
      <c r="BY180" s="96" t="s">
        <v>1026</v>
      </c>
      <c r="BZ180" s="97" t="str">
        <f t="shared" si="21"/>
        <v>CO</v>
      </c>
      <c r="CA180" s="96" t="s">
        <v>1027</v>
      </c>
      <c r="CB180" s="96" t="s">
        <v>1250</v>
      </c>
      <c r="CC180" s="146" t="s">
        <v>1254</v>
      </c>
      <c r="CD180" s="96" t="s">
        <v>1258</v>
      </c>
      <c r="CE180" s="96" t="s">
        <v>1258</v>
      </c>
      <c r="CF180" s="146">
        <v>364</v>
      </c>
      <c r="CG180" s="146">
        <v>364</v>
      </c>
      <c r="CH180" s="146">
        <v>364</v>
      </c>
      <c r="CI180" s="96" t="s">
        <v>1028</v>
      </c>
      <c r="CQ180" s="99">
        <v>7.2006895000000002</v>
      </c>
      <c r="CR180" s="99">
        <v>-76.398523100000006</v>
      </c>
      <c r="CT180" s="98" t="s">
        <v>1045</v>
      </c>
      <c r="CU180" s="96" t="s">
        <v>1028</v>
      </c>
      <c r="CV180" s="99">
        <v>7.2006895000000002</v>
      </c>
      <c r="CW180" s="99">
        <v>-76.398523100000006</v>
      </c>
      <c r="CX180" s="96" t="s">
        <v>1028</v>
      </c>
      <c r="DE180" s="96" t="s">
        <v>1046</v>
      </c>
      <c r="DF180" s="97" t="str">
        <f t="shared" si="22"/>
        <v>2023-05-26</v>
      </c>
      <c r="DH180" s="96" t="s">
        <v>1264</v>
      </c>
      <c r="ED180" s="96" t="s">
        <v>1405</v>
      </c>
      <c r="EF180" s="150" t="s">
        <v>1267</v>
      </c>
      <c r="EM180" s="97" t="str">
        <f>IF(EX180="",
IF(EW180="",
IF(EV180="",
IF(EU180="",#REF!,
EU180),
EV180),
EW180),
CONCATENATE(EX180,IF(FB180="","",CONCATENATE(" ",FB180))))</f>
        <v>Anolis limon</v>
      </c>
      <c r="EN180" s="96" t="s">
        <v>1374</v>
      </c>
      <c r="ER180" s="96" t="s">
        <v>1390</v>
      </c>
      <c r="ES180" s="96" t="s">
        <v>1034</v>
      </c>
      <c r="ET180" s="96" t="s">
        <v>1057</v>
      </c>
      <c r="EU180" s="96" t="s">
        <v>1058</v>
      </c>
      <c r="EV180" s="96" t="s">
        <v>1061</v>
      </c>
      <c r="EX180" s="148" t="s">
        <v>1067</v>
      </c>
      <c r="FB180" s="148" t="s">
        <v>1278</v>
      </c>
      <c r="FE180" s="97" t="str" cm="1">
        <f t="array" ref="FE180">IF(FB180="",IF(EX180="",
IF(EV180="",
IF(EW="",
IF(EU180="",
IF(ET180="",
"Filo","Clase"),
"Orden"),
"Familia"),
"Subfamilia"),
"Género"),
"Especie")</f>
        <v>Especie</v>
      </c>
      <c r="FU180" s="96" t="s">
        <v>1040</v>
      </c>
    </row>
    <row r="181" spans="1:177" ht="15" customHeight="1" x14ac:dyDescent="0.2">
      <c r="A181" s="97" t="str">
        <f t="shared" si="25"/>
        <v>UCES:CBUCES:L</v>
      </c>
      <c r="B181" s="96" t="s">
        <v>929</v>
      </c>
      <c r="C181" s="96" t="s">
        <v>1015</v>
      </c>
      <c r="D181" s="96" t="s">
        <v>1021</v>
      </c>
      <c r="E181" s="96" t="s">
        <v>1019</v>
      </c>
      <c r="F181" s="96" t="s">
        <v>1014</v>
      </c>
      <c r="G181" s="96" t="s">
        <v>1020</v>
      </c>
      <c r="H181" s="97" t="str">
        <f t="shared" si="26"/>
        <v>CBUCES-L</v>
      </c>
      <c r="I181" s="96" t="s">
        <v>1017</v>
      </c>
      <c r="J181" s="96" t="s">
        <v>1038</v>
      </c>
      <c r="L181" s="96" t="s">
        <v>1016</v>
      </c>
      <c r="M181" s="96" t="s">
        <v>1039</v>
      </c>
      <c r="N181" s="96" t="s">
        <v>1017</v>
      </c>
      <c r="O181" s="96" t="s">
        <v>1018</v>
      </c>
      <c r="R181" s="96" t="s">
        <v>1021</v>
      </c>
      <c r="V181" s="146" t="s">
        <v>1111</v>
      </c>
      <c r="W181" s="99" t="s">
        <v>1082</v>
      </c>
      <c r="Z181" s="146">
        <v>1</v>
      </c>
      <c r="AD181" s="96" t="s">
        <v>1022</v>
      </c>
      <c r="AH181" s="96" t="s">
        <v>1029</v>
      </c>
      <c r="AI181" s="96" t="s">
        <v>1030</v>
      </c>
      <c r="AO181" s="96" t="s">
        <v>1023</v>
      </c>
      <c r="AP181" s="96" t="s">
        <v>1508</v>
      </c>
      <c r="AQ181" s="96" t="s">
        <v>1024</v>
      </c>
      <c r="AR181" s="96" t="s">
        <v>1025</v>
      </c>
      <c r="AX181" s="96" t="s">
        <v>1516</v>
      </c>
      <c r="BA181" s="96" t="s">
        <v>1043</v>
      </c>
      <c r="BB181" s="96" t="s">
        <v>1032</v>
      </c>
      <c r="BF181" s="97" t="str">
        <f t="shared" si="18"/>
        <v>2023-05-26</v>
      </c>
      <c r="BI181" s="146">
        <v>2023</v>
      </c>
      <c r="BJ181" s="99" t="s">
        <v>1248</v>
      </c>
      <c r="BK181" s="146">
        <v>26</v>
      </c>
      <c r="BL181" s="97" t="str">
        <f t="shared" si="19"/>
        <v>Mayo 26 de 2023</v>
      </c>
      <c r="BS181" s="97" t="str">
        <f t="shared" si="23"/>
        <v>América | Sudamérica | Colombia | Antioquia | Mutatá | Vereda Santa Teresa</v>
      </c>
      <c r="BU181" s="97" t="str">
        <f t="shared" si="24"/>
        <v>SA</v>
      </c>
      <c r="BY181" s="96" t="s">
        <v>1026</v>
      </c>
      <c r="BZ181" s="97" t="str">
        <f t="shared" si="21"/>
        <v>CO</v>
      </c>
      <c r="CA181" s="96" t="s">
        <v>1027</v>
      </c>
      <c r="CB181" s="96" t="s">
        <v>1250</v>
      </c>
      <c r="CC181" s="146" t="s">
        <v>1254</v>
      </c>
      <c r="CD181" s="96" t="s">
        <v>1258</v>
      </c>
      <c r="CE181" s="96" t="s">
        <v>1258</v>
      </c>
      <c r="CF181" s="146">
        <v>364</v>
      </c>
      <c r="CG181" s="146">
        <v>364</v>
      </c>
      <c r="CH181" s="146">
        <v>364</v>
      </c>
      <c r="CI181" s="96" t="s">
        <v>1028</v>
      </c>
      <c r="CQ181" s="99">
        <v>7.2006895000000002</v>
      </c>
      <c r="CR181" s="99">
        <v>-76.398523100000006</v>
      </c>
      <c r="CT181" s="98" t="s">
        <v>1045</v>
      </c>
      <c r="CU181" s="96" t="s">
        <v>1028</v>
      </c>
      <c r="CV181" s="99">
        <v>7.2006895000000002</v>
      </c>
      <c r="CW181" s="99">
        <v>-76.398523100000006</v>
      </c>
      <c r="CX181" s="96" t="s">
        <v>1028</v>
      </c>
      <c r="DE181" s="96" t="s">
        <v>1046</v>
      </c>
      <c r="DF181" s="97" t="str">
        <f t="shared" si="22"/>
        <v>2023-05-26</v>
      </c>
      <c r="DH181" s="96" t="s">
        <v>1264</v>
      </c>
      <c r="ED181" s="96" t="s">
        <v>1405</v>
      </c>
      <c r="EF181" s="150" t="s">
        <v>1267</v>
      </c>
      <c r="EM181" s="97" t="str">
        <f>IF(EX181="",
IF(EW181="",
IF(EV181="",
IF(EU181="",#REF!,
EU181),
EV181),
EW181),
CONCATENATE(EX181,IF(FB181="","",CONCATENATE(" ",FB181))))</f>
        <v>Teratohyla spinosa</v>
      </c>
      <c r="EN181" s="96" t="s">
        <v>1385</v>
      </c>
      <c r="ER181" s="96" t="s">
        <v>1390</v>
      </c>
      <c r="ES181" s="96" t="s">
        <v>1034</v>
      </c>
      <c r="ET181" s="96" t="s">
        <v>1033</v>
      </c>
      <c r="EU181" s="96" t="s">
        <v>1035</v>
      </c>
      <c r="EV181" s="96" t="s">
        <v>1398</v>
      </c>
      <c r="EW181" s="96" t="s">
        <v>1441</v>
      </c>
      <c r="EX181" s="148" t="s">
        <v>1323</v>
      </c>
      <c r="FB181" s="148" t="s">
        <v>1279</v>
      </c>
      <c r="FE181" s="97" t="str" cm="1">
        <f t="array" ref="FE181">IF(FB181="",IF(EX181="",
IF(EV181="",
IF(EW="",
IF(EU181="",
IF(ET181="",
"Filo","Clase"),
"Orden"),
"Familia"),
"Subfamilia"),
"Género"),
"Especie")</f>
        <v>Especie</v>
      </c>
      <c r="FU181" s="96" t="s">
        <v>1040</v>
      </c>
    </row>
    <row r="182" spans="1:177" ht="15" customHeight="1" x14ac:dyDescent="0.2">
      <c r="A182" s="97" t="str">
        <f t="shared" si="25"/>
        <v>UCES:CBUCES:L</v>
      </c>
      <c r="B182" s="96" t="s">
        <v>929</v>
      </c>
      <c r="C182" s="96" t="s">
        <v>1015</v>
      </c>
      <c r="D182" s="96" t="s">
        <v>1021</v>
      </c>
      <c r="E182" s="96" t="s">
        <v>1019</v>
      </c>
      <c r="F182" s="96" t="s">
        <v>1014</v>
      </c>
      <c r="G182" s="96" t="s">
        <v>1020</v>
      </c>
      <c r="H182" s="97" t="str">
        <f t="shared" si="26"/>
        <v>CBUCES-L</v>
      </c>
      <c r="I182" s="96" t="s">
        <v>1017</v>
      </c>
      <c r="J182" s="96" t="s">
        <v>1038</v>
      </c>
      <c r="L182" s="96" t="s">
        <v>1016</v>
      </c>
      <c r="M182" s="96" t="s">
        <v>1039</v>
      </c>
      <c r="N182" s="96" t="s">
        <v>1017</v>
      </c>
      <c r="O182" s="96" t="s">
        <v>1018</v>
      </c>
      <c r="R182" s="96" t="s">
        <v>1021</v>
      </c>
      <c r="V182" s="146" t="s">
        <v>1112</v>
      </c>
      <c r="W182" s="99" t="s">
        <v>1082</v>
      </c>
      <c r="Z182" s="146">
        <v>1</v>
      </c>
      <c r="AD182" s="96" t="s">
        <v>1022</v>
      </c>
      <c r="AH182" s="96" t="s">
        <v>1029</v>
      </c>
      <c r="AI182" s="96" t="s">
        <v>1030</v>
      </c>
      <c r="AO182" s="96" t="s">
        <v>1023</v>
      </c>
      <c r="AP182" s="96" t="s">
        <v>1508</v>
      </c>
      <c r="AQ182" s="96" t="s">
        <v>1024</v>
      </c>
      <c r="AR182" s="96" t="s">
        <v>1025</v>
      </c>
      <c r="AX182" s="96" t="s">
        <v>1515</v>
      </c>
      <c r="BA182" s="96" t="s">
        <v>1043</v>
      </c>
      <c r="BB182" s="96" t="s">
        <v>1032</v>
      </c>
      <c r="BF182" s="97" t="str">
        <f t="shared" si="18"/>
        <v>2023-05-26</v>
      </c>
      <c r="BI182" s="146">
        <v>2023</v>
      </c>
      <c r="BJ182" s="99" t="s">
        <v>1248</v>
      </c>
      <c r="BK182" s="146">
        <v>26</v>
      </c>
      <c r="BL182" s="97" t="str">
        <f t="shared" si="19"/>
        <v>Mayo 26 de 2023</v>
      </c>
      <c r="BS182" s="97" t="str">
        <f t="shared" si="23"/>
        <v>América | Sudamérica | Colombia | Antioquia | Mutatá | Vereda Santa Teresa</v>
      </c>
      <c r="BU182" s="97" t="str">
        <f t="shared" si="24"/>
        <v>SA</v>
      </c>
      <c r="BY182" s="96" t="s">
        <v>1026</v>
      </c>
      <c r="BZ182" s="97" t="str">
        <f t="shared" si="21"/>
        <v>CO</v>
      </c>
      <c r="CA182" s="96" t="s">
        <v>1027</v>
      </c>
      <c r="CB182" s="96" t="s">
        <v>1250</v>
      </c>
      <c r="CC182" s="146" t="s">
        <v>1254</v>
      </c>
      <c r="CD182" s="96" t="s">
        <v>1258</v>
      </c>
      <c r="CE182" s="96" t="s">
        <v>1258</v>
      </c>
      <c r="CF182" s="146">
        <v>364</v>
      </c>
      <c r="CG182" s="146">
        <v>364</v>
      </c>
      <c r="CH182" s="146">
        <v>364</v>
      </c>
      <c r="CI182" s="96" t="s">
        <v>1028</v>
      </c>
      <c r="CQ182" s="99">
        <v>7.2006895000000002</v>
      </c>
      <c r="CR182" s="99">
        <v>-76.398523100000006</v>
      </c>
      <c r="CT182" s="98" t="s">
        <v>1045</v>
      </c>
      <c r="CU182" s="96" t="s">
        <v>1028</v>
      </c>
      <c r="CV182" s="99">
        <v>7.2006895000000002</v>
      </c>
      <c r="CW182" s="99">
        <v>-76.398523100000006</v>
      </c>
      <c r="CX182" s="96" t="s">
        <v>1028</v>
      </c>
      <c r="DE182" s="96" t="s">
        <v>1046</v>
      </c>
      <c r="DF182" s="97" t="str">
        <f t="shared" si="22"/>
        <v>2023-05-26</v>
      </c>
      <c r="DH182" s="96" t="s">
        <v>1264</v>
      </c>
      <c r="ED182" s="96" t="s">
        <v>1405</v>
      </c>
      <c r="EF182" s="150" t="s">
        <v>1267</v>
      </c>
      <c r="EM182" s="97" t="str">
        <f>IF(EX182="",
IF(EW182="",
IF(EV182="",
IF(EU182="",#REF!,
EU182),
EV182),
EW182),
CONCATENATE(EX182,IF(FB182="","",CONCATENATE(" ",FB182))))</f>
        <v>Teratohyla spinosa</v>
      </c>
      <c r="EN182" s="96" t="s">
        <v>1385</v>
      </c>
      <c r="ER182" s="96" t="s">
        <v>1390</v>
      </c>
      <c r="ES182" s="96" t="s">
        <v>1034</v>
      </c>
      <c r="ET182" s="96" t="s">
        <v>1033</v>
      </c>
      <c r="EU182" s="96" t="s">
        <v>1035</v>
      </c>
      <c r="EV182" s="96" t="s">
        <v>1398</v>
      </c>
      <c r="EW182" s="96" t="s">
        <v>1441</v>
      </c>
      <c r="EX182" s="148" t="s">
        <v>1323</v>
      </c>
      <c r="FB182" s="148" t="s">
        <v>1279</v>
      </c>
      <c r="FE182" s="97" t="str" cm="1">
        <f t="array" ref="FE182">IF(FB182="",IF(EX182="",
IF(EV182="",
IF(EW="",
IF(EU182="",
IF(ET182="",
"Filo","Clase"),
"Orden"),
"Familia"),
"Subfamilia"),
"Género"),
"Especie")</f>
        <v>Especie</v>
      </c>
      <c r="FU182" s="96" t="s">
        <v>1040</v>
      </c>
    </row>
    <row r="183" spans="1:177" ht="15" customHeight="1" x14ac:dyDescent="0.2">
      <c r="A183" s="97" t="str">
        <f t="shared" si="25"/>
        <v>UCES:CBUCES:L</v>
      </c>
      <c r="B183" s="96" t="s">
        <v>929</v>
      </c>
      <c r="C183" s="96" t="s">
        <v>1015</v>
      </c>
      <c r="D183" s="96" t="s">
        <v>1021</v>
      </c>
      <c r="E183" s="96" t="s">
        <v>1019</v>
      </c>
      <c r="F183" s="96" t="s">
        <v>1014</v>
      </c>
      <c r="G183" s="96" t="s">
        <v>1020</v>
      </c>
      <c r="H183" s="97" t="str">
        <f t="shared" si="26"/>
        <v>CBUCES-L</v>
      </c>
      <c r="I183" s="96" t="s">
        <v>1017</v>
      </c>
      <c r="J183" s="96" t="s">
        <v>1038</v>
      </c>
      <c r="L183" s="96" t="s">
        <v>1016</v>
      </c>
      <c r="M183" s="96" t="s">
        <v>1039</v>
      </c>
      <c r="N183" s="96" t="s">
        <v>1017</v>
      </c>
      <c r="O183" s="96" t="s">
        <v>1018</v>
      </c>
      <c r="R183" s="96" t="s">
        <v>1021</v>
      </c>
      <c r="V183" s="146" t="s">
        <v>1113</v>
      </c>
      <c r="W183" s="99" t="s">
        <v>1082</v>
      </c>
      <c r="Z183" s="146">
        <v>1</v>
      </c>
      <c r="AD183" s="96" t="s">
        <v>1022</v>
      </c>
      <c r="AH183" s="96" t="s">
        <v>1029</v>
      </c>
      <c r="AI183" s="96" t="s">
        <v>1030</v>
      </c>
      <c r="AO183" s="96" t="s">
        <v>1023</v>
      </c>
      <c r="AP183" s="96" t="s">
        <v>1508</v>
      </c>
      <c r="AQ183" s="96" t="s">
        <v>1024</v>
      </c>
      <c r="AR183" s="96" t="s">
        <v>1025</v>
      </c>
      <c r="AX183" s="96" t="s">
        <v>1443</v>
      </c>
      <c r="BA183" s="96" t="s">
        <v>1043</v>
      </c>
      <c r="BB183" s="96" t="s">
        <v>1032</v>
      </c>
      <c r="BF183" s="97" t="str">
        <f t="shared" si="18"/>
        <v>2023-05-26</v>
      </c>
      <c r="BI183" s="146">
        <v>2023</v>
      </c>
      <c r="BJ183" s="99" t="s">
        <v>1248</v>
      </c>
      <c r="BK183" s="146">
        <v>26</v>
      </c>
      <c r="BL183" s="97" t="str">
        <f t="shared" si="19"/>
        <v>Mayo 26 de 2023</v>
      </c>
      <c r="BS183" s="97" t="str">
        <f t="shared" si="23"/>
        <v>América | Sudamérica | Colombia | Antioquia | Mutatá | Vereda Santa Teresa</v>
      </c>
      <c r="BU183" s="97" t="str">
        <f t="shared" si="24"/>
        <v>SA</v>
      </c>
      <c r="BY183" s="96" t="s">
        <v>1026</v>
      </c>
      <c r="BZ183" s="97" t="str">
        <f t="shared" si="21"/>
        <v>CO</v>
      </c>
      <c r="CA183" s="96" t="s">
        <v>1027</v>
      </c>
      <c r="CB183" s="96" t="s">
        <v>1250</v>
      </c>
      <c r="CC183" s="146" t="s">
        <v>1254</v>
      </c>
      <c r="CD183" s="96" t="s">
        <v>1258</v>
      </c>
      <c r="CE183" s="96" t="s">
        <v>1258</v>
      </c>
      <c r="CF183" s="146">
        <v>364</v>
      </c>
      <c r="CG183" s="146">
        <v>364</v>
      </c>
      <c r="CH183" s="146">
        <v>364</v>
      </c>
      <c r="CI183" s="96" t="s">
        <v>1028</v>
      </c>
      <c r="CQ183" s="99">
        <v>7.2006895000000002</v>
      </c>
      <c r="CR183" s="99">
        <v>-76.398523100000006</v>
      </c>
      <c r="CT183" s="98" t="s">
        <v>1045</v>
      </c>
      <c r="CU183" s="96" t="s">
        <v>1028</v>
      </c>
      <c r="CV183" s="99">
        <v>7.2006895000000002</v>
      </c>
      <c r="CW183" s="99">
        <v>-76.398523100000006</v>
      </c>
      <c r="CX183" s="96" t="s">
        <v>1028</v>
      </c>
      <c r="DE183" s="96" t="s">
        <v>1046</v>
      </c>
      <c r="DF183" s="97" t="str">
        <f t="shared" si="22"/>
        <v>2023-05-26</v>
      </c>
      <c r="DH183" s="96" t="s">
        <v>1264</v>
      </c>
      <c r="ED183" s="96" t="s">
        <v>1405</v>
      </c>
      <c r="EF183" s="150" t="s">
        <v>1267</v>
      </c>
      <c r="EM183" s="97" t="str">
        <f>IF(EX183="",
IF(EW183="",
IF(EV183="",
IF(EU183="",#REF!,
EU183),
EV183),
EW183),
CONCATENATE(EX183,IF(FB183="","",CONCATENATE(" ",FB183))))</f>
        <v>Hyloscirtus palmeri</v>
      </c>
      <c r="EN183" s="96" t="s">
        <v>1384</v>
      </c>
      <c r="ER183" s="96" t="s">
        <v>1390</v>
      </c>
      <c r="ES183" s="96" t="s">
        <v>1034</v>
      </c>
      <c r="ET183" s="96" t="s">
        <v>1033</v>
      </c>
      <c r="EU183" s="96" t="s">
        <v>1035</v>
      </c>
      <c r="EV183" s="96" t="s">
        <v>1036</v>
      </c>
      <c r="EW183" s="96" t="s">
        <v>1442</v>
      </c>
      <c r="EX183" s="148" t="s">
        <v>1324</v>
      </c>
      <c r="FB183" s="148" t="s">
        <v>1280</v>
      </c>
      <c r="FE183" s="97" t="str" cm="1">
        <f t="array" ref="FE183">IF(FB183="",IF(EX183="",
IF(EV183="",
IF(EW="",
IF(EU183="",
IF(ET183="",
"Filo","Clase"),
"Orden"),
"Familia"),
"Subfamilia"),
"Género"),
"Especie")</f>
        <v>Especie</v>
      </c>
      <c r="FU183" s="96" t="s">
        <v>1040</v>
      </c>
    </row>
    <row r="184" spans="1:177" ht="15" customHeight="1" x14ac:dyDescent="0.2">
      <c r="A184" s="97" t="str">
        <f t="shared" si="25"/>
        <v>UCES:CBUCES:L</v>
      </c>
      <c r="B184" s="96" t="s">
        <v>929</v>
      </c>
      <c r="C184" s="96" t="s">
        <v>1015</v>
      </c>
      <c r="D184" s="96" t="s">
        <v>1021</v>
      </c>
      <c r="E184" s="96" t="s">
        <v>1019</v>
      </c>
      <c r="F184" s="96" t="s">
        <v>1014</v>
      </c>
      <c r="G184" s="96" t="s">
        <v>1020</v>
      </c>
      <c r="H184" s="97" t="str">
        <f t="shared" si="26"/>
        <v>CBUCES-L</v>
      </c>
      <c r="I184" s="96" t="s">
        <v>1017</v>
      </c>
      <c r="J184" s="96" t="s">
        <v>1038</v>
      </c>
      <c r="L184" s="96" t="s">
        <v>1016</v>
      </c>
      <c r="M184" s="96" t="s">
        <v>1039</v>
      </c>
      <c r="N184" s="96" t="s">
        <v>1017</v>
      </c>
      <c r="O184" s="96" t="s">
        <v>1018</v>
      </c>
      <c r="R184" s="96" t="s">
        <v>1021</v>
      </c>
      <c r="V184" s="146" t="s">
        <v>1114</v>
      </c>
      <c r="W184" s="99" t="s">
        <v>1082</v>
      </c>
      <c r="Z184" s="146">
        <v>1</v>
      </c>
      <c r="AD184" s="96" t="s">
        <v>1022</v>
      </c>
      <c r="AH184" s="96" t="s">
        <v>1042</v>
      </c>
      <c r="AI184" s="96" t="s">
        <v>1030</v>
      </c>
      <c r="AO184" s="96" t="s">
        <v>1023</v>
      </c>
      <c r="AP184" s="96" t="s">
        <v>1508</v>
      </c>
      <c r="AQ184" s="96" t="s">
        <v>1024</v>
      </c>
      <c r="AR184" s="96" t="s">
        <v>1025</v>
      </c>
      <c r="AX184" s="96" t="s">
        <v>1532</v>
      </c>
      <c r="BA184" s="96" t="s">
        <v>1043</v>
      </c>
      <c r="BB184" s="96" t="s">
        <v>1032</v>
      </c>
      <c r="BF184" s="97" t="str">
        <f t="shared" si="18"/>
        <v>2023-05-26</v>
      </c>
      <c r="BI184" s="146">
        <v>2023</v>
      </c>
      <c r="BJ184" s="99" t="s">
        <v>1248</v>
      </c>
      <c r="BK184" s="146">
        <v>26</v>
      </c>
      <c r="BL184" s="97" t="str">
        <f t="shared" si="19"/>
        <v>Mayo 26 de 2023</v>
      </c>
      <c r="BS184" s="97" t="str">
        <f t="shared" si="23"/>
        <v>América | Sudamérica | Colombia | Antioquia | Mutatá | Vereda Santa Teresa</v>
      </c>
      <c r="BU184" s="97" t="str">
        <f t="shared" si="24"/>
        <v>SA</v>
      </c>
      <c r="BY184" s="96" t="s">
        <v>1026</v>
      </c>
      <c r="BZ184" s="97" t="str">
        <f t="shared" si="21"/>
        <v>CO</v>
      </c>
      <c r="CA184" s="96" t="s">
        <v>1027</v>
      </c>
      <c r="CB184" s="96" t="s">
        <v>1250</v>
      </c>
      <c r="CC184" s="146" t="s">
        <v>1254</v>
      </c>
      <c r="CD184" s="96" t="s">
        <v>1258</v>
      </c>
      <c r="CE184" s="96" t="s">
        <v>1258</v>
      </c>
      <c r="CF184" s="146">
        <v>364</v>
      </c>
      <c r="CG184" s="146">
        <v>364</v>
      </c>
      <c r="CH184" s="146">
        <v>364</v>
      </c>
      <c r="CI184" s="96" t="s">
        <v>1028</v>
      </c>
      <c r="CQ184" s="99">
        <v>7.2006895000000002</v>
      </c>
      <c r="CR184" s="99">
        <v>-76.398523100000006</v>
      </c>
      <c r="CT184" s="98" t="s">
        <v>1045</v>
      </c>
      <c r="CU184" s="96" t="s">
        <v>1028</v>
      </c>
      <c r="CV184" s="99">
        <v>7.2006895000000002</v>
      </c>
      <c r="CW184" s="99">
        <v>-76.398523100000006</v>
      </c>
      <c r="CX184" s="96" t="s">
        <v>1028</v>
      </c>
      <c r="DE184" s="96" t="s">
        <v>1046</v>
      </c>
      <c r="DF184" s="97" t="str">
        <f t="shared" si="22"/>
        <v>2023-05-26</v>
      </c>
      <c r="DH184" s="96" t="s">
        <v>1264</v>
      </c>
      <c r="ED184" s="96" t="s">
        <v>1405</v>
      </c>
      <c r="EF184" s="150" t="s">
        <v>1267</v>
      </c>
      <c r="EM184" s="97" t="str">
        <f>IF(EX184="",
IF(EW184="",
IF(EV184="",
IF(EU184="",#REF!,
EU184),
EV184),
EW184),
CONCATENATE(EX184,IF(FB184="","",CONCATENATE(" ",FB184))))</f>
        <v>Anolis latifrons</v>
      </c>
      <c r="EN184" s="96" t="s">
        <v>1383</v>
      </c>
      <c r="ER184" s="96" t="s">
        <v>1390</v>
      </c>
      <c r="ES184" s="96" t="s">
        <v>1034</v>
      </c>
      <c r="ET184" s="96" t="s">
        <v>1057</v>
      </c>
      <c r="EU184" s="96" t="s">
        <v>1058</v>
      </c>
      <c r="EV184" s="96" t="s">
        <v>1061</v>
      </c>
      <c r="EX184" s="148" t="s">
        <v>1067</v>
      </c>
      <c r="FB184" s="148" t="s">
        <v>1281</v>
      </c>
      <c r="FE184" s="97" t="str" cm="1">
        <f t="array" ref="FE184">IF(FB184="",IF(EX184="",
IF(EV184="",
IF(EW="",
IF(EU184="",
IF(ET184="",
"Filo","Clase"),
"Orden"),
"Familia"),
"Subfamilia"),
"Género"),
"Especie")</f>
        <v>Especie</v>
      </c>
      <c r="FU184" s="96" t="s">
        <v>1040</v>
      </c>
    </row>
    <row r="185" spans="1:177" ht="15" customHeight="1" x14ac:dyDescent="0.2">
      <c r="A185" s="97" t="str">
        <f t="shared" si="25"/>
        <v>UCES:CBUCES:L</v>
      </c>
      <c r="B185" s="96" t="s">
        <v>929</v>
      </c>
      <c r="C185" s="96" t="s">
        <v>1015</v>
      </c>
      <c r="D185" s="96" t="s">
        <v>1021</v>
      </c>
      <c r="E185" s="96" t="s">
        <v>1019</v>
      </c>
      <c r="F185" s="96" t="s">
        <v>1014</v>
      </c>
      <c r="G185" s="96" t="s">
        <v>1020</v>
      </c>
      <c r="H185" s="97" t="str">
        <f t="shared" si="26"/>
        <v>CBUCES-L</v>
      </c>
      <c r="I185" s="96" t="s">
        <v>1017</v>
      </c>
      <c r="J185" s="96" t="s">
        <v>1038</v>
      </c>
      <c r="L185" s="96" t="s">
        <v>1016</v>
      </c>
      <c r="M185" s="96" t="s">
        <v>1039</v>
      </c>
      <c r="N185" s="96" t="s">
        <v>1017</v>
      </c>
      <c r="O185" s="96" t="s">
        <v>1018</v>
      </c>
      <c r="R185" s="96" t="s">
        <v>1021</v>
      </c>
      <c r="V185" s="146" t="s">
        <v>1115</v>
      </c>
      <c r="W185" s="99" t="s">
        <v>1082</v>
      </c>
      <c r="Z185" s="146">
        <v>1</v>
      </c>
      <c r="AD185" s="96" t="s">
        <v>1022</v>
      </c>
      <c r="AI185" s="96" t="s">
        <v>1041</v>
      </c>
      <c r="AO185" s="96" t="s">
        <v>1023</v>
      </c>
      <c r="AP185" s="96" t="s">
        <v>1508</v>
      </c>
      <c r="AQ185" s="96" t="s">
        <v>1024</v>
      </c>
      <c r="AR185" s="96" t="s">
        <v>1025</v>
      </c>
      <c r="AX185" s="96" t="s">
        <v>1444</v>
      </c>
      <c r="BA185" s="96" t="s">
        <v>1043</v>
      </c>
      <c r="BB185" s="96" t="s">
        <v>1032</v>
      </c>
      <c r="BF185" s="97" t="str">
        <f t="shared" si="18"/>
        <v>2023-05-26</v>
      </c>
      <c r="BI185" s="146">
        <v>2023</v>
      </c>
      <c r="BJ185" s="99" t="s">
        <v>1248</v>
      </c>
      <c r="BK185" s="146">
        <v>26</v>
      </c>
      <c r="BL185" s="97" t="str">
        <f t="shared" si="19"/>
        <v>Mayo 26 de 2023</v>
      </c>
      <c r="BS185" s="97" t="str">
        <f t="shared" si="23"/>
        <v>América | Sudamérica | Colombia | Antioquia | Mutatá | Vereda Santa Teresa</v>
      </c>
      <c r="BU185" s="97" t="str">
        <f t="shared" si="24"/>
        <v>SA</v>
      </c>
      <c r="BY185" s="96" t="s">
        <v>1026</v>
      </c>
      <c r="BZ185" s="97" t="str">
        <f t="shared" si="21"/>
        <v>CO</v>
      </c>
      <c r="CA185" s="96" t="s">
        <v>1027</v>
      </c>
      <c r="CB185" s="96" t="s">
        <v>1250</v>
      </c>
      <c r="CC185" s="146" t="s">
        <v>1254</v>
      </c>
      <c r="CD185" s="96" t="s">
        <v>1258</v>
      </c>
      <c r="CE185" s="96" t="s">
        <v>1258</v>
      </c>
      <c r="CF185" s="146">
        <v>364</v>
      </c>
      <c r="CG185" s="146">
        <v>364</v>
      </c>
      <c r="CH185" s="146">
        <v>364</v>
      </c>
      <c r="CI185" s="96" t="s">
        <v>1028</v>
      </c>
      <c r="CQ185" s="99">
        <v>7.2006895000000002</v>
      </c>
      <c r="CR185" s="99">
        <v>-76.398523100000006</v>
      </c>
      <c r="CT185" s="98" t="s">
        <v>1045</v>
      </c>
      <c r="CU185" s="96" t="s">
        <v>1028</v>
      </c>
      <c r="CV185" s="99">
        <v>7.2006895000000002</v>
      </c>
      <c r="CW185" s="99">
        <v>-76.398523100000006</v>
      </c>
      <c r="CX185" s="96" t="s">
        <v>1028</v>
      </c>
      <c r="DE185" s="96" t="s">
        <v>1046</v>
      </c>
      <c r="DF185" s="97" t="str">
        <f t="shared" si="22"/>
        <v>2023-05-26</v>
      </c>
      <c r="DH185" s="96" t="s">
        <v>1264</v>
      </c>
      <c r="ED185" s="96" t="s">
        <v>1405</v>
      </c>
      <c r="EF185" s="150" t="s">
        <v>1267</v>
      </c>
      <c r="EM185" s="97" t="str">
        <f>IF(EX185="",
IF(EW185="",
IF(EV185="",
IF(EU185="",#REF!,
EU185),
EV185),
EW185),
CONCATENATE(EX185,IF(FB185="","",CONCATENATE(" ",FB185))))</f>
        <v>Pristimantis latidiscus</v>
      </c>
      <c r="EN185" s="96" t="s">
        <v>1047</v>
      </c>
      <c r="ER185" s="96" t="s">
        <v>1390</v>
      </c>
      <c r="ES185" s="96" t="s">
        <v>1034</v>
      </c>
      <c r="ET185" s="96" t="s">
        <v>1033</v>
      </c>
      <c r="EU185" s="96" t="s">
        <v>1035</v>
      </c>
      <c r="EV185" s="96" t="s">
        <v>1397</v>
      </c>
      <c r="EW185" s="96" t="s">
        <v>1439</v>
      </c>
      <c r="EX185" s="148" t="s">
        <v>1322</v>
      </c>
      <c r="FB185" s="148" t="s">
        <v>1282</v>
      </c>
      <c r="FE185" s="97" t="str" cm="1">
        <f t="array" ref="FE185">IF(FB185="",IF(EX185="",
IF(EV185="",
IF(EW="",
IF(EU185="",
IF(ET185="",
"Filo","Clase"),
"Orden"),
"Familia"),
"Subfamilia"),
"Género"),
"Especie")</f>
        <v>Especie</v>
      </c>
      <c r="FU185" s="96" t="s">
        <v>1040</v>
      </c>
    </row>
    <row r="186" spans="1:177" ht="15" customHeight="1" x14ac:dyDescent="0.2">
      <c r="A186" s="97" t="str">
        <f t="shared" si="25"/>
        <v>UCES:CBUCES:L</v>
      </c>
      <c r="B186" s="96" t="s">
        <v>929</v>
      </c>
      <c r="C186" s="96" t="s">
        <v>1015</v>
      </c>
      <c r="D186" s="96" t="s">
        <v>1021</v>
      </c>
      <c r="E186" s="96" t="s">
        <v>1019</v>
      </c>
      <c r="F186" s="96" t="s">
        <v>1014</v>
      </c>
      <c r="G186" s="96" t="s">
        <v>1020</v>
      </c>
      <c r="H186" s="97" t="str">
        <f t="shared" si="26"/>
        <v>CBUCES-L</v>
      </c>
      <c r="I186" s="96" t="s">
        <v>1017</v>
      </c>
      <c r="J186" s="96" t="s">
        <v>1038</v>
      </c>
      <c r="L186" s="96" t="s">
        <v>1016</v>
      </c>
      <c r="M186" s="96" t="s">
        <v>1039</v>
      </c>
      <c r="N186" s="96" t="s">
        <v>1017</v>
      </c>
      <c r="O186" s="96" t="s">
        <v>1018</v>
      </c>
      <c r="R186" s="96" t="s">
        <v>1021</v>
      </c>
      <c r="V186" s="146" t="s">
        <v>1116</v>
      </c>
      <c r="W186" s="99" t="s">
        <v>1082</v>
      </c>
      <c r="Z186" s="146">
        <v>1</v>
      </c>
      <c r="AD186" s="96" t="s">
        <v>1022</v>
      </c>
      <c r="AH186" s="96" t="s">
        <v>1029</v>
      </c>
      <c r="AI186" s="96" t="s">
        <v>1030</v>
      </c>
      <c r="AO186" s="96" t="s">
        <v>1023</v>
      </c>
      <c r="AP186" s="96" t="s">
        <v>1508</v>
      </c>
      <c r="AQ186" s="96" t="s">
        <v>1024</v>
      </c>
      <c r="AR186" s="96" t="s">
        <v>1025</v>
      </c>
      <c r="AX186" s="96" t="s">
        <v>1444</v>
      </c>
      <c r="BA186" s="96" t="s">
        <v>1043</v>
      </c>
      <c r="BB186" s="96" t="s">
        <v>1032</v>
      </c>
      <c r="BF186" s="97" t="str">
        <f t="shared" si="18"/>
        <v>2023-05-26</v>
      </c>
      <c r="BI186" s="146">
        <v>2023</v>
      </c>
      <c r="BJ186" s="99" t="s">
        <v>1248</v>
      </c>
      <c r="BK186" s="146">
        <v>26</v>
      </c>
      <c r="BL186" s="97" t="str">
        <f t="shared" si="19"/>
        <v>Mayo 26 de 2023</v>
      </c>
      <c r="BS186" s="97" t="str">
        <f t="shared" si="23"/>
        <v>América | Sudamérica | Colombia | Antioquia | Mutatá | Vereda Santa Teresa</v>
      </c>
      <c r="BU186" s="97" t="str">
        <f t="shared" si="24"/>
        <v>SA</v>
      </c>
      <c r="BY186" s="96" t="s">
        <v>1026</v>
      </c>
      <c r="BZ186" s="97" t="str">
        <f t="shared" si="21"/>
        <v>CO</v>
      </c>
      <c r="CA186" s="96" t="s">
        <v>1027</v>
      </c>
      <c r="CB186" s="96" t="s">
        <v>1250</v>
      </c>
      <c r="CC186" s="146" t="s">
        <v>1254</v>
      </c>
      <c r="CD186" s="96" t="s">
        <v>1258</v>
      </c>
      <c r="CE186" s="96" t="s">
        <v>1258</v>
      </c>
      <c r="CF186" s="146">
        <v>364</v>
      </c>
      <c r="CG186" s="146">
        <v>364</v>
      </c>
      <c r="CH186" s="146">
        <v>364</v>
      </c>
      <c r="CI186" s="96" t="s">
        <v>1028</v>
      </c>
      <c r="CQ186" s="99">
        <v>7.2006895000000002</v>
      </c>
      <c r="CR186" s="99">
        <v>-76.398523100000006</v>
      </c>
      <c r="CT186" s="98" t="s">
        <v>1045</v>
      </c>
      <c r="CU186" s="96" t="s">
        <v>1028</v>
      </c>
      <c r="CV186" s="99">
        <v>7.2006895000000002</v>
      </c>
      <c r="CW186" s="99">
        <v>-76.398523100000006</v>
      </c>
      <c r="CX186" s="96" t="s">
        <v>1028</v>
      </c>
      <c r="DE186" s="96" t="s">
        <v>1046</v>
      </c>
      <c r="DF186" s="97" t="str">
        <f t="shared" si="22"/>
        <v>2023-05-26</v>
      </c>
      <c r="DH186" s="96" t="s">
        <v>1264</v>
      </c>
      <c r="ED186" s="96" t="s">
        <v>1405</v>
      </c>
      <c r="EF186" s="150" t="s">
        <v>1267</v>
      </c>
      <c r="EM186" s="97" t="str">
        <f>IF(EX186="",
IF(EW186="",
IF(EV186="",
IF(EU186="",#REF!,
EU186),
EV186),
EW186),
CONCATENATE(EX186,IF(FB186="","",CONCATENATE(" ",FB186))))</f>
        <v>Pristimantis latidiscus</v>
      </c>
      <c r="EN186" s="96" t="s">
        <v>1047</v>
      </c>
      <c r="ER186" s="96" t="s">
        <v>1390</v>
      </c>
      <c r="ES186" s="96" t="s">
        <v>1034</v>
      </c>
      <c r="ET186" s="96" t="s">
        <v>1033</v>
      </c>
      <c r="EU186" s="96" t="s">
        <v>1035</v>
      </c>
      <c r="EV186" s="96" t="s">
        <v>1397</v>
      </c>
      <c r="EW186" s="96" t="s">
        <v>1439</v>
      </c>
      <c r="EX186" s="148" t="s">
        <v>1322</v>
      </c>
      <c r="FB186" s="148" t="s">
        <v>1282</v>
      </c>
      <c r="FE186" s="97" t="str" cm="1">
        <f t="array" ref="FE186">IF(FB186="",IF(EX186="",
IF(EV186="",
IF(EW="",
IF(EU186="",
IF(ET186="",
"Filo","Clase"),
"Orden"),
"Familia"),
"Subfamilia"),
"Género"),
"Especie")</f>
        <v>Especie</v>
      </c>
      <c r="FU186" s="96" t="s">
        <v>1040</v>
      </c>
    </row>
    <row r="187" spans="1:177" ht="15" customHeight="1" x14ac:dyDescent="0.2">
      <c r="A187" s="97" t="str">
        <f t="shared" si="25"/>
        <v>UCES:CBUCES:L</v>
      </c>
      <c r="B187" s="96" t="s">
        <v>929</v>
      </c>
      <c r="C187" s="96" t="s">
        <v>1015</v>
      </c>
      <c r="D187" s="96" t="s">
        <v>1021</v>
      </c>
      <c r="E187" s="96" t="s">
        <v>1019</v>
      </c>
      <c r="F187" s="96" t="s">
        <v>1014</v>
      </c>
      <c r="G187" s="96" t="s">
        <v>1020</v>
      </c>
      <c r="H187" s="97" t="str">
        <f t="shared" si="26"/>
        <v>CBUCES-L</v>
      </c>
      <c r="I187" s="96" t="s">
        <v>1017</v>
      </c>
      <c r="J187" s="96" t="s">
        <v>1038</v>
      </c>
      <c r="L187" s="96" t="s">
        <v>1016</v>
      </c>
      <c r="M187" s="96" t="s">
        <v>1039</v>
      </c>
      <c r="N187" s="96" t="s">
        <v>1017</v>
      </c>
      <c r="O187" s="96" t="s">
        <v>1018</v>
      </c>
      <c r="R187" s="96" t="s">
        <v>1021</v>
      </c>
      <c r="V187" s="146" t="s">
        <v>1117</v>
      </c>
      <c r="W187" s="99" t="s">
        <v>1082</v>
      </c>
      <c r="Z187" s="146">
        <v>1</v>
      </c>
      <c r="AD187" s="96" t="s">
        <v>1022</v>
      </c>
      <c r="AH187" s="96" t="s">
        <v>1029</v>
      </c>
      <c r="AI187" s="96" t="s">
        <v>1030</v>
      </c>
      <c r="AO187" s="96" t="s">
        <v>1023</v>
      </c>
      <c r="AP187" s="96" t="s">
        <v>1508</v>
      </c>
      <c r="AQ187" s="96" t="s">
        <v>1024</v>
      </c>
      <c r="AR187" s="96" t="s">
        <v>1025</v>
      </c>
      <c r="AX187" s="96" t="s">
        <v>1444</v>
      </c>
      <c r="BA187" s="96" t="s">
        <v>1043</v>
      </c>
      <c r="BB187" s="96" t="s">
        <v>1032</v>
      </c>
      <c r="BF187" s="97" t="str">
        <f t="shared" si="18"/>
        <v>2023-05-26</v>
      </c>
      <c r="BI187" s="146">
        <v>2023</v>
      </c>
      <c r="BJ187" s="99" t="s">
        <v>1248</v>
      </c>
      <c r="BK187" s="146">
        <v>26</v>
      </c>
      <c r="BL187" s="97" t="str">
        <f t="shared" si="19"/>
        <v>Mayo 26 de 2023</v>
      </c>
      <c r="BS187" s="97" t="str">
        <f t="shared" si="23"/>
        <v>América | Sudamérica | Colombia | Antioquia | Mutatá | Vereda Santa Teresa</v>
      </c>
      <c r="BU187" s="97" t="str">
        <f t="shared" si="24"/>
        <v>SA</v>
      </c>
      <c r="BY187" s="96" t="s">
        <v>1026</v>
      </c>
      <c r="BZ187" s="97" t="str">
        <f t="shared" si="21"/>
        <v>CO</v>
      </c>
      <c r="CA187" s="96" t="s">
        <v>1027</v>
      </c>
      <c r="CB187" s="96" t="s">
        <v>1250</v>
      </c>
      <c r="CC187" s="146" t="s">
        <v>1254</v>
      </c>
      <c r="CD187" s="96" t="s">
        <v>1258</v>
      </c>
      <c r="CE187" s="96" t="s">
        <v>1258</v>
      </c>
      <c r="CF187" s="146">
        <v>364</v>
      </c>
      <c r="CG187" s="146">
        <v>364</v>
      </c>
      <c r="CH187" s="146">
        <v>364</v>
      </c>
      <c r="CI187" s="96" t="s">
        <v>1028</v>
      </c>
      <c r="CQ187" s="99">
        <v>7.2006895000000002</v>
      </c>
      <c r="CR187" s="99">
        <v>-76.398523100000006</v>
      </c>
      <c r="CT187" s="98" t="s">
        <v>1045</v>
      </c>
      <c r="CU187" s="96" t="s">
        <v>1028</v>
      </c>
      <c r="CV187" s="99">
        <v>7.2006895000000002</v>
      </c>
      <c r="CW187" s="99">
        <v>-76.398523100000006</v>
      </c>
      <c r="CX187" s="96" t="s">
        <v>1028</v>
      </c>
      <c r="DE187" s="96" t="s">
        <v>1046</v>
      </c>
      <c r="DF187" s="97" t="str">
        <f t="shared" si="22"/>
        <v>2023-05-26</v>
      </c>
      <c r="DH187" s="96" t="s">
        <v>1264</v>
      </c>
      <c r="ED187" s="96" t="s">
        <v>1405</v>
      </c>
      <c r="EF187" s="150" t="s">
        <v>1267</v>
      </c>
      <c r="EM187" s="97" t="str">
        <f>IF(EX187="",
IF(EW187="",
IF(EV187="",
IF(EU187="",#REF!,
EU187),
EV187),
EW187),
CONCATENATE(EX187,IF(FB187="","",CONCATENATE(" ",FB187))))</f>
        <v>Pristimantis latidiscus</v>
      </c>
      <c r="EN187" s="96" t="s">
        <v>1047</v>
      </c>
      <c r="ER187" s="96" t="s">
        <v>1390</v>
      </c>
      <c r="ES187" s="96" t="s">
        <v>1034</v>
      </c>
      <c r="ET187" s="96" t="s">
        <v>1033</v>
      </c>
      <c r="EU187" s="96" t="s">
        <v>1035</v>
      </c>
      <c r="EV187" s="96" t="s">
        <v>1397</v>
      </c>
      <c r="EW187" s="96" t="s">
        <v>1439</v>
      </c>
      <c r="EX187" s="148" t="s">
        <v>1322</v>
      </c>
      <c r="FB187" s="148" t="s">
        <v>1282</v>
      </c>
      <c r="FE187" s="97" t="str" cm="1">
        <f t="array" ref="FE187">IF(FB187="",IF(EX187="",
IF(EV187="",
IF(EW="",
IF(EU187="",
IF(ET187="",
"Filo","Clase"),
"Orden"),
"Familia"),
"Subfamilia"),
"Género"),
"Especie")</f>
        <v>Especie</v>
      </c>
      <c r="FU187" s="96" t="s">
        <v>1040</v>
      </c>
    </row>
    <row r="188" spans="1:177" ht="15" customHeight="1" x14ac:dyDescent="0.2">
      <c r="A188" s="97" t="str">
        <f t="shared" si="25"/>
        <v>UCES:CBUCES:L</v>
      </c>
      <c r="B188" s="96" t="s">
        <v>929</v>
      </c>
      <c r="C188" s="96" t="s">
        <v>1015</v>
      </c>
      <c r="D188" s="96" t="s">
        <v>1021</v>
      </c>
      <c r="E188" s="96" t="s">
        <v>1019</v>
      </c>
      <c r="F188" s="96" t="s">
        <v>1014</v>
      </c>
      <c r="G188" s="96" t="s">
        <v>1020</v>
      </c>
      <c r="H188" s="97" t="str">
        <f t="shared" si="26"/>
        <v>CBUCES-L</v>
      </c>
      <c r="I188" s="96" t="s">
        <v>1017</v>
      </c>
      <c r="J188" s="96" t="s">
        <v>1038</v>
      </c>
      <c r="L188" s="96" t="s">
        <v>1016</v>
      </c>
      <c r="M188" s="96" t="s">
        <v>1039</v>
      </c>
      <c r="N188" s="96" t="s">
        <v>1017</v>
      </c>
      <c r="O188" s="96" t="s">
        <v>1018</v>
      </c>
      <c r="R188" s="96" t="s">
        <v>1021</v>
      </c>
      <c r="V188" s="146" t="s">
        <v>1118</v>
      </c>
      <c r="W188" s="99" t="s">
        <v>1082</v>
      </c>
      <c r="Z188" s="146">
        <v>2</v>
      </c>
      <c r="AD188" s="96" t="s">
        <v>1022</v>
      </c>
      <c r="AI188" s="96" t="s">
        <v>1233</v>
      </c>
      <c r="AO188" s="96" t="s">
        <v>1023</v>
      </c>
      <c r="AP188" s="96" t="s">
        <v>1508</v>
      </c>
      <c r="AQ188" s="96" t="s">
        <v>1024</v>
      </c>
      <c r="AR188" s="96" t="s">
        <v>1025</v>
      </c>
      <c r="AX188" s="96" t="s">
        <v>1445</v>
      </c>
      <c r="BA188" s="96" t="s">
        <v>1043</v>
      </c>
      <c r="BB188" s="96" t="s">
        <v>1032</v>
      </c>
      <c r="BF188" s="97" t="str">
        <f t="shared" si="18"/>
        <v>2023-05-27</v>
      </c>
      <c r="BI188" s="146">
        <v>2023</v>
      </c>
      <c r="BJ188" s="99" t="s">
        <v>1248</v>
      </c>
      <c r="BK188" s="146">
        <v>27</v>
      </c>
      <c r="BL188" s="97" t="str">
        <f t="shared" si="19"/>
        <v>Mayo 27 de 2023</v>
      </c>
      <c r="BS188" s="97" t="str">
        <f t="shared" si="23"/>
        <v>América | Sudamérica | Colombia | Antioquia | Mutatá | Vereda Santa Teresa</v>
      </c>
      <c r="BU188" s="97" t="str">
        <f t="shared" si="24"/>
        <v>SA</v>
      </c>
      <c r="BY188" s="96" t="s">
        <v>1026</v>
      </c>
      <c r="BZ188" s="97" t="str">
        <f t="shared" si="21"/>
        <v>CO</v>
      </c>
      <c r="CA188" s="96" t="s">
        <v>1027</v>
      </c>
      <c r="CB188" s="96" t="s">
        <v>1250</v>
      </c>
      <c r="CC188" s="146" t="s">
        <v>1254</v>
      </c>
      <c r="CD188" s="96" t="s">
        <v>1258</v>
      </c>
      <c r="CE188" s="96" t="s">
        <v>1258</v>
      </c>
      <c r="CF188" s="146">
        <v>364</v>
      </c>
      <c r="CG188" s="146">
        <v>364</v>
      </c>
      <c r="CH188" s="146">
        <v>364</v>
      </c>
      <c r="CI188" s="96" t="s">
        <v>1028</v>
      </c>
      <c r="CQ188" s="99">
        <v>7.2006895000000002</v>
      </c>
      <c r="CR188" s="99">
        <v>-76.398523100000006</v>
      </c>
      <c r="CT188" s="98" t="s">
        <v>1045</v>
      </c>
      <c r="CU188" s="96" t="s">
        <v>1028</v>
      </c>
      <c r="CV188" s="99">
        <v>7.2006895000000002</v>
      </c>
      <c r="CW188" s="99">
        <v>-76.398523100000006</v>
      </c>
      <c r="CX188" s="96" t="s">
        <v>1028</v>
      </c>
      <c r="DE188" s="96" t="s">
        <v>1046</v>
      </c>
      <c r="DF188" s="97" t="str">
        <f t="shared" si="22"/>
        <v>2023-05-27</v>
      </c>
      <c r="DH188" s="96" t="s">
        <v>1264</v>
      </c>
      <c r="ED188" s="96" t="s">
        <v>1405</v>
      </c>
      <c r="EF188" s="150" t="s">
        <v>1267</v>
      </c>
      <c r="EM188" s="97" t="str">
        <f>IF(EX188="",
IF(EW188="",
IF(EV188="",
IF(EU188="",#REF!,
EU188),
EV188),
EW188),
CONCATENATE(EX188,IF(FB188="","",CONCATENATE(" ",FB188))))</f>
        <v>Lithobates vaillanti</v>
      </c>
      <c r="EN188" s="96" t="s">
        <v>1056</v>
      </c>
      <c r="ER188" s="96" t="s">
        <v>1390</v>
      </c>
      <c r="ES188" s="96" t="s">
        <v>1034</v>
      </c>
      <c r="ET188" s="96" t="s">
        <v>1033</v>
      </c>
      <c r="EU188" s="96" t="s">
        <v>1035</v>
      </c>
      <c r="EV188" s="96" t="s">
        <v>1399</v>
      </c>
      <c r="EX188" s="148" t="s">
        <v>1325</v>
      </c>
      <c r="FB188" s="148" t="s">
        <v>1283</v>
      </c>
      <c r="FE188" s="97" t="str" cm="1">
        <f t="array" ref="FE188">IF(FB188="",IF(EX188="",
IF(EV188="",
IF(EW="",
IF(EU188="",
IF(ET188="",
"Filo","Clase"),
"Orden"),
"Familia"),
"Subfamilia"),
"Género"),
"Especie")</f>
        <v>Especie</v>
      </c>
      <c r="FU188" s="96" t="s">
        <v>1040</v>
      </c>
    </row>
    <row r="189" spans="1:177" ht="15" customHeight="1" x14ac:dyDescent="0.2">
      <c r="A189" s="97" t="str">
        <f t="shared" si="25"/>
        <v>UCES:CBUCES:L</v>
      </c>
      <c r="B189" s="96" t="s">
        <v>929</v>
      </c>
      <c r="C189" s="96" t="s">
        <v>1015</v>
      </c>
      <c r="D189" s="96" t="s">
        <v>1021</v>
      </c>
      <c r="E189" s="96" t="s">
        <v>1019</v>
      </c>
      <c r="F189" s="96" t="s">
        <v>1014</v>
      </c>
      <c r="G189" s="96" t="s">
        <v>1020</v>
      </c>
      <c r="H189" s="97" t="str">
        <f t="shared" si="26"/>
        <v>CBUCES-L</v>
      </c>
      <c r="I189" s="96" t="s">
        <v>1017</v>
      </c>
      <c r="J189" s="96" t="s">
        <v>1038</v>
      </c>
      <c r="L189" s="96" t="s">
        <v>1016</v>
      </c>
      <c r="M189" s="96" t="s">
        <v>1039</v>
      </c>
      <c r="N189" s="96" t="s">
        <v>1017</v>
      </c>
      <c r="O189" s="96" t="s">
        <v>1018</v>
      </c>
      <c r="R189" s="96" t="s">
        <v>1021</v>
      </c>
      <c r="V189" s="146" t="s">
        <v>1119</v>
      </c>
      <c r="W189" s="99" t="s">
        <v>1082</v>
      </c>
      <c r="Z189" s="146">
        <v>1</v>
      </c>
      <c r="AD189" s="96" t="s">
        <v>1022</v>
      </c>
      <c r="AI189" s="96" t="s">
        <v>1234</v>
      </c>
      <c r="AO189" s="96" t="s">
        <v>1023</v>
      </c>
      <c r="AP189" s="96" t="s">
        <v>1508</v>
      </c>
      <c r="AQ189" s="96" t="s">
        <v>1024</v>
      </c>
      <c r="AR189" s="96" t="s">
        <v>1025</v>
      </c>
      <c r="AX189" s="96" t="s">
        <v>1446</v>
      </c>
      <c r="BA189" s="96" t="s">
        <v>1043</v>
      </c>
      <c r="BB189" s="96" t="s">
        <v>1032</v>
      </c>
      <c r="BF189" s="97" t="str">
        <f t="shared" si="18"/>
        <v>2023-05-27</v>
      </c>
      <c r="BI189" s="146">
        <v>2023</v>
      </c>
      <c r="BJ189" s="99" t="s">
        <v>1248</v>
      </c>
      <c r="BK189" s="146">
        <v>27</v>
      </c>
      <c r="BL189" s="97" t="str">
        <f t="shared" si="19"/>
        <v>Mayo 27 de 2023</v>
      </c>
      <c r="BS189" s="97" t="str">
        <f t="shared" si="23"/>
        <v>América | Sudamérica | Colombia | Antioquia | Mutatá | Vereda Santa Teresa</v>
      </c>
      <c r="BU189" s="97" t="str">
        <f t="shared" si="24"/>
        <v>SA</v>
      </c>
      <c r="BY189" s="96" t="s">
        <v>1026</v>
      </c>
      <c r="BZ189" s="97" t="str">
        <f t="shared" si="21"/>
        <v>CO</v>
      </c>
      <c r="CA189" s="96" t="s">
        <v>1027</v>
      </c>
      <c r="CB189" s="96" t="s">
        <v>1250</v>
      </c>
      <c r="CC189" s="146" t="s">
        <v>1254</v>
      </c>
      <c r="CD189" s="96" t="s">
        <v>1258</v>
      </c>
      <c r="CE189" s="96" t="s">
        <v>1258</v>
      </c>
      <c r="CF189" s="146">
        <v>364</v>
      </c>
      <c r="CG189" s="146">
        <v>364</v>
      </c>
      <c r="CH189" s="146">
        <v>364</v>
      </c>
      <c r="CI189" s="96" t="s">
        <v>1028</v>
      </c>
      <c r="CQ189" s="99">
        <v>7.2006895000000002</v>
      </c>
      <c r="CR189" s="99">
        <v>-76.398523100000006</v>
      </c>
      <c r="CT189" s="98" t="s">
        <v>1045</v>
      </c>
      <c r="CU189" s="96" t="s">
        <v>1028</v>
      </c>
      <c r="CV189" s="99">
        <v>7.2006895000000002</v>
      </c>
      <c r="CW189" s="99">
        <v>-76.398523100000006</v>
      </c>
      <c r="CX189" s="96" t="s">
        <v>1028</v>
      </c>
      <c r="DE189" s="96" t="s">
        <v>1046</v>
      </c>
      <c r="DF189" s="97" t="str">
        <f t="shared" si="22"/>
        <v>2023-05-27</v>
      </c>
      <c r="DH189" s="96" t="s">
        <v>1264</v>
      </c>
      <c r="ED189" s="96" t="s">
        <v>1405</v>
      </c>
      <c r="EF189" s="150" t="s">
        <v>1267</v>
      </c>
      <c r="EM189" s="97" t="str">
        <f>IF(EX189="",
IF(EW189="",
IF(EV189="",
IF(EU189="",#REF!,
EU189),
EV189),
EW189),
CONCATENATE(EX189,IF(FB189="","",CONCATENATE(" ",FB189))))</f>
        <v>Lithobates vaillanti</v>
      </c>
      <c r="EN189" s="96" t="s">
        <v>1056</v>
      </c>
      <c r="ER189" s="96" t="s">
        <v>1390</v>
      </c>
      <c r="ES189" s="96" t="s">
        <v>1034</v>
      </c>
      <c r="ET189" s="96" t="s">
        <v>1033</v>
      </c>
      <c r="EU189" s="96" t="s">
        <v>1035</v>
      </c>
      <c r="EV189" s="96" t="s">
        <v>1399</v>
      </c>
      <c r="EX189" s="148" t="s">
        <v>1325</v>
      </c>
      <c r="FB189" s="148" t="s">
        <v>1283</v>
      </c>
      <c r="FE189" s="97" t="str" cm="1">
        <f t="array" ref="FE189">IF(FB189="",IF(EX189="",
IF(EV189="",
IF(EW="",
IF(EU189="",
IF(ET189="",
"Filo","Clase"),
"Orden"),
"Familia"),
"Subfamilia"),
"Género"),
"Especie")</f>
        <v>Especie</v>
      </c>
      <c r="FU189" s="96" t="s">
        <v>1040</v>
      </c>
    </row>
    <row r="190" spans="1:177" ht="15" customHeight="1" x14ac:dyDescent="0.2">
      <c r="A190" s="97" t="str">
        <f t="shared" si="25"/>
        <v>UCES:CBUCES:L</v>
      </c>
      <c r="B190" s="96" t="s">
        <v>929</v>
      </c>
      <c r="C190" s="96" t="s">
        <v>1015</v>
      </c>
      <c r="D190" s="96" t="s">
        <v>1021</v>
      </c>
      <c r="E190" s="96" t="s">
        <v>1019</v>
      </c>
      <c r="F190" s="96" t="s">
        <v>1014</v>
      </c>
      <c r="G190" s="96" t="s">
        <v>1020</v>
      </c>
      <c r="H190" s="97" t="str">
        <f t="shared" si="26"/>
        <v>CBUCES-L</v>
      </c>
      <c r="I190" s="96" t="s">
        <v>1017</v>
      </c>
      <c r="J190" s="96" t="s">
        <v>1038</v>
      </c>
      <c r="L190" s="96" t="s">
        <v>1016</v>
      </c>
      <c r="M190" s="96" t="s">
        <v>1039</v>
      </c>
      <c r="N190" s="96" t="s">
        <v>1017</v>
      </c>
      <c r="O190" s="96" t="s">
        <v>1018</v>
      </c>
      <c r="R190" s="96" t="s">
        <v>1021</v>
      </c>
      <c r="V190" s="146" t="s">
        <v>1120</v>
      </c>
      <c r="W190" s="99" t="s">
        <v>1082</v>
      </c>
      <c r="Z190" s="146">
        <v>1</v>
      </c>
      <c r="AD190" s="96" t="s">
        <v>1022</v>
      </c>
      <c r="AH190" s="96" t="s">
        <v>1042</v>
      </c>
      <c r="AI190" s="96" t="s">
        <v>1030</v>
      </c>
      <c r="AO190" s="96" t="s">
        <v>1023</v>
      </c>
      <c r="AP190" s="96" t="s">
        <v>1508</v>
      </c>
      <c r="AQ190" s="96" t="s">
        <v>1024</v>
      </c>
      <c r="AR190" s="96" t="s">
        <v>1025</v>
      </c>
      <c r="AX190" s="96" t="s">
        <v>1447</v>
      </c>
      <c r="BA190" s="96" t="s">
        <v>1043</v>
      </c>
      <c r="BB190" s="96" t="s">
        <v>1032</v>
      </c>
      <c r="BF190" s="97" t="str">
        <f t="shared" si="18"/>
        <v>2023-05-27</v>
      </c>
      <c r="BI190" s="146">
        <v>2023</v>
      </c>
      <c r="BJ190" s="99" t="s">
        <v>1248</v>
      </c>
      <c r="BK190" s="146">
        <v>27</v>
      </c>
      <c r="BL190" s="97" t="str">
        <f t="shared" si="19"/>
        <v>Mayo 27 de 2023</v>
      </c>
      <c r="BS190" s="97" t="str">
        <f t="shared" si="23"/>
        <v>América | Sudamérica | Colombia | Antioquia | Mutatá | Vereda Santa Teresa</v>
      </c>
      <c r="BU190" s="97" t="str">
        <f t="shared" si="24"/>
        <v>SA</v>
      </c>
      <c r="BY190" s="96" t="s">
        <v>1026</v>
      </c>
      <c r="BZ190" s="97" t="str">
        <f t="shared" si="21"/>
        <v>CO</v>
      </c>
      <c r="CA190" s="96" t="s">
        <v>1027</v>
      </c>
      <c r="CB190" s="96" t="s">
        <v>1250</v>
      </c>
      <c r="CC190" s="146" t="s">
        <v>1254</v>
      </c>
      <c r="CD190" s="96" t="s">
        <v>1259</v>
      </c>
      <c r="CE190" s="96" t="s">
        <v>1259</v>
      </c>
      <c r="CF190" s="146">
        <v>620</v>
      </c>
      <c r="CG190" s="146">
        <v>620</v>
      </c>
      <c r="CH190" s="146">
        <v>620</v>
      </c>
      <c r="CI190" s="96" t="s">
        <v>1028</v>
      </c>
      <c r="CQ190" s="99">
        <v>7.1874000000000002</v>
      </c>
      <c r="CR190" s="99">
        <v>-76.374399999999994</v>
      </c>
      <c r="CT190" s="98" t="s">
        <v>1045</v>
      </c>
      <c r="CU190" s="96" t="s">
        <v>1028</v>
      </c>
      <c r="CV190" s="99">
        <v>7.1874000000000002</v>
      </c>
      <c r="CW190" s="99">
        <v>-76.374399999999994</v>
      </c>
      <c r="CX190" s="96" t="s">
        <v>1028</v>
      </c>
      <c r="DE190" s="96" t="s">
        <v>1046</v>
      </c>
      <c r="DF190" s="97" t="str">
        <f t="shared" si="22"/>
        <v>2023-05-27</v>
      </c>
      <c r="DH190" s="96" t="s">
        <v>1264</v>
      </c>
      <c r="ED190" s="96" t="s">
        <v>1405</v>
      </c>
      <c r="EF190" s="150" t="s">
        <v>1267</v>
      </c>
      <c r="EM190" s="97" t="str">
        <f>IF(EX190="",
IF(EW190="",
IF(EV190="",
IF(EU190="",#REF!,
EU190),
EV190),
EW190),
CONCATENATE(EX190,IF(FB190="","",CONCATENATE(" ",FB190))))</f>
        <v>Oxybelis brevirostris</v>
      </c>
      <c r="EN190" s="96" t="s">
        <v>1375</v>
      </c>
      <c r="ER190" s="96" t="s">
        <v>1390</v>
      </c>
      <c r="ES190" s="96" t="s">
        <v>1034</v>
      </c>
      <c r="ET190" s="96" t="s">
        <v>1057</v>
      </c>
      <c r="EU190" s="96" t="s">
        <v>1058</v>
      </c>
      <c r="EV190" s="96" t="s">
        <v>1394</v>
      </c>
      <c r="EX190" s="148" t="s">
        <v>1326</v>
      </c>
      <c r="FB190" s="148" t="s">
        <v>1284</v>
      </c>
      <c r="FE190" s="97" t="str" cm="1">
        <f t="array" ref="FE190">IF(FB190="",IF(EX190="",
IF(EV190="",
IF(EW="",
IF(EU190="",
IF(ET190="",
"Filo","Clase"),
"Orden"),
"Familia"),
"Subfamilia"),
"Género"),
"Especie")</f>
        <v>Especie</v>
      </c>
      <c r="FU190" s="96" t="s">
        <v>1040</v>
      </c>
    </row>
    <row r="191" spans="1:177" ht="15" customHeight="1" x14ac:dyDescent="0.2">
      <c r="A191" s="97" t="str">
        <f t="shared" si="25"/>
        <v>UCES:CBUCES:L</v>
      </c>
      <c r="B191" s="96" t="s">
        <v>929</v>
      </c>
      <c r="C191" s="96" t="s">
        <v>1015</v>
      </c>
      <c r="D191" s="96" t="s">
        <v>1021</v>
      </c>
      <c r="E191" s="96" t="s">
        <v>1019</v>
      </c>
      <c r="F191" s="96" t="s">
        <v>1014</v>
      </c>
      <c r="G191" s="96" t="s">
        <v>1020</v>
      </c>
      <c r="H191" s="97" t="str">
        <f t="shared" si="26"/>
        <v>CBUCES-L</v>
      </c>
      <c r="I191" s="96" t="s">
        <v>1017</v>
      </c>
      <c r="J191" s="96" t="s">
        <v>1038</v>
      </c>
      <c r="L191" s="96" t="s">
        <v>1016</v>
      </c>
      <c r="M191" s="96" t="s">
        <v>1039</v>
      </c>
      <c r="N191" s="96" t="s">
        <v>1017</v>
      </c>
      <c r="O191" s="96" t="s">
        <v>1018</v>
      </c>
      <c r="R191" s="96" t="s">
        <v>1021</v>
      </c>
      <c r="V191" s="146" t="s">
        <v>1121</v>
      </c>
      <c r="W191" s="99" t="s">
        <v>1082</v>
      </c>
      <c r="Z191" s="146">
        <v>1</v>
      </c>
      <c r="AD191" s="96" t="s">
        <v>1022</v>
      </c>
      <c r="AH191" s="96" t="s">
        <v>1042</v>
      </c>
      <c r="AI191" s="96" t="s">
        <v>1030</v>
      </c>
      <c r="AO191" s="96" t="s">
        <v>1023</v>
      </c>
      <c r="AP191" s="96" t="s">
        <v>1508</v>
      </c>
      <c r="AQ191" s="96" t="s">
        <v>1024</v>
      </c>
      <c r="AR191" s="96" t="s">
        <v>1025</v>
      </c>
      <c r="AX191" s="96" t="s">
        <v>1448</v>
      </c>
      <c r="BA191" s="96" t="s">
        <v>1043</v>
      </c>
      <c r="BB191" s="96" t="s">
        <v>1032</v>
      </c>
      <c r="BF191" s="97" t="str">
        <f t="shared" si="18"/>
        <v>2023-05-27</v>
      </c>
      <c r="BI191" s="146">
        <v>2023</v>
      </c>
      <c r="BJ191" s="99" t="s">
        <v>1248</v>
      </c>
      <c r="BK191" s="146">
        <v>27</v>
      </c>
      <c r="BL191" s="97" t="str">
        <f t="shared" si="19"/>
        <v>Mayo 27 de 2023</v>
      </c>
      <c r="BS191" s="97" t="str">
        <f t="shared" si="23"/>
        <v>América | Sudamérica | Colombia | Antioquia | Mutatá | Vereda Santa Teresa</v>
      </c>
      <c r="BU191" s="97" t="str">
        <f t="shared" si="24"/>
        <v>SA</v>
      </c>
      <c r="BY191" s="96" t="s">
        <v>1026</v>
      </c>
      <c r="BZ191" s="97" t="str">
        <f t="shared" si="21"/>
        <v>CO</v>
      </c>
      <c r="CA191" s="96" t="s">
        <v>1027</v>
      </c>
      <c r="CB191" s="96" t="s">
        <v>1250</v>
      </c>
      <c r="CC191" s="146" t="s">
        <v>1254</v>
      </c>
      <c r="CD191" s="96" t="s">
        <v>1259</v>
      </c>
      <c r="CE191" s="96" t="s">
        <v>1259</v>
      </c>
      <c r="CF191" s="146">
        <v>620</v>
      </c>
      <c r="CG191" s="146">
        <v>620</v>
      </c>
      <c r="CH191" s="146">
        <v>620</v>
      </c>
      <c r="CI191" s="96" t="s">
        <v>1028</v>
      </c>
      <c r="CQ191" s="99">
        <v>7.1874000000000002</v>
      </c>
      <c r="CR191" s="99">
        <v>-76.374399999999994</v>
      </c>
      <c r="CT191" s="98" t="s">
        <v>1045</v>
      </c>
      <c r="CU191" s="96" t="s">
        <v>1028</v>
      </c>
      <c r="CV191" s="99">
        <v>7.1874000000000002</v>
      </c>
      <c r="CW191" s="99">
        <v>-76.374399999999994</v>
      </c>
      <c r="CX191" s="96" t="s">
        <v>1028</v>
      </c>
      <c r="DE191" s="96" t="s">
        <v>1046</v>
      </c>
      <c r="DF191" s="97" t="str">
        <f t="shared" si="22"/>
        <v>2023-05-27</v>
      </c>
      <c r="DH191" s="96" t="s">
        <v>1264</v>
      </c>
      <c r="ED191" s="96" t="s">
        <v>1405</v>
      </c>
      <c r="EF191" s="150" t="s">
        <v>1267</v>
      </c>
      <c r="EM191" s="97" t="str">
        <f>IF(EX191="",
IF(EW191="",
IF(EV191="",
IF(EU191="",#REF!,
EU191),
EV191),
EW191),
CONCATENATE(EX191,IF(FB191="","",CONCATENATE(" ",FB191))))</f>
        <v>Espadarana prosoblepon</v>
      </c>
      <c r="EN191" s="96" t="s">
        <v>1381</v>
      </c>
      <c r="ER191" s="96" t="s">
        <v>1390</v>
      </c>
      <c r="ES191" s="96" t="s">
        <v>1034</v>
      </c>
      <c r="ET191" s="96" t="s">
        <v>1033</v>
      </c>
      <c r="EU191" s="96" t="s">
        <v>1035</v>
      </c>
      <c r="EV191" s="96" t="s">
        <v>1398</v>
      </c>
      <c r="EX191" s="148" t="s">
        <v>1327</v>
      </c>
      <c r="FB191" s="148" t="s">
        <v>1285</v>
      </c>
      <c r="FE191" s="97" t="str" cm="1">
        <f t="array" ref="FE191">IF(FB191="",IF(EX191="",
IF(EV191="",
IF(EW="",
IF(EU191="",
IF(ET191="",
"Filo","Clase"),
"Orden"),
"Familia"),
"Subfamilia"),
"Género"),
"Especie")</f>
        <v>Especie</v>
      </c>
      <c r="FU191" s="96" t="s">
        <v>1040</v>
      </c>
    </row>
    <row r="192" spans="1:177" ht="15" customHeight="1" x14ac:dyDescent="0.2">
      <c r="A192" s="97" t="str">
        <f t="shared" si="25"/>
        <v>UCES:CBUCES:L</v>
      </c>
      <c r="B192" s="96" t="s">
        <v>929</v>
      </c>
      <c r="C192" s="96" t="s">
        <v>1015</v>
      </c>
      <c r="D192" s="96" t="s">
        <v>1021</v>
      </c>
      <c r="E192" s="96" t="s">
        <v>1019</v>
      </c>
      <c r="F192" s="96" t="s">
        <v>1014</v>
      </c>
      <c r="G192" s="96" t="s">
        <v>1020</v>
      </c>
      <c r="H192" s="97" t="str">
        <f t="shared" si="26"/>
        <v>CBUCES-L</v>
      </c>
      <c r="I192" s="96" t="s">
        <v>1017</v>
      </c>
      <c r="J192" s="96" t="s">
        <v>1038</v>
      </c>
      <c r="L192" s="96" t="s">
        <v>1016</v>
      </c>
      <c r="M192" s="96" t="s">
        <v>1039</v>
      </c>
      <c r="N192" s="96" t="s">
        <v>1017</v>
      </c>
      <c r="O192" s="96" t="s">
        <v>1018</v>
      </c>
      <c r="R192" s="96" t="s">
        <v>1021</v>
      </c>
      <c r="V192" s="146" t="s">
        <v>1122</v>
      </c>
      <c r="W192" s="99" t="s">
        <v>1082</v>
      </c>
      <c r="Z192" s="146">
        <v>1</v>
      </c>
      <c r="AD192" s="96" t="s">
        <v>1022</v>
      </c>
      <c r="AH192" s="96" t="s">
        <v>1029</v>
      </c>
      <c r="AI192" s="96" t="s">
        <v>1030</v>
      </c>
      <c r="AO192" s="96" t="s">
        <v>1023</v>
      </c>
      <c r="AP192" s="96" t="s">
        <v>1508</v>
      </c>
      <c r="AQ192" s="96" t="s">
        <v>1024</v>
      </c>
      <c r="AR192" s="96" t="s">
        <v>1025</v>
      </c>
      <c r="AX192" s="96" t="s">
        <v>1449</v>
      </c>
      <c r="BA192" s="96" t="s">
        <v>1043</v>
      </c>
      <c r="BB192" s="96" t="s">
        <v>1032</v>
      </c>
      <c r="BF192" s="97" t="str">
        <f t="shared" si="18"/>
        <v>2023-05-27</v>
      </c>
      <c r="BI192" s="146">
        <v>2023</v>
      </c>
      <c r="BJ192" s="99" t="s">
        <v>1248</v>
      </c>
      <c r="BK192" s="146">
        <v>27</v>
      </c>
      <c r="BL192" s="97" t="str">
        <f t="shared" si="19"/>
        <v>Mayo 27 de 2023</v>
      </c>
      <c r="BS192" s="97" t="str">
        <f t="shared" si="23"/>
        <v>América | Sudamérica | Colombia | Antioquia | Mutatá | Vereda Santa Teresa</v>
      </c>
      <c r="BU192" s="97" t="str">
        <f t="shared" si="24"/>
        <v>SA</v>
      </c>
      <c r="BY192" s="96" t="s">
        <v>1026</v>
      </c>
      <c r="BZ192" s="97" t="str">
        <f t="shared" si="21"/>
        <v>CO</v>
      </c>
      <c r="CA192" s="96" t="s">
        <v>1027</v>
      </c>
      <c r="CB192" s="96" t="s">
        <v>1250</v>
      </c>
      <c r="CC192" s="146" t="s">
        <v>1254</v>
      </c>
      <c r="CD192" s="96" t="s">
        <v>1259</v>
      </c>
      <c r="CE192" s="96" t="s">
        <v>1259</v>
      </c>
      <c r="CF192" s="146">
        <v>620</v>
      </c>
      <c r="CG192" s="146">
        <v>620</v>
      </c>
      <c r="CH192" s="146">
        <v>620</v>
      </c>
      <c r="CI192" s="96" t="s">
        <v>1028</v>
      </c>
      <c r="CQ192" s="99">
        <v>7.1874000000000002</v>
      </c>
      <c r="CR192" s="99">
        <v>-76.374399999999994</v>
      </c>
      <c r="CT192" s="98" t="s">
        <v>1045</v>
      </c>
      <c r="CU192" s="96" t="s">
        <v>1028</v>
      </c>
      <c r="CV192" s="99">
        <v>7.1874000000000002</v>
      </c>
      <c r="CW192" s="99">
        <v>-76.374399999999994</v>
      </c>
      <c r="CX192" s="96" t="s">
        <v>1028</v>
      </c>
      <c r="DE192" s="96" t="s">
        <v>1046</v>
      </c>
      <c r="DF192" s="97" t="str">
        <f t="shared" si="22"/>
        <v>2023-05-27</v>
      </c>
      <c r="DH192" s="96" t="s">
        <v>1264</v>
      </c>
      <c r="ED192" s="96" t="s">
        <v>1405</v>
      </c>
      <c r="EF192" s="150" t="s">
        <v>1268</v>
      </c>
      <c r="EM192" s="97" t="str">
        <f>IF(EX192="",
IF(EW192="",
IF(EV192="",
IF(EU192="",#REF!,
EU192),
EV192),
EW192),
CONCATENATE(EX192,IF(FB192="","",CONCATENATE(" ",FB192))))</f>
        <v>Dipsas temporalis</v>
      </c>
      <c r="EN192" s="96" t="s">
        <v>1373</v>
      </c>
      <c r="ER192" s="96" t="s">
        <v>1390</v>
      </c>
      <c r="ES192" s="96" t="s">
        <v>1034</v>
      </c>
      <c r="ET192" s="96" t="s">
        <v>1057</v>
      </c>
      <c r="EU192" s="96" t="s">
        <v>1058</v>
      </c>
      <c r="EV192" s="96" t="s">
        <v>1063</v>
      </c>
      <c r="EX192" s="148" t="s">
        <v>1328</v>
      </c>
      <c r="FB192" s="148" t="s">
        <v>1286</v>
      </c>
      <c r="FE192" s="97" t="str" cm="1">
        <f t="array" ref="FE192">IF(FB192="",IF(EX192="",
IF(EV192="",
IF(EW="",
IF(EU192="",
IF(ET192="",
"Filo","Clase"),
"Orden"),
"Familia"),
"Subfamilia"),
"Género"),
"Especie")</f>
        <v>Especie</v>
      </c>
      <c r="FU192" s="96" t="s">
        <v>1040</v>
      </c>
    </row>
    <row r="193" spans="1:177" ht="15" customHeight="1" x14ac:dyDescent="0.2">
      <c r="A193" s="97" t="str">
        <f t="shared" si="25"/>
        <v>UCES:CBUCES:L</v>
      </c>
      <c r="B193" s="96" t="s">
        <v>929</v>
      </c>
      <c r="C193" s="96" t="s">
        <v>1015</v>
      </c>
      <c r="D193" s="96" t="s">
        <v>1021</v>
      </c>
      <c r="E193" s="96" t="s">
        <v>1019</v>
      </c>
      <c r="F193" s="96" t="s">
        <v>1014</v>
      </c>
      <c r="G193" s="96" t="s">
        <v>1020</v>
      </c>
      <c r="H193" s="97" t="str">
        <f t="shared" si="26"/>
        <v>CBUCES-L</v>
      </c>
      <c r="I193" s="96" t="s">
        <v>1017</v>
      </c>
      <c r="J193" s="96" t="s">
        <v>1038</v>
      </c>
      <c r="L193" s="96" t="s">
        <v>1016</v>
      </c>
      <c r="M193" s="96" t="s">
        <v>1039</v>
      </c>
      <c r="N193" s="96" t="s">
        <v>1017</v>
      </c>
      <c r="O193" s="96" t="s">
        <v>1018</v>
      </c>
      <c r="R193" s="96" t="s">
        <v>1021</v>
      </c>
      <c r="V193" s="146" t="s">
        <v>1123</v>
      </c>
      <c r="W193" s="99" t="s">
        <v>1082</v>
      </c>
      <c r="Z193" s="146">
        <v>1</v>
      </c>
      <c r="AD193" s="96" t="s">
        <v>1022</v>
      </c>
      <c r="AH193" s="96" t="s">
        <v>1029</v>
      </c>
      <c r="AI193" s="96" t="s">
        <v>1041</v>
      </c>
      <c r="AO193" s="96" t="s">
        <v>1023</v>
      </c>
      <c r="AP193" s="96" t="s">
        <v>1508</v>
      </c>
      <c r="AQ193" s="96" t="s">
        <v>1024</v>
      </c>
      <c r="AR193" s="96" t="s">
        <v>1025</v>
      </c>
      <c r="AX193" s="96" t="s">
        <v>1533</v>
      </c>
      <c r="BA193" s="96" t="s">
        <v>1043</v>
      </c>
      <c r="BB193" s="96" t="s">
        <v>1032</v>
      </c>
      <c r="BF193" s="97" t="str">
        <f t="shared" si="18"/>
        <v>2023-05-27</v>
      </c>
      <c r="BI193" s="146">
        <v>2023</v>
      </c>
      <c r="BJ193" s="99" t="s">
        <v>1248</v>
      </c>
      <c r="BK193" s="146">
        <v>27</v>
      </c>
      <c r="BL193" s="97" t="str">
        <f t="shared" si="19"/>
        <v>Mayo 27 de 2023</v>
      </c>
      <c r="BS193" s="97" t="str">
        <f t="shared" si="23"/>
        <v>América | Sudamérica | Colombia | Antioquia | Mutatá | Vereda Santa Teresa</v>
      </c>
      <c r="BU193" s="97" t="str">
        <f t="shared" si="24"/>
        <v>SA</v>
      </c>
      <c r="BY193" s="96" t="s">
        <v>1026</v>
      </c>
      <c r="BZ193" s="97" t="str">
        <f t="shared" si="21"/>
        <v>CO</v>
      </c>
      <c r="CA193" s="96" t="s">
        <v>1027</v>
      </c>
      <c r="CB193" s="96" t="s">
        <v>1250</v>
      </c>
      <c r="CC193" s="146" t="s">
        <v>1254</v>
      </c>
      <c r="CD193" s="96" t="s">
        <v>1259</v>
      </c>
      <c r="CE193" s="96" t="s">
        <v>1259</v>
      </c>
      <c r="CF193" s="146">
        <v>620</v>
      </c>
      <c r="CG193" s="146">
        <v>620</v>
      </c>
      <c r="CH193" s="146">
        <v>620</v>
      </c>
      <c r="CI193" s="96" t="s">
        <v>1028</v>
      </c>
      <c r="CQ193" s="99">
        <v>7.1874000000000002</v>
      </c>
      <c r="CR193" s="99">
        <v>-76.374399999999994</v>
      </c>
      <c r="CT193" s="98" t="s">
        <v>1045</v>
      </c>
      <c r="CU193" s="96" t="s">
        <v>1028</v>
      </c>
      <c r="CV193" s="99">
        <v>7.1874000000000002</v>
      </c>
      <c r="CW193" s="99">
        <v>-76.374399999999994</v>
      </c>
      <c r="CX193" s="96" t="s">
        <v>1028</v>
      </c>
      <c r="DE193" s="96" t="s">
        <v>1046</v>
      </c>
      <c r="DF193" s="97" t="str">
        <f t="shared" si="22"/>
        <v>2023-05-27</v>
      </c>
      <c r="DH193" s="96" t="s">
        <v>1264</v>
      </c>
      <c r="ED193" s="96" t="s">
        <v>1405</v>
      </c>
      <c r="EF193" s="150" t="s">
        <v>1268</v>
      </c>
      <c r="EM193" s="97" t="str">
        <f>IF(EX193="",
IF(EW193="",
IF(EV193="",
IF(EU193="",#REF!,
EU193),
EV193),
EW193),
CONCATENATE(EX193,IF(FB193="","",CONCATENATE(" ",FB193))))</f>
        <v>Dipsas gracilis</v>
      </c>
      <c r="EN193" s="96" t="s">
        <v>1382</v>
      </c>
      <c r="ER193" s="96" t="s">
        <v>1390</v>
      </c>
      <c r="ES193" s="96" t="s">
        <v>1034</v>
      </c>
      <c r="ET193" s="96" t="s">
        <v>1057</v>
      </c>
      <c r="EU193" s="96" t="s">
        <v>1058</v>
      </c>
      <c r="EV193" s="96" t="s">
        <v>1063</v>
      </c>
      <c r="EX193" s="148" t="s">
        <v>1328</v>
      </c>
      <c r="FB193" s="148" t="s">
        <v>1287</v>
      </c>
      <c r="FE193" s="97" t="str" cm="1">
        <f t="array" ref="FE193">IF(FB193="",IF(EX193="",
IF(EV193="",
IF(EW="",
IF(EU193="",
IF(ET193="",
"Filo","Clase"),
"Orden"),
"Familia"),
"Subfamilia"),
"Género"),
"Especie")</f>
        <v>Especie</v>
      </c>
      <c r="FU193" s="96" t="s">
        <v>1040</v>
      </c>
    </row>
    <row r="194" spans="1:177" ht="15" customHeight="1" x14ac:dyDescent="0.2">
      <c r="A194" s="97" t="str">
        <f t="shared" si="25"/>
        <v>UCES:CBUCES:L</v>
      </c>
      <c r="B194" s="96" t="s">
        <v>929</v>
      </c>
      <c r="C194" s="96" t="s">
        <v>1015</v>
      </c>
      <c r="D194" s="96" t="s">
        <v>1021</v>
      </c>
      <c r="E194" s="96" t="s">
        <v>1019</v>
      </c>
      <c r="F194" s="96" t="s">
        <v>1014</v>
      </c>
      <c r="G194" s="96" t="s">
        <v>1020</v>
      </c>
      <c r="H194" s="97" t="str">
        <f t="shared" si="26"/>
        <v>CBUCES-L</v>
      </c>
      <c r="I194" s="96" t="s">
        <v>1017</v>
      </c>
      <c r="J194" s="96" t="s">
        <v>1038</v>
      </c>
      <c r="L194" s="96" t="s">
        <v>1016</v>
      </c>
      <c r="M194" s="96" t="s">
        <v>1039</v>
      </c>
      <c r="N194" s="96" t="s">
        <v>1017</v>
      </c>
      <c r="O194" s="96" t="s">
        <v>1018</v>
      </c>
      <c r="R194" s="96" t="s">
        <v>1021</v>
      </c>
      <c r="V194" s="146" t="s">
        <v>1124</v>
      </c>
      <c r="W194" s="99" t="s">
        <v>1082</v>
      </c>
      <c r="Z194" s="146">
        <v>1</v>
      </c>
      <c r="AD194" s="96" t="s">
        <v>1022</v>
      </c>
      <c r="AH194" s="96" t="s">
        <v>1042</v>
      </c>
      <c r="AI194" s="96" t="s">
        <v>1030</v>
      </c>
      <c r="AO194" s="96" t="s">
        <v>1023</v>
      </c>
      <c r="AP194" s="96" t="s">
        <v>1508</v>
      </c>
      <c r="AQ194" s="96" t="s">
        <v>1024</v>
      </c>
      <c r="AR194" s="96" t="s">
        <v>1025</v>
      </c>
      <c r="AX194" s="96" t="s">
        <v>1513</v>
      </c>
      <c r="BA194" s="96" t="s">
        <v>1043</v>
      </c>
      <c r="BB194" s="96" t="s">
        <v>1032</v>
      </c>
      <c r="BF194" s="97" t="str">
        <f t="shared" si="18"/>
        <v>2023-05-27</v>
      </c>
      <c r="BI194" s="146">
        <v>2023</v>
      </c>
      <c r="BJ194" s="99" t="s">
        <v>1248</v>
      </c>
      <c r="BK194" s="146">
        <v>27</v>
      </c>
      <c r="BL194" s="97" t="str">
        <f t="shared" si="19"/>
        <v>Mayo 27 de 2023</v>
      </c>
      <c r="BS194" s="97" t="str">
        <f t="shared" si="23"/>
        <v>América | Sudamérica | Colombia | Antioquia | Mutatá | Vereda Santa Teresa</v>
      </c>
      <c r="BU194" s="97" t="str">
        <f t="shared" si="24"/>
        <v>SA</v>
      </c>
      <c r="BY194" s="96" t="s">
        <v>1026</v>
      </c>
      <c r="BZ194" s="97" t="str">
        <f t="shared" si="21"/>
        <v>CO</v>
      </c>
      <c r="CA194" s="96" t="s">
        <v>1027</v>
      </c>
      <c r="CB194" s="96" t="s">
        <v>1250</v>
      </c>
      <c r="CC194" s="146" t="s">
        <v>1254</v>
      </c>
      <c r="CD194" s="96" t="s">
        <v>1259</v>
      </c>
      <c r="CE194" s="96" t="s">
        <v>1259</v>
      </c>
      <c r="CF194" s="146">
        <v>620</v>
      </c>
      <c r="CG194" s="146">
        <v>620</v>
      </c>
      <c r="CH194" s="146">
        <v>620</v>
      </c>
      <c r="CI194" s="96" t="s">
        <v>1028</v>
      </c>
      <c r="CQ194" s="99">
        <v>7.1874000000000002</v>
      </c>
      <c r="CR194" s="99">
        <v>-76.374399999999994</v>
      </c>
      <c r="CT194" s="98" t="s">
        <v>1045</v>
      </c>
      <c r="CU194" s="96" t="s">
        <v>1028</v>
      </c>
      <c r="CV194" s="99">
        <v>7.1874000000000002</v>
      </c>
      <c r="CW194" s="99">
        <v>-76.374399999999994</v>
      </c>
      <c r="CX194" s="96" t="s">
        <v>1028</v>
      </c>
      <c r="DE194" s="96" t="s">
        <v>1046</v>
      </c>
      <c r="DF194" s="97" t="str">
        <f t="shared" si="22"/>
        <v>2023-05-27</v>
      </c>
      <c r="DH194" s="96" t="s">
        <v>1264</v>
      </c>
      <c r="ED194" s="96" t="s">
        <v>1405</v>
      </c>
      <c r="EF194" s="150" t="s">
        <v>1268</v>
      </c>
      <c r="EM194" s="97" t="str">
        <f>IF(EX194="",
IF(EW194="",
IF(EV194="",
IF(EU194="",#REF!,
EU194),
EV194),
EW194),
CONCATENATE(EX194,IF(FB194="","",CONCATENATE(" ",FB194))))</f>
        <v>Dipsas temporalis</v>
      </c>
      <c r="EN194" s="96" t="s">
        <v>1373</v>
      </c>
      <c r="ER194" s="96" t="s">
        <v>1390</v>
      </c>
      <c r="ES194" s="96" t="s">
        <v>1034</v>
      </c>
      <c r="ET194" s="96" t="s">
        <v>1057</v>
      </c>
      <c r="EU194" s="96" t="s">
        <v>1058</v>
      </c>
      <c r="EV194" s="96" t="s">
        <v>1063</v>
      </c>
      <c r="EX194" s="148" t="s">
        <v>1328</v>
      </c>
      <c r="FB194" s="148" t="s">
        <v>1286</v>
      </c>
      <c r="FE194" s="97" t="str" cm="1">
        <f t="array" ref="FE194">IF(FB194="",IF(EX194="",
IF(EV194="",
IF(EW="",
IF(EU194="",
IF(ET194="",
"Filo","Clase"),
"Orden"),
"Familia"),
"Subfamilia"),
"Género"),
"Especie")</f>
        <v>Especie</v>
      </c>
      <c r="FU194" s="96" t="s">
        <v>1040</v>
      </c>
    </row>
    <row r="195" spans="1:177" ht="15" customHeight="1" x14ac:dyDescent="0.2">
      <c r="A195" s="97" t="str">
        <f t="shared" si="25"/>
        <v>UCES:CBUCES:L</v>
      </c>
      <c r="B195" s="96" t="s">
        <v>929</v>
      </c>
      <c r="C195" s="96" t="s">
        <v>1015</v>
      </c>
      <c r="D195" s="96" t="s">
        <v>1021</v>
      </c>
      <c r="E195" s="96" t="s">
        <v>1019</v>
      </c>
      <c r="F195" s="96" t="s">
        <v>1014</v>
      </c>
      <c r="G195" s="96" t="s">
        <v>1020</v>
      </c>
      <c r="H195" s="97" t="str">
        <f t="shared" si="26"/>
        <v>CBUCES-L</v>
      </c>
      <c r="I195" s="96" t="s">
        <v>1017</v>
      </c>
      <c r="J195" s="96" t="s">
        <v>1038</v>
      </c>
      <c r="L195" s="96" t="s">
        <v>1016</v>
      </c>
      <c r="M195" s="96" t="s">
        <v>1039</v>
      </c>
      <c r="N195" s="96" t="s">
        <v>1017</v>
      </c>
      <c r="O195" s="96" t="s">
        <v>1018</v>
      </c>
      <c r="R195" s="96" t="s">
        <v>1021</v>
      </c>
      <c r="V195" s="146" t="s">
        <v>1125</v>
      </c>
      <c r="W195" s="99" t="s">
        <v>1082</v>
      </c>
      <c r="Z195" s="146">
        <v>39</v>
      </c>
      <c r="AD195" s="96" t="s">
        <v>1022</v>
      </c>
      <c r="AI195" s="96" t="s">
        <v>1235</v>
      </c>
      <c r="AO195" s="96" t="s">
        <v>1023</v>
      </c>
      <c r="AP195" s="96" t="s">
        <v>1508</v>
      </c>
      <c r="AQ195" s="96" t="s">
        <v>1024</v>
      </c>
      <c r="AR195" s="96" t="s">
        <v>1025</v>
      </c>
      <c r="AX195" s="96" t="s">
        <v>1451</v>
      </c>
      <c r="BA195" s="96" t="s">
        <v>1043</v>
      </c>
      <c r="BB195" s="96" t="s">
        <v>1032</v>
      </c>
      <c r="BF195" s="97" t="str">
        <f t="shared" ref="BF195:BF258" si="27">CONCATENATE(IF(BI195="","",BI195),IF(BJ195="","",CONCATENATE("-",BJ195)),IF(BK195="","",CONCATENATE("-",BK195)))</f>
        <v>2023-05-27</v>
      </c>
      <c r="BI195" s="146">
        <v>2023</v>
      </c>
      <c r="BJ195" s="99" t="s">
        <v>1248</v>
      </c>
      <c r="BK195" s="146">
        <v>27</v>
      </c>
      <c r="BL195" s="97" t="str">
        <f t="shared" ref="BL195:BL258" si="28">CONCATENATE(IF(BJ195="","",
IF(BJ195="01","Enero ",
IF(BJ195="02","Febrero ",
IF(BJ195="03","Marzo ",
IF(BJ195="04","Abril ",
IF(BJ195="05","Mayo ",
IF(BJ195="06","Junio ",
IF(BJ195="07","Julio ",
IF(BJ195="08","Agosto ",
IF(BJ195="09","Septiembre ",
IF(BJ195=10,"Octubre ",
IF(BJ195=11,"Noviembre ",
IF(BJ195=12,"Diciembre ",
))))))))))))),
IF(BK195="","",CONCATENATE(BK195," de ")),IF(BI195="","",BI195)
)</f>
        <v>Mayo 27 de 2023</v>
      </c>
      <c r="BS195" s="97" t="str">
        <f t="shared" si="23"/>
        <v>América | Sudamérica | Colombia | Antioquia | Mutatá | Vereda Santa Teresa</v>
      </c>
      <c r="BU195" s="97" t="str">
        <f t="shared" si="24"/>
        <v>SA</v>
      </c>
      <c r="BY195" s="96" t="s">
        <v>1026</v>
      </c>
      <c r="BZ195" s="97" t="str">
        <f t="shared" ref="BZ195:BZ258" si="29">IF(BY195="Argentina","AR",
IF(BY195="Bolivia","BO",
IF(BY195="Brasil","BR",
IF(BY195="Chile","CL",
IF(BY195="Colombia","CO",
IF(BY195="Ecuador","EC",
IF(BY195="Guyana","GY",
IF(BY195="Guyana Francesa","GF",
IF(BY195="Paraguay","PY",
IF(BY195="Perú","PE",
IF(BY195="Surinam","SR",
IF(BY195="Trinidad y Tobago","TT",
IF(BY195="Uruguay","UY",
IF(BY195="Venezuela","VE",
IF(BY195="México","MX",
IF(BY195="Estados Unidos","US",
IF(BY195="Canada","CA",""
)
)
)
)
)
)
)
)
)
)
)
)
)
)
)
))</f>
        <v>CO</v>
      </c>
      <c r="CA195" s="96" t="s">
        <v>1027</v>
      </c>
      <c r="CB195" s="96" t="s">
        <v>1250</v>
      </c>
      <c r="CC195" s="146" t="s">
        <v>1254</v>
      </c>
      <c r="CD195" s="96" t="s">
        <v>1259</v>
      </c>
      <c r="CE195" s="96" t="s">
        <v>1259</v>
      </c>
      <c r="CF195" s="146">
        <v>620</v>
      </c>
      <c r="CG195" s="146">
        <v>620</v>
      </c>
      <c r="CH195" s="146">
        <v>620</v>
      </c>
      <c r="CI195" s="96" t="s">
        <v>1028</v>
      </c>
      <c r="CQ195" s="99">
        <v>7.1874000000000002</v>
      </c>
      <c r="CR195" s="99">
        <v>-76.374399999999994</v>
      </c>
      <c r="CT195" s="98" t="s">
        <v>1045</v>
      </c>
      <c r="CU195" s="96" t="s">
        <v>1028</v>
      </c>
      <c r="CV195" s="99">
        <v>7.1874000000000002</v>
      </c>
      <c r="CW195" s="99">
        <v>-76.374399999999994</v>
      </c>
      <c r="CX195" s="96" t="s">
        <v>1028</v>
      </c>
      <c r="DE195" s="96" t="s">
        <v>1046</v>
      </c>
      <c r="DF195" s="97" t="str">
        <f t="shared" ref="DF195:DF258" si="30">IF(DG195="",BF195,"No olvide colocar la fecha en la que apicó el protocolo de georeferenciación - Vea Columna GD-")</f>
        <v>2023-05-27</v>
      </c>
      <c r="DH195" s="96" t="s">
        <v>1264</v>
      </c>
      <c r="ED195" s="96" t="s">
        <v>1405</v>
      </c>
      <c r="EF195" s="150" t="s">
        <v>1268</v>
      </c>
      <c r="EL195" s="148" t="s">
        <v>1574</v>
      </c>
      <c r="EM195" s="97" t="str">
        <f>IF(EX195="",
IF(EW195="",
IF(EV195="",
IF(EU195="",#REF!,
EU195),
EV195),
EW195),
CONCATENATE(EX195,IF(FB195="","",CONCATENATE(" ",FB195))))</f>
        <v>Hyalinobatrachium</v>
      </c>
      <c r="EN195" s="96" t="s">
        <v>1365</v>
      </c>
      <c r="ER195" s="96" t="s">
        <v>1390</v>
      </c>
      <c r="ES195" s="96" t="s">
        <v>1034</v>
      </c>
      <c r="ET195" s="96" t="s">
        <v>1033</v>
      </c>
      <c r="EU195" s="96" t="s">
        <v>1035</v>
      </c>
      <c r="EV195" s="96" t="s">
        <v>1398</v>
      </c>
      <c r="EW195" s="96" t="s">
        <v>1450</v>
      </c>
      <c r="EX195" s="148" t="s">
        <v>1329</v>
      </c>
      <c r="FE195" s="97" t="str" cm="1">
        <f t="array" ref="FE195">IF(EL195="",IF(EX195="",
IF(EV195="",
IF(EW="",
IF(EU195="",
IF(ET195="",
"Filo","Clase"),
"Orden"),
"Familia"),
"Subfamilia"),
"Género"),
"Especie")</f>
        <v>Especie</v>
      </c>
      <c r="FU195" s="96" t="s">
        <v>1040</v>
      </c>
    </row>
    <row r="196" spans="1:177" ht="15" customHeight="1" x14ac:dyDescent="0.2">
      <c r="A196" s="97" t="str">
        <f t="shared" si="25"/>
        <v>UCES:CBUCES:L</v>
      </c>
      <c r="B196" s="96" t="s">
        <v>929</v>
      </c>
      <c r="C196" s="96" t="s">
        <v>1015</v>
      </c>
      <c r="D196" s="96" t="s">
        <v>1021</v>
      </c>
      <c r="E196" s="96" t="s">
        <v>1019</v>
      </c>
      <c r="F196" s="96" t="s">
        <v>1014</v>
      </c>
      <c r="G196" s="96" t="s">
        <v>1020</v>
      </c>
      <c r="H196" s="97" t="str">
        <f t="shared" si="26"/>
        <v>CBUCES-L</v>
      </c>
      <c r="I196" s="96" t="s">
        <v>1017</v>
      </c>
      <c r="J196" s="96" t="s">
        <v>1038</v>
      </c>
      <c r="L196" s="96" t="s">
        <v>1016</v>
      </c>
      <c r="M196" s="96" t="s">
        <v>1039</v>
      </c>
      <c r="N196" s="96" t="s">
        <v>1017</v>
      </c>
      <c r="O196" s="96" t="s">
        <v>1018</v>
      </c>
      <c r="R196" s="96" t="s">
        <v>1021</v>
      </c>
      <c r="V196" s="146" t="s">
        <v>1126</v>
      </c>
      <c r="W196" s="99" t="s">
        <v>1082</v>
      </c>
      <c r="Z196" s="146">
        <v>1</v>
      </c>
      <c r="AD196" s="96" t="s">
        <v>1022</v>
      </c>
      <c r="AH196" s="96" t="s">
        <v>1029</v>
      </c>
      <c r="AI196" s="96" t="s">
        <v>1030</v>
      </c>
      <c r="AO196" s="96" t="s">
        <v>1023</v>
      </c>
      <c r="AP196" s="96" t="s">
        <v>1508</v>
      </c>
      <c r="AQ196" s="96" t="s">
        <v>1024</v>
      </c>
      <c r="AR196" s="96" t="s">
        <v>1025</v>
      </c>
      <c r="AX196" s="96" t="s">
        <v>1451</v>
      </c>
      <c r="BA196" s="96" t="s">
        <v>1043</v>
      </c>
      <c r="BB196" s="96" t="s">
        <v>1032</v>
      </c>
      <c r="BF196" s="97" t="str">
        <f t="shared" si="27"/>
        <v>2023-05-27</v>
      </c>
      <c r="BI196" s="146">
        <v>2023</v>
      </c>
      <c r="BJ196" s="99" t="s">
        <v>1248</v>
      </c>
      <c r="BK196" s="146">
        <v>27</v>
      </c>
      <c r="BL196" s="97" t="str">
        <f t="shared" si="28"/>
        <v>Mayo 27 de 2023</v>
      </c>
      <c r="BS196" s="97" t="str">
        <f t="shared" ref="BS196:BS259" si="31">CONCATENATE("América | Sudamérica",
IF(BY196="","",CONCATENATE(" | ",BY196)),
IF(CA196="","",CONCATENATE(" | ",CA196)),
IF(CB196="","",CONCATENATE(" | ",CB196)),
IF(CD196="","",CONCATENATE(" | ",CC196)))</f>
        <v>América | Sudamérica | Colombia | Antioquia | Mutatá | Vereda Santa Teresa</v>
      </c>
      <c r="BU196" s="97" t="str">
        <f t="shared" si="24"/>
        <v>SA</v>
      </c>
      <c r="BY196" s="96" t="s">
        <v>1026</v>
      </c>
      <c r="BZ196" s="97" t="str">
        <f t="shared" si="29"/>
        <v>CO</v>
      </c>
      <c r="CA196" s="96" t="s">
        <v>1027</v>
      </c>
      <c r="CB196" s="96" t="s">
        <v>1250</v>
      </c>
      <c r="CC196" s="146" t="s">
        <v>1254</v>
      </c>
      <c r="CD196" s="96" t="s">
        <v>1259</v>
      </c>
      <c r="CE196" s="96" t="s">
        <v>1259</v>
      </c>
      <c r="CF196" s="146">
        <v>620</v>
      </c>
      <c r="CG196" s="146">
        <v>620</v>
      </c>
      <c r="CH196" s="146">
        <v>620</v>
      </c>
      <c r="CI196" s="96" t="s">
        <v>1028</v>
      </c>
      <c r="CQ196" s="99">
        <v>7.1874000000000002</v>
      </c>
      <c r="CR196" s="99">
        <v>-76.374399999999994</v>
      </c>
      <c r="CT196" s="98" t="s">
        <v>1045</v>
      </c>
      <c r="CU196" s="96" t="s">
        <v>1028</v>
      </c>
      <c r="CV196" s="99">
        <v>7.1874000000000002</v>
      </c>
      <c r="CW196" s="99">
        <v>-76.374399999999994</v>
      </c>
      <c r="CX196" s="96" t="s">
        <v>1028</v>
      </c>
      <c r="DE196" s="96" t="s">
        <v>1046</v>
      </c>
      <c r="DF196" s="97" t="str">
        <f t="shared" si="30"/>
        <v>2023-05-27</v>
      </c>
      <c r="DH196" s="96" t="s">
        <v>1264</v>
      </c>
      <c r="ED196" s="96" t="s">
        <v>1405</v>
      </c>
      <c r="EF196" s="150" t="s">
        <v>1268</v>
      </c>
      <c r="EL196" s="148" t="s">
        <v>1574</v>
      </c>
      <c r="EM196" s="97" t="str">
        <f>IF(EX196="",
IF(EW196="",
IF(EV196="",
IF(EU196="",#REF!,
EU196),
EV196),
EW196),
CONCATENATE(EX196,IF(FB196="","",CONCATENATE(" ",FB196))))</f>
        <v>Hyalinobatrachium</v>
      </c>
      <c r="EN196" s="96" t="s">
        <v>1365</v>
      </c>
      <c r="ER196" s="96" t="s">
        <v>1390</v>
      </c>
      <c r="ES196" s="96" t="s">
        <v>1034</v>
      </c>
      <c r="ET196" s="96" t="s">
        <v>1033</v>
      </c>
      <c r="EU196" s="96" t="s">
        <v>1035</v>
      </c>
      <c r="EV196" s="96" t="s">
        <v>1398</v>
      </c>
      <c r="EW196" s="96" t="s">
        <v>1450</v>
      </c>
      <c r="EX196" s="148" t="s">
        <v>1329</v>
      </c>
      <c r="FE196" s="97" t="str" cm="1">
        <f t="array" ref="FE196">IF(EL196="",IF(EX196="",
IF(EV196="",
IF(EW="",
IF(EU196="",
IF(ET196="",
"Filo","Clase"),
"Orden"),
"Familia"),
"Subfamilia"),
"Género"),
"Especie")</f>
        <v>Especie</v>
      </c>
      <c r="FU196" s="96" t="s">
        <v>1040</v>
      </c>
    </row>
    <row r="197" spans="1:177" ht="15" customHeight="1" x14ac:dyDescent="0.2">
      <c r="A197" s="97" t="str">
        <f t="shared" si="25"/>
        <v>UCES:CBUCES:L</v>
      </c>
      <c r="B197" s="96" t="s">
        <v>929</v>
      </c>
      <c r="C197" s="96" t="s">
        <v>1015</v>
      </c>
      <c r="D197" s="96" t="s">
        <v>1021</v>
      </c>
      <c r="E197" s="96" t="s">
        <v>1019</v>
      </c>
      <c r="F197" s="96" t="s">
        <v>1014</v>
      </c>
      <c r="G197" s="96" t="s">
        <v>1020</v>
      </c>
      <c r="H197" s="97" t="str">
        <f t="shared" si="26"/>
        <v>CBUCES-L</v>
      </c>
      <c r="I197" s="96" t="s">
        <v>1017</v>
      </c>
      <c r="J197" s="96" t="s">
        <v>1038</v>
      </c>
      <c r="L197" s="96" t="s">
        <v>1016</v>
      </c>
      <c r="M197" s="96" t="s">
        <v>1039</v>
      </c>
      <c r="N197" s="96" t="s">
        <v>1017</v>
      </c>
      <c r="O197" s="96" t="s">
        <v>1018</v>
      </c>
      <c r="R197" s="96" t="s">
        <v>1021</v>
      </c>
      <c r="V197" s="146" t="s">
        <v>1127</v>
      </c>
      <c r="W197" s="99" t="s">
        <v>1082</v>
      </c>
      <c r="Z197" s="146">
        <v>1</v>
      </c>
      <c r="AD197" s="96" t="s">
        <v>1022</v>
      </c>
      <c r="AO197" s="96" t="s">
        <v>1023</v>
      </c>
      <c r="AP197" s="96" t="s">
        <v>1508</v>
      </c>
      <c r="AQ197" s="96" t="s">
        <v>1024</v>
      </c>
      <c r="AR197" s="96" t="s">
        <v>1025</v>
      </c>
      <c r="AX197" s="96" t="s">
        <v>1452</v>
      </c>
      <c r="BA197" s="96" t="s">
        <v>1043</v>
      </c>
      <c r="BB197" s="96" t="s">
        <v>1032</v>
      </c>
      <c r="BF197" s="97" t="str">
        <f t="shared" si="27"/>
        <v>2023-05-27</v>
      </c>
      <c r="BI197" s="146">
        <v>2023</v>
      </c>
      <c r="BJ197" s="99" t="s">
        <v>1248</v>
      </c>
      <c r="BK197" s="146">
        <v>27</v>
      </c>
      <c r="BL197" s="97" t="str">
        <f t="shared" si="28"/>
        <v>Mayo 27 de 2023</v>
      </c>
      <c r="BS197" s="97" t="str">
        <f t="shared" si="31"/>
        <v>América | Sudamérica | Colombia | Antioquia | Mutatá | Vereda Santa Teresa</v>
      </c>
      <c r="BU197" s="97" t="str">
        <f t="shared" si="24"/>
        <v>SA</v>
      </c>
      <c r="BY197" s="96" t="s">
        <v>1026</v>
      </c>
      <c r="BZ197" s="97" t="str">
        <f t="shared" si="29"/>
        <v>CO</v>
      </c>
      <c r="CA197" s="96" t="s">
        <v>1027</v>
      </c>
      <c r="CB197" s="96" t="s">
        <v>1250</v>
      </c>
      <c r="CC197" s="146" t="s">
        <v>1254</v>
      </c>
      <c r="CD197" s="96" t="s">
        <v>1259</v>
      </c>
      <c r="CE197" s="96" t="s">
        <v>1259</v>
      </c>
      <c r="CF197" s="146">
        <v>620</v>
      </c>
      <c r="CG197" s="146">
        <v>620</v>
      </c>
      <c r="CH197" s="146">
        <v>620</v>
      </c>
      <c r="CI197" s="96" t="s">
        <v>1028</v>
      </c>
      <c r="CQ197" s="99">
        <v>7.1874000000000002</v>
      </c>
      <c r="CR197" s="99">
        <v>-76.374399999999994</v>
      </c>
      <c r="CT197" s="98" t="s">
        <v>1045</v>
      </c>
      <c r="CU197" s="96" t="s">
        <v>1028</v>
      </c>
      <c r="CV197" s="99">
        <v>7.1874000000000002</v>
      </c>
      <c r="CW197" s="99">
        <v>-76.374399999999994</v>
      </c>
      <c r="CX197" s="96" t="s">
        <v>1028</v>
      </c>
      <c r="DE197" s="96" t="s">
        <v>1046</v>
      </c>
      <c r="DF197" s="97" t="str">
        <f t="shared" si="30"/>
        <v>2023-05-27</v>
      </c>
      <c r="DH197" s="96" t="s">
        <v>1264</v>
      </c>
      <c r="ED197" s="96" t="s">
        <v>1405</v>
      </c>
      <c r="EF197" s="150" t="s">
        <v>1268</v>
      </c>
      <c r="EM197" s="97" t="str">
        <f>IF(EX197="",
IF(EW197="",
IF(EV197="",
IF(EU197="",#REF!,
EU197),
EV197),
EW197),
CONCATENATE(EX197,IF(FB197="","",CONCATENATE(" ",FB197))))</f>
        <v>Pristimantis latidiscus</v>
      </c>
      <c r="EN197" s="96" t="s">
        <v>1047</v>
      </c>
      <c r="ER197" s="96" t="s">
        <v>1390</v>
      </c>
      <c r="ES197" s="96" t="s">
        <v>1034</v>
      </c>
      <c r="ET197" s="96" t="s">
        <v>1033</v>
      </c>
      <c r="EU197" s="96" t="s">
        <v>1035</v>
      </c>
      <c r="EV197" s="96" t="s">
        <v>1397</v>
      </c>
      <c r="EW197" s="96" t="s">
        <v>1439</v>
      </c>
      <c r="EX197" s="148" t="s">
        <v>1322</v>
      </c>
      <c r="FB197" s="148" t="s">
        <v>1282</v>
      </c>
      <c r="FE197" s="97" t="str" cm="1">
        <f t="array" ref="FE197">IF(FB197="",IF(EX197="",
IF(EV197="",
IF(EW="",
IF(EU197="",
IF(ET197="",
"Filo","Clase"),
"Orden"),
"Familia"),
"Subfamilia"),
"Género"),
"Especie")</f>
        <v>Especie</v>
      </c>
      <c r="FU197" s="96" t="s">
        <v>1040</v>
      </c>
    </row>
    <row r="198" spans="1:177" ht="15" customHeight="1" x14ac:dyDescent="0.2">
      <c r="A198" s="97" t="str">
        <f t="shared" si="25"/>
        <v>UCES:CBUCES:L</v>
      </c>
      <c r="B198" s="96" t="s">
        <v>929</v>
      </c>
      <c r="C198" s="96" t="s">
        <v>1015</v>
      </c>
      <c r="D198" s="96" t="s">
        <v>1021</v>
      </c>
      <c r="E198" s="96" t="s">
        <v>1019</v>
      </c>
      <c r="F198" s="96" t="s">
        <v>1014</v>
      </c>
      <c r="G198" s="96" t="s">
        <v>1020</v>
      </c>
      <c r="H198" s="97" t="str">
        <f t="shared" si="26"/>
        <v>CBUCES-L</v>
      </c>
      <c r="I198" s="96" t="s">
        <v>1017</v>
      </c>
      <c r="J198" s="96" t="s">
        <v>1038</v>
      </c>
      <c r="L198" s="96" t="s">
        <v>1016</v>
      </c>
      <c r="M198" s="96" t="s">
        <v>1039</v>
      </c>
      <c r="N198" s="96" t="s">
        <v>1017</v>
      </c>
      <c r="O198" s="96" t="s">
        <v>1018</v>
      </c>
      <c r="R198" s="96" t="s">
        <v>1021</v>
      </c>
      <c r="V198" s="146" t="s">
        <v>1128</v>
      </c>
      <c r="W198" s="99" t="s">
        <v>1082</v>
      </c>
      <c r="Z198" s="146">
        <v>1</v>
      </c>
      <c r="AD198" s="96" t="s">
        <v>1022</v>
      </c>
      <c r="AH198" s="96" t="s">
        <v>1029</v>
      </c>
      <c r="AI198" s="96" t="s">
        <v>1030</v>
      </c>
      <c r="AO198" s="96" t="s">
        <v>1023</v>
      </c>
      <c r="AP198" s="96" t="s">
        <v>1508</v>
      </c>
      <c r="AQ198" s="96" t="s">
        <v>1024</v>
      </c>
      <c r="AR198" s="96" t="s">
        <v>1025</v>
      </c>
      <c r="AX198" s="96" t="s">
        <v>1534</v>
      </c>
      <c r="BA198" s="96" t="s">
        <v>1043</v>
      </c>
      <c r="BB198" s="96" t="s">
        <v>1032</v>
      </c>
      <c r="BF198" s="97" t="str">
        <f t="shared" si="27"/>
        <v>2023-05-27</v>
      </c>
      <c r="BI198" s="146">
        <v>2023</v>
      </c>
      <c r="BJ198" s="99" t="s">
        <v>1248</v>
      </c>
      <c r="BK198" s="146">
        <v>27</v>
      </c>
      <c r="BL198" s="97" t="str">
        <f t="shared" si="28"/>
        <v>Mayo 27 de 2023</v>
      </c>
      <c r="BS198" s="97" t="str">
        <f t="shared" si="31"/>
        <v>América | Sudamérica | Colombia | Antioquia | Mutatá | Vereda Santa Teresa</v>
      </c>
      <c r="BU198" s="97" t="str">
        <f t="shared" si="24"/>
        <v>SA</v>
      </c>
      <c r="BY198" s="96" t="s">
        <v>1026</v>
      </c>
      <c r="BZ198" s="97" t="str">
        <f t="shared" si="29"/>
        <v>CO</v>
      </c>
      <c r="CA198" s="96" t="s">
        <v>1027</v>
      </c>
      <c r="CB198" s="96" t="s">
        <v>1250</v>
      </c>
      <c r="CC198" s="146" t="s">
        <v>1254</v>
      </c>
      <c r="CD198" s="96" t="s">
        <v>1259</v>
      </c>
      <c r="CE198" s="96" t="s">
        <v>1259</v>
      </c>
      <c r="CF198" s="146">
        <v>620</v>
      </c>
      <c r="CG198" s="146">
        <v>620</v>
      </c>
      <c r="CH198" s="146">
        <v>620</v>
      </c>
      <c r="CI198" s="96" t="s">
        <v>1028</v>
      </c>
      <c r="CQ198" s="99">
        <v>7.1874000000000002</v>
      </c>
      <c r="CR198" s="99">
        <v>-76.374399999999994</v>
      </c>
      <c r="CT198" s="98" t="s">
        <v>1045</v>
      </c>
      <c r="CU198" s="96" t="s">
        <v>1028</v>
      </c>
      <c r="CV198" s="99">
        <v>7.1874000000000002</v>
      </c>
      <c r="CW198" s="99">
        <v>-76.374399999999994</v>
      </c>
      <c r="CX198" s="96" t="s">
        <v>1028</v>
      </c>
      <c r="DE198" s="96" t="s">
        <v>1046</v>
      </c>
      <c r="DF198" s="97" t="str">
        <f t="shared" si="30"/>
        <v>2023-05-27</v>
      </c>
      <c r="DH198" s="96" t="s">
        <v>1264</v>
      </c>
      <c r="ED198" s="96" t="s">
        <v>1405</v>
      </c>
      <c r="EF198" s="150" t="s">
        <v>1268</v>
      </c>
      <c r="EM198" s="97" t="str">
        <f>IF(EX198="",
IF(EW198="",
IF(EV198="",
IF(EU198="",#REF!,
EU198),
EV198),
EW198),
CONCATENATE(EX198,IF(FB198="","",CONCATENATE(" ",FB198))))</f>
        <v>Espadarana prosoblepon</v>
      </c>
      <c r="EN198" s="96" t="s">
        <v>1381</v>
      </c>
      <c r="ER198" s="96" t="s">
        <v>1390</v>
      </c>
      <c r="ES198" s="96" t="s">
        <v>1034</v>
      </c>
      <c r="ET198" s="96" t="s">
        <v>1033</v>
      </c>
      <c r="EU198" s="96" t="s">
        <v>1035</v>
      </c>
      <c r="EV198" s="96" t="s">
        <v>1398</v>
      </c>
      <c r="EX198" s="148" t="s">
        <v>1327</v>
      </c>
      <c r="FB198" s="148" t="s">
        <v>1285</v>
      </c>
      <c r="FE198" s="97" t="str" cm="1">
        <f t="array" ref="FE198">IF(FB198="",IF(EX198="",
IF(EV198="",
IF(EW="",
IF(EU198="",
IF(ET198="",
"Filo","Clase"),
"Orden"),
"Familia"),
"Subfamilia"),
"Género"),
"Especie")</f>
        <v>Especie</v>
      </c>
      <c r="FU198" s="96" t="s">
        <v>1040</v>
      </c>
    </row>
    <row r="199" spans="1:177" ht="15" customHeight="1" x14ac:dyDescent="0.2">
      <c r="A199" s="97" t="str">
        <f t="shared" si="25"/>
        <v>UCES:CBUCES:L</v>
      </c>
      <c r="B199" s="96" t="s">
        <v>929</v>
      </c>
      <c r="C199" s="96" t="s">
        <v>1015</v>
      </c>
      <c r="D199" s="96" t="s">
        <v>1021</v>
      </c>
      <c r="E199" s="96" t="s">
        <v>1019</v>
      </c>
      <c r="F199" s="96" t="s">
        <v>1014</v>
      </c>
      <c r="G199" s="96" t="s">
        <v>1020</v>
      </c>
      <c r="H199" s="97" t="str">
        <f t="shared" si="26"/>
        <v>CBUCES-L</v>
      </c>
      <c r="I199" s="96" t="s">
        <v>1017</v>
      </c>
      <c r="J199" s="96" t="s">
        <v>1038</v>
      </c>
      <c r="L199" s="96" t="s">
        <v>1016</v>
      </c>
      <c r="M199" s="96" t="s">
        <v>1039</v>
      </c>
      <c r="N199" s="96" t="s">
        <v>1017</v>
      </c>
      <c r="O199" s="96" t="s">
        <v>1018</v>
      </c>
      <c r="R199" s="96" t="s">
        <v>1021</v>
      </c>
      <c r="V199" s="146" t="s">
        <v>1129</v>
      </c>
      <c r="W199" s="99" t="s">
        <v>1082</v>
      </c>
      <c r="Z199" s="146">
        <v>1</v>
      </c>
      <c r="AD199" s="96" t="s">
        <v>1022</v>
      </c>
      <c r="AO199" s="96" t="s">
        <v>1023</v>
      </c>
      <c r="AP199" s="96" t="s">
        <v>1508</v>
      </c>
      <c r="AQ199" s="96" t="s">
        <v>1024</v>
      </c>
      <c r="AR199" s="96" t="s">
        <v>1025</v>
      </c>
      <c r="AX199" s="96" t="s">
        <v>1514</v>
      </c>
      <c r="BA199" s="96" t="s">
        <v>1043</v>
      </c>
      <c r="BB199" s="96" t="s">
        <v>1032</v>
      </c>
      <c r="BF199" s="97" t="str">
        <f t="shared" si="27"/>
        <v>2023-05-27</v>
      </c>
      <c r="BI199" s="146">
        <v>2023</v>
      </c>
      <c r="BJ199" s="99" t="s">
        <v>1248</v>
      </c>
      <c r="BK199" s="146">
        <v>27</v>
      </c>
      <c r="BL199" s="97" t="str">
        <f t="shared" si="28"/>
        <v>Mayo 27 de 2023</v>
      </c>
      <c r="BS199" s="97" t="str">
        <f t="shared" si="31"/>
        <v>América | Sudamérica | Colombia | Antioquia | Mutatá | Vereda Santa Teresa</v>
      </c>
      <c r="BU199" s="97" t="str">
        <f t="shared" si="24"/>
        <v>SA</v>
      </c>
      <c r="BY199" s="96" t="s">
        <v>1026</v>
      </c>
      <c r="BZ199" s="97" t="str">
        <f t="shared" si="29"/>
        <v>CO</v>
      </c>
      <c r="CA199" s="96" t="s">
        <v>1027</v>
      </c>
      <c r="CB199" s="96" t="s">
        <v>1250</v>
      </c>
      <c r="CC199" s="146" t="s">
        <v>1254</v>
      </c>
      <c r="CD199" s="96" t="s">
        <v>1259</v>
      </c>
      <c r="CE199" s="96" t="s">
        <v>1259</v>
      </c>
      <c r="CF199" s="146">
        <v>620</v>
      </c>
      <c r="CG199" s="146">
        <v>620</v>
      </c>
      <c r="CH199" s="146">
        <v>620</v>
      </c>
      <c r="CI199" s="96" t="s">
        <v>1028</v>
      </c>
      <c r="CQ199" s="99">
        <v>7.1874000000000002</v>
      </c>
      <c r="CR199" s="99">
        <v>-76.374399999999994</v>
      </c>
      <c r="CT199" s="98" t="s">
        <v>1045</v>
      </c>
      <c r="CU199" s="96" t="s">
        <v>1028</v>
      </c>
      <c r="CV199" s="99">
        <v>7.1874000000000002</v>
      </c>
      <c r="CW199" s="99">
        <v>-76.374399999999994</v>
      </c>
      <c r="CX199" s="96" t="s">
        <v>1028</v>
      </c>
      <c r="DE199" s="96" t="s">
        <v>1046</v>
      </c>
      <c r="DF199" s="97" t="str">
        <f t="shared" si="30"/>
        <v>2023-05-27</v>
      </c>
      <c r="DH199" s="96" t="s">
        <v>1264</v>
      </c>
      <c r="ED199" s="96" t="s">
        <v>1405</v>
      </c>
      <c r="EF199" s="150" t="s">
        <v>1268</v>
      </c>
      <c r="EM199" s="97" t="str">
        <f>IF(EX199="",
IF(EW199="",
IF(EV199="",
IF(EU199="",#REF!,
EU199),
EV199),
EW199),
CONCATENATE(EX199,IF(FB199="","",CONCATENATE(" ",FB199))))</f>
        <v>Pristimantis latidiscus</v>
      </c>
      <c r="EN199" s="96" t="s">
        <v>1047</v>
      </c>
      <c r="ER199" s="96" t="s">
        <v>1390</v>
      </c>
      <c r="ES199" s="96" t="s">
        <v>1034</v>
      </c>
      <c r="ET199" s="96" t="s">
        <v>1033</v>
      </c>
      <c r="EU199" s="96" t="s">
        <v>1035</v>
      </c>
      <c r="EV199" s="96" t="s">
        <v>1397</v>
      </c>
      <c r="EW199" s="96" t="s">
        <v>1439</v>
      </c>
      <c r="EX199" s="148" t="s">
        <v>1322</v>
      </c>
      <c r="FB199" s="148" t="s">
        <v>1282</v>
      </c>
      <c r="FE199" s="97" t="str" cm="1">
        <f t="array" ref="FE199">IF(FB199="",IF(EX199="",
IF(EV199="",
IF(EW="",
IF(EU199="",
IF(ET199="",
"Filo","Clase"),
"Orden"),
"Familia"),
"Subfamilia"),
"Género"),
"Especie")</f>
        <v>Especie</v>
      </c>
      <c r="FU199" s="96" t="s">
        <v>1040</v>
      </c>
    </row>
    <row r="200" spans="1:177" ht="15" customHeight="1" x14ac:dyDescent="0.2">
      <c r="A200" s="97" t="str">
        <f t="shared" si="25"/>
        <v>UCES:CBUCES:L</v>
      </c>
      <c r="B200" s="96" t="s">
        <v>929</v>
      </c>
      <c r="C200" s="96" t="s">
        <v>1015</v>
      </c>
      <c r="D200" s="96" t="s">
        <v>1021</v>
      </c>
      <c r="E200" s="96" t="s">
        <v>1019</v>
      </c>
      <c r="F200" s="96" t="s">
        <v>1014</v>
      </c>
      <c r="G200" s="96" t="s">
        <v>1020</v>
      </c>
      <c r="H200" s="97" t="str">
        <f t="shared" si="26"/>
        <v>CBUCES-L</v>
      </c>
      <c r="I200" s="96" t="s">
        <v>1017</v>
      </c>
      <c r="J200" s="96" t="s">
        <v>1038</v>
      </c>
      <c r="L200" s="96" t="s">
        <v>1016</v>
      </c>
      <c r="M200" s="96" t="s">
        <v>1039</v>
      </c>
      <c r="N200" s="96" t="s">
        <v>1017</v>
      </c>
      <c r="O200" s="96" t="s">
        <v>1018</v>
      </c>
      <c r="R200" s="96" t="s">
        <v>1021</v>
      </c>
      <c r="V200" s="146" t="s">
        <v>1130</v>
      </c>
      <c r="W200" s="99" t="s">
        <v>1082</v>
      </c>
      <c r="Z200" s="146">
        <v>1</v>
      </c>
      <c r="AD200" s="96" t="s">
        <v>1022</v>
      </c>
      <c r="AH200" s="96" t="s">
        <v>1042</v>
      </c>
      <c r="AI200" s="96" t="s">
        <v>1030</v>
      </c>
      <c r="AO200" s="96" t="s">
        <v>1023</v>
      </c>
      <c r="AP200" s="96" t="s">
        <v>1508</v>
      </c>
      <c r="AQ200" s="96" t="s">
        <v>1024</v>
      </c>
      <c r="AR200" s="96" t="s">
        <v>1025</v>
      </c>
      <c r="AX200" s="96" t="s">
        <v>1453</v>
      </c>
      <c r="BA200" s="96" t="s">
        <v>1043</v>
      </c>
      <c r="BB200" s="96" t="s">
        <v>1032</v>
      </c>
      <c r="BF200" s="97" t="str">
        <f t="shared" si="27"/>
        <v>2023-05-27</v>
      </c>
      <c r="BI200" s="146">
        <v>2023</v>
      </c>
      <c r="BJ200" s="99" t="s">
        <v>1248</v>
      </c>
      <c r="BK200" s="146">
        <v>27</v>
      </c>
      <c r="BL200" s="97" t="str">
        <f t="shared" si="28"/>
        <v>Mayo 27 de 2023</v>
      </c>
      <c r="BS200" s="97" t="str">
        <f t="shared" si="31"/>
        <v>América | Sudamérica | Colombia | Antioquia | Mutatá | Vereda Santa Teresa</v>
      </c>
      <c r="BU200" s="97" t="str">
        <f t="shared" si="24"/>
        <v>SA</v>
      </c>
      <c r="BY200" s="96" t="s">
        <v>1026</v>
      </c>
      <c r="BZ200" s="97" t="str">
        <f t="shared" si="29"/>
        <v>CO</v>
      </c>
      <c r="CA200" s="96" t="s">
        <v>1027</v>
      </c>
      <c r="CB200" s="96" t="s">
        <v>1250</v>
      </c>
      <c r="CC200" s="146" t="s">
        <v>1254</v>
      </c>
      <c r="CD200" s="96" t="s">
        <v>1259</v>
      </c>
      <c r="CE200" s="96" t="s">
        <v>1259</v>
      </c>
      <c r="CF200" s="146">
        <v>620</v>
      </c>
      <c r="CG200" s="146">
        <v>620</v>
      </c>
      <c r="CH200" s="146">
        <v>620</v>
      </c>
      <c r="CI200" s="96" t="s">
        <v>1028</v>
      </c>
      <c r="CQ200" s="99">
        <v>7.1874000000000002</v>
      </c>
      <c r="CR200" s="99">
        <v>-76.374399999999994</v>
      </c>
      <c r="CT200" s="98" t="s">
        <v>1045</v>
      </c>
      <c r="CU200" s="96" t="s">
        <v>1028</v>
      </c>
      <c r="CV200" s="99">
        <v>7.1874000000000002</v>
      </c>
      <c r="CW200" s="99">
        <v>-76.374399999999994</v>
      </c>
      <c r="CX200" s="96" t="s">
        <v>1028</v>
      </c>
      <c r="DE200" s="96" t="s">
        <v>1046</v>
      </c>
      <c r="DF200" s="97" t="str">
        <f t="shared" si="30"/>
        <v>2023-05-27</v>
      </c>
      <c r="DH200" s="96" t="s">
        <v>1264</v>
      </c>
      <c r="ED200" s="96" t="s">
        <v>1405</v>
      </c>
      <c r="EF200" s="150" t="s">
        <v>1268</v>
      </c>
      <c r="EL200" s="148" t="s">
        <v>1575</v>
      </c>
      <c r="EM200" s="97" t="str">
        <f>IF(EX200="",
IF(EW200="",
IF(EV200="",
IF(EU200="",#REF!,
EU200),
EV200),
EW200),
CONCATENATE(EX200,IF(FB200="","",CONCATENATE(" ",FB200))))</f>
        <v>Diasporus</v>
      </c>
      <c r="EN200" s="96" t="s">
        <v>1047</v>
      </c>
      <c r="ER200" s="96" t="s">
        <v>1390</v>
      </c>
      <c r="ES200" s="96" t="s">
        <v>1034</v>
      </c>
      <c r="ET200" s="96" t="s">
        <v>1033</v>
      </c>
      <c r="EU200" s="96" t="s">
        <v>1035</v>
      </c>
      <c r="EV200" s="96" t="s">
        <v>1059</v>
      </c>
      <c r="EW200" s="96" t="s">
        <v>1433</v>
      </c>
      <c r="EX200" s="148" t="s">
        <v>1066</v>
      </c>
      <c r="FE200" s="97" t="str" cm="1">
        <f t="array" ref="FE200">IF(EL200="",IF(EX200="",
IF(EV200="",
IF(EW="",
IF(EU200="",
IF(ET200="",
"Filo","Clase"),
"Orden"),
"Familia"),
"Subfamilia"),
"Género"),
"Especie")</f>
        <v>Especie</v>
      </c>
      <c r="FU200" s="96" t="s">
        <v>1040</v>
      </c>
    </row>
    <row r="201" spans="1:177" ht="15" customHeight="1" x14ac:dyDescent="0.2">
      <c r="A201" s="97" t="str">
        <f t="shared" si="25"/>
        <v>UCES:CBUCES:L</v>
      </c>
      <c r="B201" s="96" t="s">
        <v>929</v>
      </c>
      <c r="C201" s="96" t="s">
        <v>1015</v>
      </c>
      <c r="D201" s="96" t="s">
        <v>1021</v>
      </c>
      <c r="E201" s="96" t="s">
        <v>1019</v>
      </c>
      <c r="F201" s="96" t="s">
        <v>1014</v>
      </c>
      <c r="G201" s="96" t="s">
        <v>1020</v>
      </c>
      <c r="H201" s="97" t="str">
        <f t="shared" si="26"/>
        <v>CBUCES-L</v>
      </c>
      <c r="I201" s="96" t="s">
        <v>1017</v>
      </c>
      <c r="J201" s="96" t="s">
        <v>1038</v>
      </c>
      <c r="L201" s="96" t="s">
        <v>1016</v>
      </c>
      <c r="M201" s="96" t="s">
        <v>1039</v>
      </c>
      <c r="N201" s="96" t="s">
        <v>1017</v>
      </c>
      <c r="O201" s="96" t="s">
        <v>1018</v>
      </c>
      <c r="R201" s="96" t="s">
        <v>1021</v>
      </c>
      <c r="V201" s="146" t="s">
        <v>1131</v>
      </c>
      <c r="W201" s="99" t="s">
        <v>1082</v>
      </c>
      <c r="Z201" s="146">
        <v>1</v>
      </c>
      <c r="AD201" s="96" t="s">
        <v>1022</v>
      </c>
      <c r="AH201" s="96" t="s">
        <v>1029</v>
      </c>
      <c r="AI201" s="96" t="s">
        <v>1030</v>
      </c>
      <c r="AO201" s="96" t="s">
        <v>1023</v>
      </c>
      <c r="AP201" s="96" t="s">
        <v>1508</v>
      </c>
      <c r="AQ201" s="96" t="s">
        <v>1024</v>
      </c>
      <c r="AR201" s="96" t="s">
        <v>1025</v>
      </c>
      <c r="AX201" s="96" t="s">
        <v>1454</v>
      </c>
      <c r="BA201" s="96" t="s">
        <v>1043</v>
      </c>
      <c r="BB201" s="96" t="s">
        <v>1032</v>
      </c>
      <c r="BF201" s="97" t="str">
        <f t="shared" si="27"/>
        <v>2023-05-27</v>
      </c>
      <c r="BI201" s="146">
        <v>2023</v>
      </c>
      <c r="BJ201" s="99" t="s">
        <v>1248</v>
      </c>
      <c r="BK201" s="146">
        <v>27</v>
      </c>
      <c r="BL201" s="97" t="str">
        <f t="shared" si="28"/>
        <v>Mayo 27 de 2023</v>
      </c>
      <c r="BS201" s="97" t="str">
        <f t="shared" si="31"/>
        <v>América | Sudamérica | Colombia | Antioquia | Mutatá | Vereda Santa Teresa</v>
      </c>
      <c r="BU201" s="97" t="str">
        <f t="shared" si="24"/>
        <v>SA</v>
      </c>
      <c r="BY201" s="96" t="s">
        <v>1026</v>
      </c>
      <c r="BZ201" s="97" t="str">
        <f t="shared" si="29"/>
        <v>CO</v>
      </c>
      <c r="CA201" s="96" t="s">
        <v>1027</v>
      </c>
      <c r="CB201" s="96" t="s">
        <v>1250</v>
      </c>
      <c r="CC201" s="146" t="s">
        <v>1254</v>
      </c>
      <c r="CD201" s="96" t="s">
        <v>1259</v>
      </c>
      <c r="CE201" s="96" t="s">
        <v>1259</v>
      </c>
      <c r="CF201" s="146">
        <v>620</v>
      </c>
      <c r="CG201" s="146">
        <v>620</v>
      </c>
      <c r="CH201" s="146">
        <v>620</v>
      </c>
      <c r="CI201" s="96" t="s">
        <v>1028</v>
      </c>
      <c r="CQ201" s="99">
        <v>7.1874000000000002</v>
      </c>
      <c r="CR201" s="99">
        <v>-76.374399999999994</v>
      </c>
      <c r="CT201" s="98" t="s">
        <v>1045</v>
      </c>
      <c r="CU201" s="96" t="s">
        <v>1028</v>
      </c>
      <c r="CV201" s="99">
        <v>7.1874000000000002</v>
      </c>
      <c r="CW201" s="99">
        <v>-76.374399999999994</v>
      </c>
      <c r="CX201" s="96" t="s">
        <v>1028</v>
      </c>
      <c r="DE201" s="96" t="s">
        <v>1046</v>
      </c>
      <c r="DF201" s="97" t="str">
        <f t="shared" si="30"/>
        <v>2023-05-27</v>
      </c>
      <c r="DH201" s="96" t="s">
        <v>1264</v>
      </c>
      <c r="ED201" s="96" t="s">
        <v>1405</v>
      </c>
      <c r="EF201" s="150" t="s">
        <v>1268</v>
      </c>
      <c r="EM201" s="97" t="str">
        <f>IF(EX201="",
IF(EW201="",
IF(EV201="",
IF(EU201="",#REF!,
EU201),
EV201),
EW201),
CONCATENATE(EX201,IF(FB201="","",CONCATENATE(" ",FB201))))</f>
        <v>Boana rosenbergi</v>
      </c>
      <c r="EN201" s="96" t="s">
        <v>1047</v>
      </c>
      <c r="ER201" s="96" t="s">
        <v>1390</v>
      </c>
      <c r="ES201" s="96" t="s">
        <v>1034</v>
      </c>
      <c r="ET201" s="96" t="s">
        <v>1033</v>
      </c>
      <c r="EU201" s="96" t="s">
        <v>1035</v>
      </c>
      <c r="EV201" s="96" t="s">
        <v>1036</v>
      </c>
      <c r="EW201" s="96" t="s">
        <v>1442</v>
      </c>
      <c r="EX201" s="148" t="s">
        <v>1074</v>
      </c>
      <c r="FB201" s="148" t="s">
        <v>1288</v>
      </c>
      <c r="FE201" s="97" t="str" cm="1">
        <f t="array" ref="FE201">IF(FB201="",IF(EX201="",
IF(EV201="",
IF(EW="",
IF(EU201="",
IF(ET201="",
"Filo","Clase"),
"Orden"),
"Familia"),
"Subfamilia"),
"Género"),
"Especie")</f>
        <v>Especie</v>
      </c>
      <c r="FU201" s="96" t="s">
        <v>1040</v>
      </c>
    </row>
    <row r="202" spans="1:177" ht="15" customHeight="1" x14ac:dyDescent="0.2">
      <c r="A202" s="97" t="str">
        <f t="shared" si="25"/>
        <v>UCES:CBUCES:L</v>
      </c>
      <c r="B202" s="96" t="s">
        <v>929</v>
      </c>
      <c r="C202" s="96" t="s">
        <v>1015</v>
      </c>
      <c r="D202" s="96" t="s">
        <v>1021</v>
      </c>
      <c r="E202" s="96" t="s">
        <v>1019</v>
      </c>
      <c r="F202" s="96" t="s">
        <v>1014</v>
      </c>
      <c r="G202" s="96" t="s">
        <v>1020</v>
      </c>
      <c r="H202" s="97" t="str">
        <f t="shared" si="26"/>
        <v>CBUCES-L</v>
      </c>
      <c r="I202" s="96" t="s">
        <v>1017</v>
      </c>
      <c r="J202" s="96" t="s">
        <v>1038</v>
      </c>
      <c r="L202" s="96" t="s">
        <v>1016</v>
      </c>
      <c r="M202" s="96" t="s">
        <v>1039</v>
      </c>
      <c r="N202" s="96" t="s">
        <v>1017</v>
      </c>
      <c r="O202" s="96" t="s">
        <v>1018</v>
      </c>
      <c r="R202" s="96" t="s">
        <v>1021</v>
      </c>
      <c r="V202" s="146" t="s">
        <v>1132</v>
      </c>
      <c r="W202" s="99" t="s">
        <v>1082</v>
      </c>
      <c r="Z202" s="146">
        <v>1</v>
      </c>
      <c r="AD202" s="96" t="s">
        <v>1022</v>
      </c>
      <c r="AH202" s="96" t="s">
        <v>1029</v>
      </c>
      <c r="AI202" s="96" t="s">
        <v>1030</v>
      </c>
      <c r="AO202" s="96" t="s">
        <v>1023</v>
      </c>
      <c r="AP202" s="96" t="s">
        <v>1508</v>
      </c>
      <c r="AQ202" s="96" t="s">
        <v>1024</v>
      </c>
      <c r="AR202" s="96" t="s">
        <v>1025</v>
      </c>
      <c r="AX202" s="96" t="s">
        <v>1518</v>
      </c>
      <c r="BA202" s="96" t="s">
        <v>1043</v>
      </c>
      <c r="BB202" s="96" t="s">
        <v>1032</v>
      </c>
      <c r="BF202" s="97" t="str">
        <f t="shared" si="27"/>
        <v>2023-05-27</v>
      </c>
      <c r="BI202" s="146">
        <v>2023</v>
      </c>
      <c r="BJ202" s="99" t="s">
        <v>1248</v>
      </c>
      <c r="BK202" s="146">
        <v>27</v>
      </c>
      <c r="BL202" s="97" t="str">
        <f t="shared" si="28"/>
        <v>Mayo 27 de 2023</v>
      </c>
      <c r="BS202" s="97" t="str">
        <f t="shared" si="31"/>
        <v>América | Sudamérica | Colombia | Antioquia | Mutatá | Vereda Santa Teresa</v>
      </c>
      <c r="BU202" s="97" t="str">
        <f t="shared" si="24"/>
        <v>SA</v>
      </c>
      <c r="BY202" s="96" t="s">
        <v>1026</v>
      </c>
      <c r="BZ202" s="97" t="str">
        <f t="shared" si="29"/>
        <v>CO</v>
      </c>
      <c r="CA202" s="96" t="s">
        <v>1027</v>
      </c>
      <c r="CB202" s="96" t="s">
        <v>1250</v>
      </c>
      <c r="CC202" s="146" t="s">
        <v>1254</v>
      </c>
      <c r="CD202" s="96" t="s">
        <v>1259</v>
      </c>
      <c r="CE202" s="96" t="s">
        <v>1259</v>
      </c>
      <c r="CF202" s="146">
        <v>620</v>
      </c>
      <c r="CG202" s="146">
        <v>620</v>
      </c>
      <c r="CH202" s="146">
        <v>620</v>
      </c>
      <c r="CI202" s="96" t="s">
        <v>1028</v>
      </c>
      <c r="CQ202" s="99">
        <v>7.1874000000000002</v>
      </c>
      <c r="CR202" s="99">
        <v>-76.374399999999994</v>
      </c>
      <c r="CT202" s="98" t="s">
        <v>1045</v>
      </c>
      <c r="CU202" s="96" t="s">
        <v>1028</v>
      </c>
      <c r="CV202" s="99">
        <v>7.1874000000000002</v>
      </c>
      <c r="CW202" s="99">
        <v>-76.374399999999994</v>
      </c>
      <c r="CX202" s="96" t="s">
        <v>1028</v>
      </c>
      <c r="DE202" s="96" t="s">
        <v>1046</v>
      </c>
      <c r="DF202" s="97" t="str">
        <f t="shared" si="30"/>
        <v>2023-05-27</v>
      </c>
      <c r="DH202" s="96" t="s">
        <v>1264</v>
      </c>
      <c r="ED202" s="96" t="s">
        <v>1405</v>
      </c>
      <c r="EF202" s="150" t="s">
        <v>1268</v>
      </c>
      <c r="EL202" s="148" t="s">
        <v>1575</v>
      </c>
      <c r="EM202" s="97" t="str">
        <f>IF(EX202="",
IF(EW202="",
IF(EV202="",
IF(EU202="",#REF!,
EU202),
EV202),
EW202),
CONCATENATE(EX202,IF(FB202="","",CONCATENATE(" ",FB202))))</f>
        <v>Diasporus</v>
      </c>
      <c r="EN202" s="96" t="s">
        <v>1047</v>
      </c>
      <c r="ER202" s="96" t="s">
        <v>1390</v>
      </c>
      <c r="ES202" s="96" t="s">
        <v>1034</v>
      </c>
      <c r="ET202" s="96" t="s">
        <v>1033</v>
      </c>
      <c r="EU202" s="96" t="s">
        <v>1035</v>
      </c>
      <c r="EV202" s="96" t="s">
        <v>1059</v>
      </c>
      <c r="EW202" s="96" t="s">
        <v>1433</v>
      </c>
      <c r="EX202" s="148" t="s">
        <v>1066</v>
      </c>
      <c r="FE202" s="97" t="str" cm="1">
        <f t="array" ref="FE202">IF(EL202="",IF(EX202="",
IF(EV202="",
IF(EW="",
IF(EU202="",
IF(ET202="",
"Filo","Clase"),
"Orden"),
"Familia"),
"Subfamilia"),
"Género"),
"Especie")</f>
        <v>Especie</v>
      </c>
      <c r="FU202" s="96" t="s">
        <v>1040</v>
      </c>
    </row>
    <row r="203" spans="1:177" ht="15" customHeight="1" x14ac:dyDescent="0.2">
      <c r="A203" s="97" t="str">
        <f t="shared" si="25"/>
        <v>UCES:CBUCES:L</v>
      </c>
      <c r="B203" s="96" t="s">
        <v>929</v>
      </c>
      <c r="C203" s="96" t="s">
        <v>1015</v>
      </c>
      <c r="D203" s="96" t="s">
        <v>1021</v>
      </c>
      <c r="E203" s="96" t="s">
        <v>1019</v>
      </c>
      <c r="F203" s="96" t="s">
        <v>1014</v>
      </c>
      <c r="G203" s="96" t="s">
        <v>1020</v>
      </c>
      <c r="H203" s="97" t="str">
        <f t="shared" si="26"/>
        <v>CBUCES-L</v>
      </c>
      <c r="I203" s="96" t="s">
        <v>1017</v>
      </c>
      <c r="J203" s="96" t="s">
        <v>1038</v>
      </c>
      <c r="L203" s="96" t="s">
        <v>1016</v>
      </c>
      <c r="M203" s="96" t="s">
        <v>1039</v>
      </c>
      <c r="N203" s="96" t="s">
        <v>1017</v>
      </c>
      <c r="O203" s="96" t="s">
        <v>1018</v>
      </c>
      <c r="R203" s="96" t="s">
        <v>1021</v>
      </c>
      <c r="V203" s="146" t="s">
        <v>1133</v>
      </c>
      <c r="W203" s="99" t="s">
        <v>1082</v>
      </c>
      <c r="Z203" s="146">
        <v>1</v>
      </c>
      <c r="AD203" s="96" t="s">
        <v>1022</v>
      </c>
      <c r="AI203" s="96" t="s">
        <v>1041</v>
      </c>
      <c r="AO203" s="96" t="s">
        <v>1023</v>
      </c>
      <c r="AP203" s="96" t="s">
        <v>1508</v>
      </c>
      <c r="AQ203" s="96" t="s">
        <v>1024</v>
      </c>
      <c r="AR203" s="96" t="s">
        <v>1025</v>
      </c>
      <c r="AX203" s="96" t="s">
        <v>1517</v>
      </c>
      <c r="BA203" s="96" t="s">
        <v>1043</v>
      </c>
      <c r="BB203" s="96" t="s">
        <v>1032</v>
      </c>
      <c r="BF203" s="97" t="str">
        <f t="shared" si="27"/>
        <v>2023-05-27</v>
      </c>
      <c r="BI203" s="146">
        <v>2023</v>
      </c>
      <c r="BJ203" s="99" t="s">
        <v>1248</v>
      </c>
      <c r="BK203" s="146">
        <v>27</v>
      </c>
      <c r="BL203" s="97" t="str">
        <f t="shared" si="28"/>
        <v>Mayo 27 de 2023</v>
      </c>
      <c r="BS203" s="97" t="str">
        <f t="shared" si="31"/>
        <v>América | Sudamérica | Colombia | Antioquia | Mutatá | Vereda Santa Teresa</v>
      </c>
      <c r="BU203" s="97" t="str">
        <f t="shared" si="24"/>
        <v>SA</v>
      </c>
      <c r="BY203" s="96" t="s">
        <v>1026</v>
      </c>
      <c r="BZ203" s="97" t="str">
        <f t="shared" si="29"/>
        <v>CO</v>
      </c>
      <c r="CA203" s="96" t="s">
        <v>1027</v>
      </c>
      <c r="CB203" s="96" t="s">
        <v>1250</v>
      </c>
      <c r="CC203" s="146" t="s">
        <v>1254</v>
      </c>
      <c r="CD203" s="96" t="s">
        <v>1259</v>
      </c>
      <c r="CE203" s="96" t="s">
        <v>1259</v>
      </c>
      <c r="CF203" s="146">
        <v>620</v>
      </c>
      <c r="CG203" s="146">
        <v>620</v>
      </c>
      <c r="CH203" s="146">
        <v>620</v>
      </c>
      <c r="CI203" s="96" t="s">
        <v>1028</v>
      </c>
      <c r="CQ203" s="99">
        <v>7.1874000000000002</v>
      </c>
      <c r="CR203" s="99">
        <v>-76.374399999999994</v>
      </c>
      <c r="CT203" s="98" t="s">
        <v>1045</v>
      </c>
      <c r="CU203" s="96" t="s">
        <v>1028</v>
      </c>
      <c r="CV203" s="99">
        <v>7.1874000000000002</v>
      </c>
      <c r="CW203" s="99">
        <v>-76.374399999999994</v>
      </c>
      <c r="CX203" s="96" t="s">
        <v>1028</v>
      </c>
      <c r="DE203" s="96" t="s">
        <v>1046</v>
      </c>
      <c r="DF203" s="97" t="str">
        <f t="shared" si="30"/>
        <v>2023-05-27</v>
      </c>
      <c r="DH203" s="96" t="s">
        <v>1264</v>
      </c>
      <c r="ED203" s="96" t="s">
        <v>1405</v>
      </c>
      <c r="EF203" s="150" t="s">
        <v>1268</v>
      </c>
      <c r="EL203" s="148" t="s">
        <v>1562</v>
      </c>
      <c r="EM203" s="97" t="str">
        <f>IF(EX203="",
IF(EW203="",
IF(EV203="",
IF(EU203="",#REF!,
EU203),
EV203),
EW203),
CONCATENATE(EX203,IF(FB203="","",CONCATENATE(" ",FB203))))</f>
        <v>Sibon</v>
      </c>
      <c r="EN203" s="96" t="s">
        <v>1380</v>
      </c>
      <c r="ER203" s="96" t="s">
        <v>1390</v>
      </c>
      <c r="ES203" s="96" t="s">
        <v>1034</v>
      </c>
      <c r="ET203" s="96" t="s">
        <v>1057</v>
      </c>
      <c r="EU203" s="96" t="s">
        <v>1058</v>
      </c>
      <c r="EV203" s="96" t="s">
        <v>1063</v>
      </c>
      <c r="EX203" s="148" t="s">
        <v>1330</v>
      </c>
      <c r="FE203" s="97" t="str" cm="1">
        <f t="array" ref="FE203">IF(EL203="",IF(EX203="",
IF(EV203="",
IF(EW="",
IF(EU203="",
IF(ET203="",
"Filo","Clase"),
"Orden"),
"Familia"),
"Subfamilia"),
"Género"),
"Especie")</f>
        <v>Especie</v>
      </c>
      <c r="FU203" s="96" t="s">
        <v>1040</v>
      </c>
    </row>
    <row r="204" spans="1:177" ht="15" customHeight="1" x14ac:dyDescent="0.2">
      <c r="A204" s="97" t="str">
        <f t="shared" si="25"/>
        <v>UCES:CBUCES:L</v>
      </c>
      <c r="B204" s="96" t="s">
        <v>929</v>
      </c>
      <c r="C204" s="96" t="s">
        <v>1015</v>
      </c>
      <c r="D204" s="96" t="s">
        <v>1021</v>
      </c>
      <c r="E204" s="96" t="s">
        <v>1019</v>
      </c>
      <c r="F204" s="96" t="s">
        <v>1014</v>
      </c>
      <c r="G204" s="96" t="s">
        <v>1020</v>
      </c>
      <c r="H204" s="97" t="str">
        <f t="shared" si="26"/>
        <v>CBUCES-L</v>
      </c>
      <c r="I204" s="96" t="s">
        <v>1017</v>
      </c>
      <c r="J204" s="96" t="s">
        <v>1038</v>
      </c>
      <c r="L204" s="96" t="s">
        <v>1016</v>
      </c>
      <c r="M204" s="96" t="s">
        <v>1039</v>
      </c>
      <c r="N204" s="96" t="s">
        <v>1017</v>
      </c>
      <c r="O204" s="96" t="s">
        <v>1018</v>
      </c>
      <c r="R204" s="96" t="s">
        <v>1021</v>
      </c>
      <c r="V204" s="146" t="s">
        <v>1134</v>
      </c>
      <c r="W204" s="99" t="s">
        <v>1082</v>
      </c>
      <c r="Z204" s="146">
        <v>1</v>
      </c>
      <c r="AD204" s="96" t="s">
        <v>1022</v>
      </c>
      <c r="AH204" s="96" t="s">
        <v>1029</v>
      </c>
      <c r="AI204" s="96" t="s">
        <v>1030</v>
      </c>
      <c r="AO204" s="96" t="s">
        <v>1023</v>
      </c>
      <c r="AP204" s="96" t="s">
        <v>1508</v>
      </c>
      <c r="AQ204" s="96" t="s">
        <v>1024</v>
      </c>
      <c r="AR204" s="96" t="s">
        <v>1025</v>
      </c>
      <c r="AX204" s="96" t="s">
        <v>1455</v>
      </c>
      <c r="BA204" s="96" t="s">
        <v>1043</v>
      </c>
      <c r="BB204" s="96" t="s">
        <v>1032</v>
      </c>
      <c r="BF204" s="97" t="str">
        <f t="shared" si="27"/>
        <v>2023-05-27</v>
      </c>
      <c r="BI204" s="146">
        <v>2023</v>
      </c>
      <c r="BJ204" s="99" t="s">
        <v>1248</v>
      </c>
      <c r="BK204" s="146">
        <v>27</v>
      </c>
      <c r="BL204" s="97" t="str">
        <f t="shared" si="28"/>
        <v>Mayo 27 de 2023</v>
      </c>
      <c r="BS204" s="97" t="str">
        <f t="shared" si="31"/>
        <v>América | Sudamérica | Colombia | Antioquia | Mutatá | Vereda Santa Teresa</v>
      </c>
      <c r="BU204" s="97" t="str">
        <f t="shared" si="24"/>
        <v>SA</v>
      </c>
      <c r="BY204" s="96" t="s">
        <v>1026</v>
      </c>
      <c r="BZ204" s="97" t="str">
        <f t="shared" si="29"/>
        <v>CO</v>
      </c>
      <c r="CA204" s="96" t="s">
        <v>1027</v>
      </c>
      <c r="CB204" s="96" t="s">
        <v>1250</v>
      </c>
      <c r="CC204" s="146" t="s">
        <v>1254</v>
      </c>
      <c r="CD204" s="96" t="s">
        <v>1259</v>
      </c>
      <c r="CE204" s="96" t="s">
        <v>1259</v>
      </c>
      <c r="CF204" s="146">
        <v>620</v>
      </c>
      <c r="CG204" s="146">
        <v>620</v>
      </c>
      <c r="CH204" s="146">
        <v>620</v>
      </c>
      <c r="CI204" s="96" t="s">
        <v>1028</v>
      </c>
      <c r="CQ204" s="99">
        <v>7.1874000000000002</v>
      </c>
      <c r="CR204" s="99">
        <v>-76.374399999999994</v>
      </c>
      <c r="CT204" s="98" t="s">
        <v>1045</v>
      </c>
      <c r="CU204" s="96" t="s">
        <v>1028</v>
      </c>
      <c r="CV204" s="99">
        <v>7.1874000000000002</v>
      </c>
      <c r="CW204" s="99">
        <v>-76.374399999999994</v>
      </c>
      <c r="CX204" s="96" t="s">
        <v>1028</v>
      </c>
      <c r="DE204" s="96" t="s">
        <v>1046</v>
      </c>
      <c r="DF204" s="97" t="str">
        <f t="shared" si="30"/>
        <v>2023-05-27</v>
      </c>
      <c r="DH204" s="96" t="s">
        <v>1264</v>
      </c>
      <c r="ED204" s="96" t="s">
        <v>1405</v>
      </c>
      <c r="EF204" s="150" t="s">
        <v>1268</v>
      </c>
      <c r="EM204" s="97" t="str">
        <f>IF(EX204="",
IF(EW204="",
IF(EV204="",
IF(EU204="",#REF!,
EU204),
EV204),
EW204),
CONCATENATE(EX204,IF(FB204="","",CONCATENATE(" ",FB204))))</f>
        <v>Dendropsophus ebraccatus</v>
      </c>
      <c r="EN204" s="96" t="s">
        <v>1379</v>
      </c>
      <c r="ER204" s="96" t="s">
        <v>1390</v>
      </c>
      <c r="ES204" s="96" t="s">
        <v>1034</v>
      </c>
      <c r="ET204" s="96" t="s">
        <v>1033</v>
      </c>
      <c r="EU204" s="96" t="s">
        <v>1035</v>
      </c>
      <c r="EV204" s="96" t="s">
        <v>1036</v>
      </c>
      <c r="EW204" s="96" t="s">
        <v>1442</v>
      </c>
      <c r="EX204" s="148" t="s">
        <v>1037</v>
      </c>
      <c r="FB204" s="148" t="s">
        <v>1289</v>
      </c>
      <c r="FE204" s="97" t="str" cm="1">
        <f t="array" ref="FE204">IF(FB204="",IF(EX204="",
IF(EV204="",
IF(EW="",
IF(EU204="",
IF(ET204="",
"Filo","Clase"),
"Orden"),
"Familia"),
"Subfamilia"),
"Género"),
"Especie")</f>
        <v>Especie</v>
      </c>
      <c r="FU204" s="96" t="s">
        <v>1040</v>
      </c>
    </row>
    <row r="205" spans="1:177" ht="15" customHeight="1" x14ac:dyDescent="0.2">
      <c r="A205" s="97" t="str">
        <f t="shared" si="25"/>
        <v>UCES:CBUCES:L</v>
      </c>
      <c r="B205" s="96" t="s">
        <v>929</v>
      </c>
      <c r="C205" s="96" t="s">
        <v>1015</v>
      </c>
      <c r="D205" s="96" t="s">
        <v>1021</v>
      </c>
      <c r="E205" s="96" t="s">
        <v>1019</v>
      </c>
      <c r="F205" s="96" t="s">
        <v>1014</v>
      </c>
      <c r="G205" s="96" t="s">
        <v>1020</v>
      </c>
      <c r="H205" s="97" t="str">
        <f t="shared" si="26"/>
        <v>CBUCES-L</v>
      </c>
      <c r="I205" s="96" t="s">
        <v>1017</v>
      </c>
      <c r="J205" s="96" t="s">
        <v>1038</v>
      </c>
      <c r="L205" s="96" t="s">
        <v>1016</v>
      </c>
      <c r="M205" s="96" t="s">
        <v>1039</v>
      </c>
      <c r="N205" s="96" t="s">
        <v>1017</v>
      </c>
      <c r="O205" s="96" t="s">
        <v>1018</v>
      </c>
      <c r="R205" s="96" t="s">
        <v>1021</v>
      </c>
      <c r="V205" s="146" t="s">
        <v>1135</v>
      </c>
      <c r="W205" s="99" t="s">
        <v>1082</v>
      </c>
      <c r="Z205" s="146">
        <v>1</v>
      </c>
      <c r="AD205" s="96" t="s">
        <v>1022</v>
      </c>
      <c r="AI205" s="96" t="s">
        <v>1030</v>
      </c>
      <c r="AO205" s="96" t="s">
        <v>1023</v>
      </c>
      <c r="AP205" s="96" t="s">
        <v>1508</v>
      </c>
      <c r="AQ205" s="96" t="s">
        <v>1024</v>
      </c>
      <c r="AR205" s="96" t="s">
        <v>1025</v>
      </c>
      <c r="AX205" s="96" t="s">
        <v>1457</v>
      </c>
      <c r="BA205" s="96" t="s">
        <v>1043</v>
      </c>
      <c r="BB205" s="96" t="s">
        <v>1032</v>
      </c>
      <c r="BF205" s="97" t="str">
        <f t="shared" si="27"/>
        <v>2023-05-27</v>
      </c>
      <c r="BI205" s="146">
        <v>2023</v>
      </c>
      <c r="BJ205" s="99" t="s">
        <v>1248</v>
      </c>
      <c r="BK205" s="146">
        <v>27</v>
      </c>
      <c r="BL205" s="97" t="str">
        <f t="shared" si="28"/>
        <v>Mayo 27 de 2023</v>
      </c>
      <c r="BS205" s="97" t="str">
        <f t="shared" si="31"/>
        <v>América | Sudamérica | Colombia | Antioquia | Mutatá | Vereda Santa Teresa</v>
      </c>
      <c r="BU205" s="97" t="str">
        <f t="shared" si="24"/>
        <v>SA</v>
      </c>
      <c r="BY205" s="96" t="s">
        <v>1026</v>
      </c>
      <c r="BZ205" s="97" t="str">
        <f t="shared" si="29"/>
        <v>CO</v>
      </c>
      <c r="CA205" s="96" t="s">
        <v>1027</v>
      </c>
      <c r="CB205" s="96" t="s">
        <v>1250</v>
      </c>
      <c r="CC205" s="146" t="s">
        <v>1254</v>
      </c>
      <c r="CD205" s="96" t="s">
        <v>1259</v>
      </c>
      <c r="CE205" s="96" t="s">
        <v>1259</v>
      </c>
      <c r="CF205" s="146">
        <v>620</v>
      </c>
      <c r="CG205" s="146">
        <v>620</v>
      </c>
      <c r="CH205" s="146">
        <v>620</v>
      </c>
      <c r="CI205" s="96" t="s">
        <v>1028</v>
      </c>
      <c r="CQ205" s="99">
        <v>7.1874000000000002</v>
      </c>
      <c r="CR205" s="99">
        <v>-76.374399999999994</v>
      </c>
      <c r="CT205" s="98" t="s">
        <v>1045</v>
      </c>
      <c r="CU205" s="96" t="s">
        <v>1028</v>
      </c>
      <c r="CV205" s="99">
        <v>7.1874000000000002</v>
      </c>
      <c r="CW205" s="99">
        <v>-76.374399999999994</v>
      </c>
      <c r="CX205" s="96" t="s">
        <v>1028</v>
      </c>
      <c r="DE205" s="96" t="s">
        <v>1046</v>
      </c>
      <c r="DF205" s="97" t="str">
        <f t="shared" si="30"/>
        <v>2023-05-27</v>
      </c>
      <c r="DH205" s="96" t="s">
        <v>1264</v>
      </c>
      <c r="ED205" s="96" t="s">
        <v>1405</v>
      </c>
      <c r="EF205" s="150" t="s">
        <v>1268</v>
      </c>
      <c r="EM205" s="97" t="str">
        <f>IF(EX205="",
IF(EW205="",
IF(EV205="",
IF(EU205="",#REF!,
EU205),
EV205),
EW205),
CONCATENATE(EX205,IF(FB205="","",CONCATENATE(" ",FB205))))</f>
        <v>Leptodactylus poecilochilus</v>
      </c>
      <c r="EN205" s="96" t="s">
        <v>1051</v>
      </c>
      <c r="ER205" s="96" t="s">
        <v>1390</v>
      </c>
      <c r="ES205" s="96" t="s">
        <v>1034</v>
      </c>
      <c r="ET205" s="96" t="s">
        <v>1033</v>
      </c>
      <c r="EU205" s="96" t="s">
        <v>1035</v>
      </c>
      <c r="EV205" s="96" t="s">
        <v>1062</v>
      </c>
      <c r="EW205" s="96" t="s">
        <v>1456</v>
      </c>
      <c r="EX205" s="148" t="s">
        <v>1068</v>
      </c>
      <c r="FB205" s="148" t="s">
        <v>1290</v>
      </c>
      <c r="FE205" s="97" t="str" cm="1">
        <f t="array" ref="FE205">IF(FB205="",IF(EX205="",
IF(EV205="",
IF(EW="",
IF(EU205="",
IF(ET205="",
"Filo","Clase"),
"Orden"),
"Familia"),
"Subfamilia"),
"Género"),
"Especie")</f>
        <v>Especie</v>
      </c>
      <c r="FU205" s="96" t="s">
        <v>1040</v>
      </c>
    </row>
    <row r="206" spans="1:177" ht="15" customHeight="1" x14ac:dyDescent="0.2">
      <c r="A206" s="97" t="str">
        <f t="shared" si="25"/>
        <v>UCES:CBUCES:L</v>
      </c>
      <c r="B206" s="96" t="s">
        <v>929</v>
      </c>
      <c r="C206" s="96" t="s">
        <v>1015</v>
      </c>
      <c r="D206" s="96" t="s">
        <v>1021</v>
      </c>
      <c r="E206" s="96" t="s">
        <v>1019</v>
      </c>
      <c r="F206" s="96" t="s">
        <v>1014</v>
      </c>
      <c r="G206" s="96" t="s">
        <v>1020</v>
      </c>
      <c r="H206" s="97" t="str">
        <f t="shared" si="26"/>
        <v>CBUCES-L</v>
      </c>
      <c r="I206" s="96" t="s">
        <v>1017</v>
      </c>
      <c r="J206" s="96" t="s">
        <v>1038</v>
      </c>
      <c r="L206" s="96" t="s">
        <v>1016</v>
      </c>
      <c r="M206" s="96" t="s">
        <v>1039</v>
      </c>
      <c r="N206" s="96" t="s">
        <v>1017</v>
      </c>
      <c r="O206" s="96" t="s">
        <v>1018</v>
      </c>
      <c r="R206" s="96" t="s">
        <v>1021</v>
      </c>
      <c r="V206" s="146" t="s">
        <v>1136</v>
      </c>
      <c r="W206" s="99" t="s">
        <v>1082</v>
      </c>
      <c r="Z206" s="146">
        <v>1</v>
      </c>
      <c r="AD206" s="96" t="s">
        <v>1022</v>
      </c>
      <c r="AH206" s="96" t="s">
        <v>1029</v>
      </c>
      <c r="AI206" s="96" t="s">
        <v>1030</v>
      </c>
      <c r="AO206" s="96" t="s">
        <v>1023</v>
      </c>
      <c r="AP206" s="96" t="s">
        <v>1508</v>
      </c>
      <c r="AQ206" s="96" t="s">
        <v>1024</v>
      </c>
      <c r="AR206" s="96" t="s">
        <v>1025</v>
      </c>
      <c r="AX206" s="96" t="s">
        <v>1519</v>
      </c>
      <c r="BA206" s="96" t="s">
        <v>1043</v>
      </c>
      <c r="BB206" s="96" t="s">
        <v>1032</v>
      </c>
      <c r="BF206" s="97" t="str">
        <f t="shared" si="27"/>
        <v>2023-05-27</v>
      </c>
      <c r="BI206" s="146">
        <v>2023</v>
      </c>
      <c r="BJ206" s="99" t="s">
        <v>1248</v>
      </c>
      <c r="BK206" s="146">
        <v>27</v>
      </c>
      <c r="BL206" s="97" t="str">
        <f t="shared" si="28"/>
        <v>Mayo 27 de 2023</v>
      </c>
      <c r="BS206" s="97" t="str">
        <f t="shared" si="31"/>
        <v>América | Sudamérica | Colombia | Antioquia | Mutatá | Vereda Santa Teresa</v>
      </c>
      <c r="BU206" s="97" t="str">
        <f t="shared" si="24"/>
        <v>SA</v>
      </c>
      <c r="BY206" s="96" t="s">
        <v>1026</v>
      </c>
      <c r="BZ206" s="97" t="str">
        <f t="shared" si="29"/>
        <v>CO</v>
      </c>
      <c r="CA206" s="96" t="s">
        <v>1027</v>
      </c>
      <c r="CB206" s="96" t="s">
        <v>1250</v>
      </c>
      <c r="CC206" s="146" t="s">
        <v>1254</v>
      </c>
      <c r="CD206" s="96" t="s">
        <v>1259</v>
      </c>
      <c r="CE206" s="96" t="s">
        <v>1259</v>
      </c>
      <c r="CF206" s="146">
        <v>620</v>
      </c>
      <c r="CG206" s="146">
        <v>620</v>
      </c>
      <c r="CH206" s="146">
        <v>620</v>
      </c>
      <c r="CI206" s="96" t="s">
        <v>1028</v>
      </c>
      <c r="CQ206" s="99">
        <v>7.1874000000000002</v>
      </c>
      <c r="CR206" s="99">
        <v>-76.374399999999994</v>
      </c>
      <c r="CT206" s="98" t="s">
        <v>1045</v>
      </c>
      <c r="CU206" s="96" t="s">
        <v>1028</v>
      </c>
      <c r="CV206" s="99">
        <v>7.1874000000000002</v>
      </c>
      <c r="CW206" s="99">
        <v>-76.374399999999994</v>
      </c>
      <c r="CX206" s="96" t="s">
        <v>1028</v>
      </c>
      <c r="DE206" s="96" t="s">
        <v>1046</v>
      </c>
      <c r="DF206" s="97" t="str">
        <f t="shared" si="30"/>
        <v>2023-05-27</v>
      </c>
      <c r="DH206" s="96" t="s">
        <v>1264</v>
      </c>
      <c r="ED206" s="96" t="s">
        <v>1405</v>
      </c>
      <c r="EF206" s="150" t="s">
        <v>1268</v>
      </c>
      <c r="EL206" s="148" t="s">
        <v>1575</v>
      </c>
      <c r="EM206" s="97" t="str">
        <f>IF(EX206="",
IF(EW206="",
IF(EV206="",
IF(EU206="",#REF!,
EU206),
EV206),
EW206),
CONCATENATE(EX206,IF(FB206="","",CONCATENATE(" ",FB206))))</f>
        <v>Diasporus</v>
      </c>
      <c r="EN206" s="96" t="s">
        <v>1047</v>
      </c>
      <c r="ER206" s="96" t="s">
        <v>1390</v>
      </c>
      <c r="ES206" s="96" t="s">
        <v>1034</v>
      </c>
      <c r="ET206" s="96" t="s">
        <v>1033</v>
      </c>
      <c r="EU206" s="96" t="s">
        <v>1035</v>
      </c>
      <c r="EV206" s="96" t="s">
        <v>1059</v>
      </c>
      <c r="EW206" s="96" t="s">
        <v>1433</v>
      </c>
      <c r="EX206" s="148" t="s">
        <v>1066</v>
      </c>
      <c r="FE206" s="97" t="str" cm="1">
        <f t="array" ref="FE206">IF(EL206="",IF(EX206="",
IF(EV206="",
IF(EW="",
IF(EU206="",
IF(ET206="",
"Filo","Clase"),
"Orden"),
"Familia"),
"Subfamilia"),
"Género"),
"Especie")</f>
        <v>Especie</v>
      </c>
      <c r="FU206" s="96" t="s">
        <v>1040</v>
      </c>
    </row>
    <row r="207" spans="1:177" ht="15" customHeight="1" x14ac:dyDescent="0.2">
      <c r="A207" s="97" t="str">
        <f t="shared" si="25"/>
        <v>UCES:CBUCES:L</v>
      </c>
      <c r="B207" s="96" t="s">
        <v>929</v>
      </c>
      <c r="C207" s="96" t="s">
        <v>1015</v>
      </c>
      <c r="D207" s="96" t="s">
        <v>1021</v>
      </c>
      <c r="E207" s="96" t="s">
        <v>1019</v>
      </c>
      <c r="F207" s="96" t="s">
        <v>1014</v>
      </c>
      <c r="G207" s="96" t="s">
        <v>1020</v>
      </c>
      <c r="H207" s="97" t="str">
        <f t="shared" si="26"/>
        <v>CBUCES-L</v>
      </c>
      <c r="I207" s="96" t="s">
        <v>1017</v>
      </c>
      <c r="J207" s="96" t="s">
        <v>1038</v>
      </c>
      <c r="L207" s="96" t="s">
        <v>1016</v>
      </c>
      <c r="M207" s="96" t="s">
        <v>1039</v>
      </c>
      <c r="N207" s="96" t="s">
        <v>1017</v>
      </c>
      <c r="O207" s="96" t="s">
        <v>1018</v>
      </c>
      <c r="R207" s="96" t="s">
        <v>1021</v>
      </c>
      <c r="V207" s="146" t="s">
        <v>1137</v>
      </c>
      <c r="W207" s="99" t="s">
        <v>1082</v>
      </c>
      <c r="Z207" s="146">
        <v>1</v>
      </c>
      <c r="AD207" s="96" t="s">
        <v>1022</v>
      </c>
      <c r="AH207" s="96" t="s">
        <v>1029</v>
      </c>
      <c r="AI207" s="96" t="s">
        <v>1030</v>
      </c>
      <c r="AO207" s="96" t="s">
        <v>1023</v>
      </c>
      <c r="AP207" s="96" t="s">
        <v>1508</v>
      </c>
      <c r="AQ207" s="96" t="s">
        <v>1024</v>
      </c>
      <c r="AR207" s="96" t="s">
        <v>1025</v>
      </c>
      <c r="AX207" s="96" t="s">
        <v>1458</v>
      </c>
      <c r="BA207" s="96" t="s">
        <v>1043</v>
      </c>
      <c r="BB207" s="96" t="s">
        <v>1032</v>
      </c>
      <c r="BF207" s="97" t="str">
        <f t="shared" si="27"/>
        <v>2023-05-27</v>
      </c>
      <c r="BI207" s="146">
        <v>2023</v>
      </c>
      <c r="BJ207" s="99" t="s">
        <v>1248</v>
      </c>
      <c r="BK207" s="146">
        <v>27</v>
      </c>
      <c r="BL207" s="97" t="str">
        <f t="shared" si="28"/>
        <v>Mayo 27 de 2023</v>
      </c>
      <c r="BS207" s="97" t="str">
        <f t="shared" si="31"/>
        <v>América | Sudamérica | Colombia | Antioquia | Mutatá | Vereda Santa Teresa</v>
      </c>
      <c r="BU207" s="97" t="str">
        <f t="shared" si="24"/>
        <v>SA</v>
      </c>
      <c r="BY207" s="96" t="s">
        <v>1026</v>
      </c>
      <c r="BZ207" s="97" t="str">
        <f t="shared" si="29"/>
        <v>CO</v>
      </c>
      <c r="CA207" s="96" t="s">
        <v>1027</v>
      </c>
      <c r="CB207" s="96" t="s">
        <v>1250</v>
      </c>
      <c r="CC207" s="146" t="s">
        <v>1254</v>
      </c>
      <c r="CD207" s="96" t="s">
        <v>1259</v>
      </c>
      <c r="CE207" s="96" t="s">
        <v>1259</v>
      </c>
      <c r="CF207" s="146">
        <v>620</v>
      </c>
      <c r="CG207" s="146">
        <v>620</v>
      </c>
      <c r="CH207" s="146">
        <v>620</v>
      </c>
      <c r="CI207" s="96" t="s">
        <v>1028</v>
      </c>
      <c r="CQ207" s="99">
        <v>7.1874000000000002</v>
      </c>
      <c r="CR207" s="99">
        <v>-76.374399999999994</v>
      </c>
      <c r="CT207" s="98" t="s">
        <v>1045</v>
      </c>
      <c r="CU207" s="96" t="s">
        <v>1028</v>
      </c>
      <c r="CV207" s="99">
        <v>7.1874000000000002</v>
      </c>
      <c r="CW207" s="99">
        <v>-76.374399999999994</v>
      </c>
      <c r="CX207" s="96" t="s">
        <v>1028</v>
      </c>
      <c r="DE207" s="96" t="s">
        <v>1046</v>
      </c>
      <c r="DF207" s="97" t="str">
        <f t="shared" si="30"/>
        <v>2023-05-27</v>
      </c>
      <c r="DH207" s="96" t="s">
        <v>1264</v>
      </c>
      <c r="ED207" s="96" t="s">
        <v>1405</v>
      </c>
      <c r="EF207" s="150" t="s">
        <v>1268</v>
      </c>
      <c r="EM207" s="97" t="str">
        <f>IF(EX207="",
IF(EW207="",
IF(EV207="",
IF(EU207="",#REF!,
EU207),
EV207),
EW207),
CONCATENATE(EX207,IF(FB207="","",CONCATENATE(" ",FB207))))</f>
        <v>Geophis</v>
      </c>
      <c r="ER207" s="96" t="s">
        <v>1390</v>
      </c>
      <c r="ES207" s="96" t="s">
        <v>1034</v>
      </c>
      <c r="ET207" s="96" t="s">
        <v>1057</v>
      </c>
      <c r="EU207" s="96" t="s">
        <v>1058</v>
      </c>
      <c r="EV207" s="96" t="s">
        <v>1063</v>
      </c>
      <c r="EX207" s="148" t="s">
        <v>1331</v>
      </c>
      <c r="FE207" s="97" t="str" cm="1">
        <f t="array" ref="FE207">IF(FB207="",IF(EX207="",
IF(EV207="",
IF(EW="",
IF(EU207="",
IF(ET207="",
"Filo","Clase"),
"Orden"),
"Familia"),
"Subfamilia"),
"Género"),
"Especie")</f>
        <v>Género</v>
      </c>
      <c r="FU207" s="96" t="s">
        <v>1040</v>
      </c>
    </row>
    <row r="208" spans="1:177" ht="15" customHeight="1" x14ac:dyDescent="0.2">
      <c r="A208" s="97" t="str">
        <f t="shared" si="25"/>
        <v>UCES:CBUCES:L</v>
      </c>
      <c r="B208" s="96" t="s">
        <v>929</v>
      </c>
      <c r="C208" s="96" t="s">
        <v>1015</v>
      </c>
      <c r="D208" s="96" t="s">
        <v>1021</v>
      </c>
      <c r="E208" s="96" t="s">
        <v>1019</v>
      </c>
      <c r="F208" s="96" t="s">
        <v>1014</v>
      </c>
      <c r="G208" s="96" t="s">
        <v>1020</v>
      </c>
      <c r="H208" s="97" t="str">
        <f t="shared" si="26"/>
        <v>CBUCES-L</v>
      </c>
      <c r="I208" s="96" t="s">
        <v>1017</v>
      </c>
      <c r="J208" s="96" t="s">
        <v>1038</v>
      </c>
      <c r="L208" s="96" t="s">
        <v>1016</v>
      </c>
      <c r="M208" s="96" t="s">
        <v>1039</v>
      </c>
      <c r="N208" s="96" t="s">
        <v>1017</v>
      </c>
      <c r="O208" s="96" t="s">
        <v>1018</v>
      </c>
      <c r="R208" s="96" t="s">
        <v>1021</v>
      </c>
      <c r="V208" s="146" t="s">
        <v>1138</v>
      </c>
      <c r="W208" s="99" t="s">
        <v>1082</v>
      </c>
      <c r="Z208" s="146">
        <v>1</v>
      </c>
      <c r="AD208" s="96" t="s">
        <v>1022</v>
      </c>
      <c r="AH208" s="96" t="s">
        <v>1029</v>
      </c>
      <c r="AI208" s="96" t="s">
        <v>1030</v>
      </c>
      <c r="AO208" s="96" t="s">
        <v>1023</v>
      </c>
      <c r="AP208" s="96" t="s">
        <v>1508</v>
      </c>
      <c r="AQ208" s="96" t="s">
        <v>1024</v>
      </c>
      <c r="AR208" s="96" t="s">
        <v>1025</v>
      </c>
      <c r="AX208" s="96" t="s">
        <v>1455</v>
      </c>
      <c r="BA208" s="96" t="s">
        <v>1043</v>
      </c>
      <c r="BB208" s="96" t="s">
        <v>1032</v>
      </c>
      <c r="BF208" s="97" t="str">
        <f t="shared" si="27"/>
        <v>2023-05-27</v>
      </c>
      <c r="BI208" s="146">
        <v>2023</v>
      </c>
      <c r="BJ208" s="99" t="s">
        <v>1248</v>
      </c>
      <c r="BK208" s="146">
        <v>27</v>
      </c>
      <c r="BL208" s="97" t="str">
        <f t="shared" si="28"/>
        <v>Mayo 27 de 2023</v>
      </c>
      <c r="BS208" s="97" t="str">
        <f t="shared" si="31"/>
        <v>América | Sudamérica | Colombia | Antioquia | Mutatá | Vereda Santa Teresa</v>
      </c>
      <c r="BU208" s="97" t="str">
        <f t="shared" si="24"/>
        <v>SA</v>
      </c>
      <c r="BY208" s="96" t="s">
        <v>1026</v>
      </c>
      <c r="BZ208" s="97" t="str">
        <f t="shared" si="29"/>
        <v>CO</v>
      </c>
      <c r="CA208" s="96" t="s">
        <v>1027</v>
      </c>
      <c r="CB208" s="96" t="s">
        <v>1250</v>
      </c>
      <c r="CC208" s="146" t="s">
        <v>1254</v>
      </c>
      <c r="CD208" s="96" t="s">
        <v>1259</v>
      </c>
      <c r="CE208" s="96" t="s">
        <v>1259</v>
      </c>
      <c r="CF208" s="146">
        <v>620</v>
      </c>
      <c r="CG208" s="146">
        <v>620</v>
      </c>
      <c r="CH208" s="146">
        <v>620</v>
      </c>
      <c r="CI208" s="96" t="s">
        <v>1028</v>
      </c>
      <c r="CQ208" s="99">
        <v>7.1874000000000002</v>
      </c>
      <c r="CR208" s="99">
        <v>-76.374399999999994</v>
      </c>
      <c r="CT208" s="98" t="s">
        <v>1045</v>
      </c>
      <c r="CU208" s="96" t="s">
        <v>1028</v>
      </c>
      <c r="CV208" s="99">
        <v>7.1874000000000002</v>
      </c>
      <c r="CW208" s="99">
        <v>-76.374399999999994</v>
      </c>
      <c r="CX208" s="96" t="s">
        <v>1028</v>
      </c>
      <c r="DE208" s="96" t="s">
        <v>1046</v>
      </c>
      <c r="DF208" s="97" t="str">
        <f t="shared" si="30"/>
        <v>2023-05-27</v>
      </c>
      <c r="DH208" s="96" t="s">
        <v>1264</v>
      </c>
      <c r="ED208" s="96" t="s">
        <v>1405</v>
      </c>
      <c r="EF208" s="150" t="s">
        <v>1268</v>
      </c>
      <c r="EM208" s="97" t="str">
        <f>IF(EX208="",
IF(EW208="",
IF(EV208="",
IF(EU208="",#REF!,
EU208),
EV208),
EW208),
CONCATENATE(EX208,IF(FB208="","",CONCATENATE(" ",FB208))))</f>
        <v>Dendropsophus ebraccatus</v>
      </c>
      <c r="EN208" s="96" t="s">
        <v>1379</v>
      </c>
      <c r="ER208" s="96" t="s">
        <v>1390</v>
      </c>
      <c r="ES208" s="96" t="s">
        <v>1034</v>
      </c>
      <c r="ET208" s="96" t="s">
        <v>1033</v>
      </c>
      <c r="EU208" s="96" t="s">
        <v>1035</v>
      </c>
      <c r="EV208" s="96" t="s">
        <v>1036</v>
      </c>
      <c r="EW208" s="96" t="s">
        <v>1442</v>
      </c>
      <c r="EX208" s="148" t="s">
        <v>1037</v>
      </c>
      <c r="FB208" s="148" t="s">
        <v>1289</v>
      </c>
      <c r="FE208" s="97" t="str" cm="1">
        <f t="array" ref="FE208">IF(FB208="",IF(EX208="",
IF(EV208="",
IF(EW="",
IF(EU208="",
IF(ET208="",
"Filo","Clase"),
"Orden"),
"Familia"),
"Subfamilia"),
"Género"),
"Especie")</f>
        <v>Especie</v>
      </c>
      <c r="FU208" s="96" t="s">
        <v>1040</v>
      </c>
    </row>
    <row r="209" spans="1:177" ht="15" customHeight="1" x14ac:dyDescent="0.2">
      <c r="A209" s="97" t="str">
        <f t="shared" si="25"/>
        <v>UCES:CBUCES:L</v>
      </c>
      <c r="B209" s="96" t="s">
        <v>929</v>
      </c>
      <c r="C209" s="96" t="s">
        <v>1015</v>
      </c>
      <c r="D209" s="96" t="s">
        <v>1021</v>
      </c>
      <c r="E209" s="96" t="s">
        <v>1019</v>
      </c>
      <c r="F209" s="96" t="s">
        <v>1014</v>
      </c>
      <c r="G209" s="96" t="s">
        <v>1020</v>
      </c>
      <c r="H209" s="97" t="str">
        <f t="shared" si="26"/>
        <v>CBUCES-L</v>
      </c>
      <c r="I209" s="96" t="s">
        <v>1017</v>
      </c>
      <c r="J209" s="96" t="s">
        <v>1038</v>
      </c>
      <c r="L209" s="96" t="s">
        <v>1016</v>
      </c>
      <c r="M209" s="96" t="s">
        <v>1039</v>
      </c>
      <c r="N209" s="96" t="s">
        <v>1017</v>
      </c>
      <c r="O209" s="96" t="s">
        <v>1018</v>
      </c>
      <c r="R209" s="96" t="s">
        <v>1021</v>
      </c>
      <c r="V209" s="146" t="s">
        <v>1139</v>
      </c>
      <c r="W209" s="99" t="s">
        <v>1082</v>
      </c>
      <c r="Z209" s="146">
        <v>1</v>
      </c>
      <c r="AD209" s="96" t="s">
        <v>1022</v>
      </c>
      <c r="AO209" s="96" t="s">
        <v>1023</v>
      </c>
      <c r="AP209" s="96" t="s">
        <v>1508</v>
      </c>
      <c r="AQ209" s="96" t="s">
        <v>1024</v>
      </c>
      <c r="AR209" s="96" t="s">
        <v>1025</v>
      </c>
      <c r="AX209" s="96" t="s">
        <v>1520</v>
      </c>
      <c r="BA209" s="96" t="s">
        <v>1043</v>
      </c>
      <c r="BB209" s="96" t="s">
        <v>1032</v>
      </c>
      <c r="BF209" s="97" t="str">
        <f t="shared" si="27"/>
        <v>2023-05-27</v>
      </c>
      <c r="BI209" s="146">
        <v>2023</v>
      </c>
      <c r="BJ209" s="99" t="s">
        <v>1248</v>
      </c>
      <c r="BK209" s="146">
        <v>27</v>
      </c>
      <c r="BL209" s="97" t="str">
        <f t="shared" si="28"/>
        <v>Mayo 27 de 2023</v>
      </c>
      <c r="BS209" s="97" t="str">
        <f t="shared" si="31"/>
        <v>América | Sudamérica | Colombia | Antioquia | Mutatá | Vereda Santa Teresa</v>
      </c>
      <c r="BU209" s="97" t="str">
        <f t="shared" si="24"/>
        <v>SA</v>
      </c>
      <c r="BY209" s="96" t="s">
        <v>1026</v>
      </c>
      <c r="BZ209" s="97" t="str">
        <f t="shared" si="29"/>
        <v>CO</v>
      </c>
      <c r="CA209" s="96" t="s">
        <v>1027</v>
      </c>
      <c r="CB209" s="96" t="s">
        <v>1250</v>
      </c>
      <c r="CC209" s="146" t="s">
        <v>1254</v>
      </c>
      <c r="CD209" s="96" t="s">
        <v>1259</v>
      </c>
      <c r="CE209" s="96" t="s">
        <v>1259</v>
      </c>
      <c r="CF209" s="146">
        <v>620</v>
      </c>
      <c r="CG209" s="146">
        <v>620</v>
      </c>
      <c r="CH209" s="146">
        <v>620</v>
      </c>
      <c r="CI209" s="96" t="s">
        <v>1028</v>
      </c>
      <c r="CQ209" s="99">
        <v>7.1874000000000002</v>
      </c>
      <c r="CR209" s="99">
        <v>-76.374399999999994</v>
      </c>
      <c r="CT209" s="98" t="s">
        <v>1045</v>
      </c>
      <c r="CU209" s="96" t="s">
        <v>1028</v>
      </c>
      <c r="CV209" s="99">
        <v>7.1874000000000002</v>
      </c>
      <c r="CW209" s="99">
        <v>-76.374399999999994</v>
      </c>
      <c r="CX209" s="96" t="s">
        <v>1028</v>
      </c>
      <c r="DE209" s="96" t="s">
        <v>1046</v>
      </c>
      <c r="DF209" s="97" t="str">
        <f t="shared" si="30"/>
        <v>2023-05-27</v>
      </c>
      <c r="DH209" s="96" t="s">
        <v>1264</v>
      </c>
      <c r="ED209" s="96" t="s">
        <v>1405</v>
      </c>
      <c r="EF209" s="150" t="s">
        <v>1268</v>
      </c>
      <c r="EM209" s="97" t="str">
        <f>IF(EX209="",
IF(EW209="",
IF(EV209="",
IF(EU209="",#REF!,
EU209),
EV209),
EW209),
CONCATENATE(EX209,IF(FB209="","",CONCATENATE(" ",FB209))))</f>
        <v>Pristimantis latidiscus</v>
      </c>
      <c r="EN209" s="96" t="s">
        <v>1047</v>
      </c>
      <c r="ER209" s="96" t="s">
        <v>1390</v>
      </c>
      <c r="ES209" s="96" t="s">
        <v>1034</v>
      </c>
      <c r="ET209" s="96" t="s">
        <v>1033</v>
      </c>
      <c r="EU209" s="96" t="s">
        <v>1035</v>
      </c>
      <c r="EV209" s="96" t="s">
        <v>1397</v>
      </c>
      <c r="EW209" s="96" t="s">
        <v>1439</v>
      </c>
      <c r="EX209" s="148" t="s">
        <v>1322</v>
      </c>
      <c r="FB209" s="148" t="s">
        <v>1282</v>
      </c>
      <c r="FE209" s="97" t="str" cm="1">
        <f t="array" ref="FE209">IF(FB209="",IF(EX209="",
IF(EV209="",
IF(EW="",
IF(EU209="",
IF(ET209="",
"Filo","Clase"),
"Orden"),
"Familia"),
"Subfamilia"),
"Género"),
"Especie")</f>
        <v>Especie</v>
      </c>
      <c r="FU209" s="96" t="s">
        <v>1040</v>
      </c>
    </row>
    <row r="210" spans="1:177" ht="15" customHeight="1" x14ac:dyDescent="0.2">
      <c r="A210" s="97" t="str">
        <f t="shared" si="25"/>
        <v>UCES:CBUCES:L</v>
      </c>
      <c r="B210" s="96" t="s">
        <v>929</v>
      </c>
      <c r="C210" s="96" t="s">
        <v>1015</v>
      </c>
      <c r="D210" s="96" t="s">
        <v>1021</v>
      </c>
      <c r="E210" s="96" t="s">
        <v>1019</v>
      </c>
      <c r="F210" s="96" t="s">
        <v>1014</v>
      </c>
      <c r="G210" s="96" t="s">
        <v>1020</v>
      </c>
      <c r="H210" s="97" t="str">
        <f t="shared" si="26"/>
        <v>CBUCES-L</v>
      </c>
      <c r="I210" s="96" t="s">
        <v>1017</v>
      </c>
      <c r="J210" s="96" t="s">
        <v>1038</v>
      </c>
      <c r="L210" s="96" t="s">
        <v>1016</v>
      </c>
      <c r="M210" s="96" t="s">
        <v>1039</v>
      </c>
      <c r="N210" s="96" t="s">
        <v>1017</v>
      </c>
      <c r="O210" s="96" t="s">
        <v>1018</v>
      </c>
      <c r="R210" s="96" t="s">
        <v>1021</v>
      </c>
      <c r="V210" s="146" t="s">
        <v>1140</v>
      </c>
      <c r="W210" s="99" t="s">
        <v>1082</v>
      </c>
      <c r="Z210" s="146">
        <v>1</v>
      </c>
      <c r="AD210" s="96" t="s">
        <v>1022</v>
      </c>
      <c r="AH210" s="96" t="s">
        <v>1029</v>
      </c>
      <c r="AI210" s="96" t="s">
        <v>1030</v>
      </c>
      <c r="AO210" s="96" t="s">
        <v>1023</v>
      </c>
      <c r="AP210" s="96" t="s">
        <v>1508</v>
      </c>
      <c r="AQ210" s="96" t="s">
        <v>1024</v>
      </c>
      <c r="AR210" s="96" t="s">
        <v>1025</v>
      </c>
      <c r="AX210" s="96" t="s">
        <v>1459</v>
      </c>
      <c r="BA210" s="96" t="s">
        <v>1043</v>
      </c>
      <c r="BB210" s="96" t="s">
        <v>1032</v>
      </c>
      <c r="BF210" s="97" t="str">
        <f t="shared" si="27"/>
        <v>2023-05-27</v>
      </c>
      <c r="BI210" s="146">
        <v>2023</v>
      </c>
      <c r="BJ210" s="99" t="s">
        <v>1248</v>
      </c>
      <c r="BK210" s="146">
        <v>27</v>
      </c>
      <c r="BL210" s="97" t="str">
        <f t="shared" si="28"/>
        <v>Mayo 27 de 2023</v>
      </c>
      <c r="BS210" s="97" t="str">
        <f t="shared" si="31"/>
        <v>América | Sudamérica | Colombia | Antioquia | Mutatá | Vereda Santa Teresa</v>
      </c>
      <c r="BU210" s="97" t="str">
        <f t="shared" si="24"/>
        <v>SA</v>
      </c>
      <c r="BY210" s="96" t="s">
        <v>1026</v>
      </c>
      <c r="BZ210" s="97" t="str">
        <f t="shared" si="29"/>
        <v>CO</v>
      </c>
      <c r="CA210" s="96" t="s">
        <v>1027</v>
      </c>
      <c r="CB210" s="96" t="s">
        <v>1250</v>
      </c>
      <c r="CC210" s="146" t="s">
        <v>1254</v>
      </c>
      <c r="CD210" s="96" t="s">
        <v>1259</v>
      </c>
      <c r="CE210" s="96" t="s">
        <v>1259</v>
      </c>
      <c r="CF210" s="146">
        <v>620</v>
      </c>
      <c r="CG210" s="146">
        <v>620</v>
      </c>
      <c r="CH210" s="146">
        <v>620</v>
      </c>
      <c r="CI210" s="96" t="s">
        <v>1028</v>
      </c>
      <c r="CQ210" s="99">
        <v>7.1874000000000002</v>
      </c>
      <c r="CR210" s="99">
        <v>-76.374399999999994</v>
      </c>
      <c r="CT210" s="98" t="s">
        <v>1045</v>
      </c>
      <c r="CU210" s="96" t="s">
        <v>1028</v>
      </c>
      <c r="CV210" s="99">
        <v>7.1874000000000002</v>
      </c>
      <c r="CW210" s="99">
        <v>-76.374399999999994</v>
      </c>
      <c r="CX210" s="96" t="s">
        <v>1028</v>
      </c>
      <c r="DE210" s="96" t="s">
        <v>1046</v>
      </c>
      <c r="DF210" s="97" t="str">
        <f t="shared" si="30"/>
        <v>2023-05-27</v>
      </c>
      <c r="DH210" s="96" t="s">
        <v>1264</v>
      </c>
      <c r="ED210" s="96" t="s">
        <v>1405</v>
      </c>
      <c r="EF210" s="150" t="s">
        <v>1268</v>
      </c>
      <c r="EM210" s="97" t="str">
        <f>IF(EX210="",
IF(EW210="",
IF(EV210="",
IF(EU210="",#REF!,
EU210),
EV210),
EW210),
CONCATENATE(EX210,IF(FB210="","",CONCATENATE(" ",FB210))))</f>
        <v>Basiliscus basiliscus</v>
      </c>
      <c r="EN210" s="96" t="s">
        <v>1049</v>
      </c>
      <c r="ER210" s="96" t="s">
        <v>1390</v>
      </c>
      <c r="ES210" s="96" t="s">
        <v>1034</v>
      </c>
      <c r="ET210" s="96" t="s">
        <v>1057</v>
      </c>
      <c r="EU210" s="96" t="s">
        <v>1058</v>
      </c>
      <c r="EV210" s="96" t="s">
        <v>1400</v>
      </c>
      <c r="EX210" s="148" t="s">
        <v>1332</v>
      </c>
      <c r="FB210" s="148" t="s">
        <v>1291</v>
      </c>
      <c r="FE210" s="97" t="str" cm="1">
        <f t="array" ref="FE210">IF(FB210="",IF(EX210="",
IF(EV210="",
IF(EW="",
IF(EU210="",
IF(ET210="",
"Filo","Clase"),
"Orden"),
"Familia"),
"Subfamilia"),
"Género"),
"Especie")</f>
        <v>Especie</v>
      </c>
      <c r="FU210" s="96" t="s">
        <v>1040</v>
      </c>
    </row>
    <row r="211" spans="1:177" ht="15" customHeight="1" x14ac:dyDescent="0.2">
      <c r="A211" s="97" t="str">
        <f t="shared" si="25"/>
        <v>UCES:CBUCES:L</v>
      </c>
      <c r="B211" s="96" t="s">
        <v>929</v>
      </c>
      <c r="C211" s="96" t="s">
        <v>1015</v>
      </c>
      <c r="D211" s="96" t="s">
        <v>1021</v>
      </c>
      <c r="E211" s="96" t="s">
        <v>1019</v>
      </c>
      <c r="F211" s="96" t="s">
        <v>1014</v>
      </c>
      <c r="G211" s="96" t="s">
        <v>1020</v>
      </c>
      <c r="H211" s="97" t="str">
        <f t="shared" si="26"/>
        <v>CBUCES-L</v>
      </c>
      <c r="I211" s="96" t="s">
        <v>1017</v>
      </c>
      <c r="J211" s="96" t="s">
        <v>1038</v>
      </c>
      <c r="L211" s="96" t="s">
        <v>1016</v>
      </c>
      <c r="M211" s="96" t="s">
        <v>1039</v>
      </c>
      <c r="N211" s="96" t="s">
        <v>1017</v>
      </c>
      <c r="O211" s="96" t="s">
        <v>1018</v>
      </c>
      <c r="R211" s="96" t="s">
        <v>1021</v>
      </c>
      <c r="V211" s="146" t="s">
        <v>1141</v>
      </c>
      <c r="W211" s="99" t="s">
        <v>1082</v>
      </c>
      <c r="Z211" s="146">
        <v>1</v>
      </c>
      <c r="AD211" s="96" t="s">
        <v>1022</v>
      </c>
      <c r="AH211" s="96" t="s">
        <v>1042</v>
      </c>
      <c r="AI211" s="96" t="s">
        <v>1030</v>
      </c>
      <c r="AO211" s="96" t="s">
        <v>1023</v>
      </c>
      <c r="AP211" s="96" t="s">
        <v>1508</v>
      </c>
      <c r="AQ211" s="96" t="s">
        <v>1024</v>
      </c>
      <c r="AR211" s="96" t="s">
        <v>1025</v>
      </c>
      <c r="AX211" s="96" t="s">
        <v>1460</v>
      </c>
      <c r="BA211" s="96" t="s">
        <v>1043</v>
      </c>
      <c r="BB211" s="96" t="s">
        <v>1032</v>
      </c>
      <c r="BF211" s="97" t="str">
        <f t="shared" si="27"/>
        <v>2023-05-28</v>
      </c>
      <c r="BI211" s="146">
        <v>2023</v>
      </c>
      <c r="BJ211" s="99" t="s">
        <v>1248</v>
      </c>
      <c r="BK211" s="146">
        <v>28</v>
      </c>
      <c r="BL211" s="97" t="str">
        <f t="shared" si="28"/>
        <v>Mayo 28 de 2023</v>
      </c>
      <c r="BS211" s="97" t="str">
        <f t="shared" si="31"/>
        <v>América | Sudamérica | Colombia | Antioquia | Mutatá | Vereda Santa Teresa</v>
      </c>
      <c r="BU211" s="97" t="str">
        <f t="shared" si="24"/>
        <v>SA</v>
      </c>
      <c r="BY211" s="96" t="s">
        <v>1026</v>
      </c>
      <c r="BZ211" s="97" t="str">
        <f t="shared" si="29"/>
        <v>CO</v>
      </c>
      <c r="CA211" s="96" t="s">
        <v>1027</v>
      </c>
      <c r="CB211" s="96" t="s">
        <v>1250</v>
      </c>
      <c r="CC211" s="146" t="s">
        <v>1254</v>
      </c>
      <c r="CD211" s="96" t="s">
        <v>1259</v>
      </c>
      <c r="CE211" s="96" t="s">
        <v>1259</v>
      </c>
      <c r="CF211" s="146">
        <v>620</v>
      </c>
      <c r="CG211" s="146">
        <v>620</v>
      </c>
      <c r="CH211" s="146">
        <v>620</v>
      </c>
      <c r="CI211" s="96" t="s">
        <v>1028</v>
      </c>
      <c r="CQ211" s="99">
        <v>7.1874000000000002</v>
      </c>
      <c r="CR211" s="99">
        <v>-76.374399999999994</v>
      </c>
      <c r="CT211" s="98" t="s">
        <v>1045</v>
      </c>
      <c r="CU211" s="96" t="s">
        <v>1028</v>
      </c>
      <c r="CV211" s="99">
        <v>7.1874000000000002</v>
      </c>
      <c r="CW211" s="99">
        <v>-76.374399999999994</v>
      </c>
      <c r="CX211" s="96" t="s">
        <v>1028</v>
      </c>
      <c r="DE211" s="96" t="s">
        <v>1046</v>
      </c>
      <c r="DF211" s="97" t="str">
        <f t="shared" si="30"/>
        <v>2023-05-28</v>
      </c>
      <c r="DH211" s="96" t="s">
        <v>1264</v>
      </c>
      <c r="ED211" s="96" t="s">
        <v>1405</v>
      </c>
      <c r="EF211" s="150" t="s">
        <v>1268</v>
      </c>
      <c r="EM211" s="97" t="str">
        <f>IF(EX211="",
IF(EW211="",
IF(EV211="",
IF(EU211="",#REF!,
EU211),
EV211),
EW211),
CONCATENATE(EX211,IF(FB211="","",CONCATENATE(" ",FB211))))</f>
        <v>Lithobates vaillanti</v>
      </c>
      <c r="EN211" s="96" t="s">
        <v>1056</v>
      </c>
      <c r="ER211" s="96" t="s">
        <v>1390</v>
      </c>
      <c r="ES211" s="96" t="s">
        <v>1034</v>
      </c>
      <c r="ET211" s="96" t="s">
        <v>1033</v>
      </c>
      <c r="EU211" s="96" t="s">
        <v>1035</v>
      </c>
      <c r="EV211" s="96" t="s">
        <v>1399</v>
      </c>
      <c r="EX211" s="148" t="s">
        <v>1325</v>
      </c>
      <c r="FB211" s="148" t="s">
        <v>1283</v>
      </c>
      <c r="FE211" s="97" t="str" cm="1">
        <f t="array" ref="FE211">IF(FB211="",IF(EX211="",
IF(EV211="",
IF(EW="",
IF(EU211="",
IF(ET211="",
"Filo","Clase"),
"Orden"),
"Familia"),
"Subfamilia"),
"Género"),
"Especie")</f>
        <v>Especie</v>
      </c>
      <c r="FU211" s="96" t="s">
        <v>1040</v>
      </c>
    </row>
    <row r="212" spans="1:177" ht="15" customHeight="1" x14ac:dyDescent="0.2">
      <c r="A212" s="97" t="str">
        <f t="shared" si="25"/>
        <v>UCES:CBUCES:L</v>
      </c>
      <c r="B212" s="96" t="s">
        <v>929</v>
      </c>
      <c r="C212" s="96" t="s">
        <v>1015</v>
      </c>
      <c r="D212" s="96" t="s">
        <v>1021</v>
      </c>
      <c r="E212" s="96" t="s">
        <v>1019</v>
      </c>
      <c r="F212" s="96" t="s">
        <v>1014</v>
      </c>
      <c r="G212" s="96" t="s">
        <v>1020</v>
      </c>
      <c r="H212" s="97" t="str">
        <f t="shared" si="26"/>
        <v>CBUCES-L</v>
      </c>
      <c r="I212" s="96" t="s">
        <v>1017</v>
      </c>
      <c r="J212" s="96" t="s">
        <v>1038</v>
      </c>
      <c r="L212" s="96" t="s">
        <v>1016</v>
      </c>
      <c r="M212" s="96" t="s">
        <v>1039</v>
      </c>
      <c r="N212" s="96" t="s">
        <v>1017</v>
      </c>
      <c r="O212" s="96" t="s">
        <v>1018</v>
      </c>
      <c r="R212" s="96" t="s">
        <v>1021</v>
      </c>
      <c r="V212" s="146" t="s">
        <v>1142</v>
      </c>
      <c r="W212" s="99" t="s">
        <v>1082</v>
      </c>
      <c r="Z212" s="146">
        <v>1</v>
      </c>
      <c r="AD212" s="96" t="s">
        <v>1022</v>
      </c>
      <c r="AO212" s="96" t="s">
        <v>1023</v>
      </c>
      <c r="AP212" s="96" t="s">
        <v>1508</v>
      </c>
      <c r="AQ212" s="96" t="s">
        <v>1024</v>
      </c>
      <c r="AR212" s="96" t="s">
        <v>1025</v>
      </c>
      <c r="BA212" s="96" t="s">
        <v>1043</v>
      </c>
      <c r="BB212" s="96" t="s">
        <v>1032</v>
      </c>
      <c r="BF212" s="97" t="str">
        <f t="shared" si="27"/>
        <v>2023-05-28</v>
      </c>
      <c r="BI212" s="146">
        <v>2023</v>
      </c>
      <c r="BJ212" s="99" t="s">
        <v>1248</v>
      </c>
      <c r="BK212" s="146">
        <v>28</v>
      </c>
      <c r="BL212" s="97" t="str">
        <f t="shared" si="28"/>
        <v>Mayo 28 de 2023</v>
      </c>
      <c r="BS212" s="97" t="str">
        <f t="shared" si="31"/>
        <v>América | Sudamérica | Colombia | Antioquia | Mutatá | Vereda Santa Teresa</v>
      </c>
      <c r="BU212" s="97" t="str">
        <f t="shared" si="24"/>
        <v>SA</v>
      </c>
      <c r="BY212" s="96" t="s">
        <v>1026</v>
      </c>
      <c r="BZ212" s="97" t="str">
        <f t="shared" si="29"/>
        <v>CO</v>
      </c>
      <c r="CA212" s="96" t="s">
        <v>1027</v>
      </c>
      <c r="CB212" s="96" t="s">
        <v>1250</v>
      </c>
      <c r="CC212" s="146" t="s">
        <v>1254</v>
      </c>
      <c r="CD212" s="96" t="s">
        <v>1259</v>
      </c>
      <c r="CE212" s="96" t="s">
        <v>1259</v>
      </c>
      <c r="CF212" s="146">
        <v>620</v>
      </c>
      <c r="CG212" s="146">
        <v>620</v>
      </c>
      <c r="CH212" s="146">
        <v>620</v>
      </c>
      <c r="CI212" s="96" t="s">
        <v>1028</v>
      </c>
      <c r="CQ212" s="99">
        <v>7.1874000000000002</v>
      </c>
      <c r="CR212" s="99">
        <v>-76.374399999999994</v>
      </c>
      <c r="CT212" s="98" t="s">
        <v>1045</v>
      </c>
      <c r="CU212" s="96" t="s">
        <v>1028</v>
      </c>
      <c r="CV212" s="99">
        <v>7.1874000000000002</v>
      </c>
      <c r="CW212" s="99">
        <v>-76.374399999999994</v>
      </c>
      <c r="CX212" s="96" t="s">
        <v>1028</v>
      </c>
      <c r="DE212" s="96" t="s">
        <v>1046</v>
      </c>
      <c r="DF212" s="97" t="str">
        <f t="shared" si="30"/>
        <v>2023-05-28</v>
      </c>
      <c r="DH212" s="96" t="s">
        <v>1264</v>
      </c>
      <c r="ED212" s="96" t="s">
        <v>1405</v>
      </c>
      <c r="EF212" s="150" t="s">
        <v>1268</v>
      </c>
      <c r="EM212" s="97" t="str">
        <f>IF(EX212="",
IF(EW212="",
IF(EV212="",
IF(EU212="",#REF!,
EU212),
EV212),
EW212),
CONCATENATE(EX212,IF(FB212="","",CONCATENATE(" ",FB212))))</f>
        <v>Anolis</v>
      </c>
      <c r="ER212" s="96" t="s">
        <v>1390</v>
      </c>
      <c r="ES212" s="96" t="s">
        <v>1034</v>
      </c>
      <c r="ET212" s="96" t="s">
        <v>1057</v>
      </c>
      <c r="EU212" s="96" t="s">
        <v>1058</v>
      </c>
      <c r="EV212" s="96" t="s">
        <v>1061</v>
      </c>
      <c r="EX212" s="148" t="s">
        <v>1067</v>
      </c>
      <c r="FE212" s="97" t="str" cm="1">
        <f t="array" ref="FE212">IF(FB212="",IF(EX212="",
IF(EV212="",
IF(EW="",
IF(EU212="",
IF(ET212="",
"Filo","Clase"),
"Orden"),
"Familia"),
"Subfamilia"),
"Género"),
"Especie")</f>
        <v>Género</v>
      </c>
      <c r="FU212" s="96" t="s">
        <v>1040</v>
      </c>
    </row>
    <row r="213" spans="1:177" ht="15" customHeight="1" x14ac:dyDescent="0.2">
      <c r="A213" s="97" t="str">
        <f t="shared" si="25"/>
        <v>UCES:CBUCES:L</v>
      </c>
      <c r="B213" s="96" t="s">
        <v>929</v>
      </c>
      <c r="C213" s="96" t="s">
        <v>1015</v>
      </c>
      <c r="D213" s="96" t="s">
        <v>1021</v>
      </c>
      <c r="E213" s="96" t="s">
        <v>1019</v>
      </c>
      <c r="F213" s="96" t="s">
        <v>1014</v>
      </c>
      <c r="G213" s="96" t="s">
        <v>1020</v>
      </c>
      <c r="H213" s="97" t="str">
        <f t="shared" si="26"/>
        <v>CBUCES-L</v>
      </c>
      <c r="I213" s="96" t="s">
        <v>1017</v>
      </c>
      <c r="J213" s="96" t="s">
        <v>1038</v>
      </c>
      <c r="L213" s="96" t="s">
        <v>1016</v>
      </c>
      <c r="M213" s="96" t="s">
        <v>1039</v>
      </c>
      <c r="N213" s="96" t="s">
        <v>1017</v>
      </c>
      <c r="O213" s="96" t="s">
        <v>1018</v>
      </c>
      <c r="R213" s="96" t="s">
        <v>1021</v>
      </c>
      <c r="V213" s="146" t="s">
        <v>1143</v>
      </c>
      <c r="W213" s="99" t="s">
        <v>1082</v>
      </c>
      <c r="Z213" s="146">
        <v>1</v>
      </c>
      <c r="AD213" s="96" t="s">
        <v>1022</v>
      </c>
      <c r="AH213" s="96" t="s">
        <v>1029</v>
      </c>
      <c r="AI213" s="96" t="s">
        <v>1030</v>
      </c>
      <c r="AO213" s="96" t="s">
        <v>1023</v>
      </c>
      <c r="AP213" s="96" t="s">
        <v>1508</v>
      </c>
      <c r="AQ213" s="96" t="s">
        <v>1024</v>
      </c>
      <c r="AR213" s="96" t="s">
        <v>1025</v>
      </c>
      <c r="AX213" s="96" t="s">
        <v>1461</v>
      </c>
      <c r="BA213" s="96" t="s">
        <v>1043</v>
      </c>
      <c r="BB213" s="96" t="s">
        <v>1032</v>
      </c>
      <c r="BF213" s="97" t="str">
        <f t="shared" si="27"/>
        <v>2023-05-28</v>
      </c>
      <c r="BI213" s="146">
        <v>2023</v>
      </c>
      <c r="BJ213" s="99" t="s">
        <v>1248</v>
      </c>
      <c r="BK213" s="146">
        <v>28</v>
      </c>
      <c r="BL213" s="97" t="str">
        <f t="shared" si="28"/>
        <v>Mayo 28 de 2023</v>
      </c>
      <c r="BS213" s="97" t="str">
        <f t="shared" si="31"/>
        <v>América | Sudamérica | Colombia | Antioquia | Mutatá | Vereda Santa Teresa</v>
      </c>
      <c r="BU213" s="97" t="str">
        <f t="shared" si="24"/>
        <v>SA</v>
      </c>
      <c r="BY213" s="96" t="s">
        <v>1026</v>
      </c>
      <c r="BZ213" s="97" t="str">
        <f t="shared" si="29"/>
        <v>CO</v>
      </c>
      <c r="CA213" s="96" t="s">
        <v>1027</v>
      </c>
      <c r="CB213" s="96" t="s">
        <v>1250</v>
      </c>
      <c r="CC213" s="146" t="s">
        <v>1254</v>
      </c>
      <c r="CD213" s="96" t="s">
        <v>1259</v>
      </c>
      <c r="CE213" s="96" t="s">
        <v>1259</v>
      </c>
      <c r="CF213" s="146">
        <v>620</v>
      </c>
      <c r="CG213" s="146">
        <v>620</v>
      </c>
      <c r="CH213" s="146">
        <v>620</v>
      </c>
      <c r="CI213" s="96" t="s">
        <v>1028</v>
      </c>
      <c r="CQ213" s="99">
        <v>7.1874000000000002</v>
      </c>
      <c r="CR213" s="99">
        <v>-76.374399999999994</v>
      </c>
      <c r="CT213" s="98" t="s">
        <v>1045</v>
      </c>
      <c r="CU213" s="96" t="s">
        <v>1028</v>
      </c>
      <c r="CV213" s="99">
        <v>7.1874000000000002</v>
      </c>
      <c r="CW213" s="99">
        <v>-76.374399999999994</v>
      </c>
      <c r="CX213" s="96" t="s">
        <v>1028</v>
      </c>
      <c r="DE213" s="96" t="s">
        <v>1046</v>
      </c>
      <c r="DF213" s="97" t="str">
        <f t="shared" si="30"/>
        <v>2023-05-28</v>
      </c>
      <c r="DH213" s="96" t="s">
        <v>1264</v>
      </c>
      <c r="ED213" s="96" t="s">
        <v>1405</v>
      </c>
      <c r="EF213" s="150" t="s">
        <v>1268</v>
      </c>
      <c r="EL213" s="148" t="s">
        <v>1576</v>
      </c>
      <c r="EM213" s="97" t="str">
        <f>IF(EX213="",
IF(EW213="",
IF(EV213="",
IF(EU213="",#REF!,
EU213),
EV213),
EW213),
CONCATENATE(EX213,IF(FB213="","",CONCATENATE(" ",FB213))))</f>
        <v>Anolis</v>
      </c>
      <c r="EN213" s="96" t="s">
        <v>1048</v>
      </c>
      <c r="ER213" s="96" t="s">
        <v>1390</v>
      </c>
      <c r="ES213" s="96" t="s">
        <v>1034</v>
      </c>
      <c r="ET213" s="96" t="s">
        <v>1057</v>
      </c>
      <c r="EU213" s="96" t="s">
        <v>1058</v>
      </c>
      <c r="EV213" s="96" t="s">
        <v>1061</v>
      </c>
      <c r="EX213" s="148" t="s">
        <v>1067</v>
      </c>
      <c r="FE213" s="97" t="str" cm="1">
        <f t="array" ref="FE213">IF(EL213="",IF(EX213="",
IF(EV213="",
IF(EW="",
IF(EU213="",
IF(ET213="",
"Filo","Clase"),
"Orden"),
"Familia"),
"Subfamilia"),
"Género"),
"Especie")</f>
        <v>Especie</v>
      </c>
      <c r="FU213" s="96" t="s">
        <v>1040</v>
      </c>
    </row>
    <row r="214" spans="1:177" ht="15" customHeight="1" x14ac:dyDescent="0.2">
      <c r="A214" s="97" t="str">
        <f t="shared" si="25"/>
        <v>UCES:CBUCES:L</v>
      </c>
      <c r="B214" s="96" t="s">
        <v>929</v>
      </c>
      <c r="C214" s="96" t="s">
        <v>1015</v>
      </c>
      <c r="D214" s="96" t="s">
        <v>1021</v>
      </c>
      <c r="E214" s="96" t="s">
        <v>1019</v>
      </c>
      <c r="F214" s="96" t="s">
        <v>1014</v>
      </c>
      <c r="G214" s="96" t="s">
        <v>1020</v>
      </c>
      <c r="H214" s="97" t="str">
        <f t="shared" si="26"/>
        <v>CBUCES-L</v>
      </c>
      <c r="I214" s="96" t="s">
        <v>1017</v>
      </c>
      <c r="J214" s="96" t="s">
        <v>1038</v>
      </c>
      <c r="L214" s="96" t="s">
        <v>1016</v>
      </c>
      <c r="M214" s="96" t="s">
        <v>1039</v>
      </c>
      <c r="N214" s="96" t="s">
        <v>1017</v>
      </c>
      <c r="O214" s="96" t="s">
        <v>1018</v>
      </c>
      <c r="R214" s="96" t="s">
        <v>1021</v>
      </c>
      <c r="V214" s="146" t="s">
        <v>1144</v>
      </c>
      <c r="W214" s="99" t="s">
        <v>1082</v>
      </c>
      <c r="Z214" s="146">
        <v>1</v>
      </c>
      <c r="AD214" s="96" t="s">
        <v>1022</v>
      </c>
      <c r="AH214" s="96" t="s">
        <v>1029</v>
      </c>
      <c r="AI214" s="96" t="s">
        <v>1041</v>
      </c>
      <c r="AO214" s="96" t="s">
        <v>1023</v>
      </c>
      <c r="AP214" s="96" t="s">
        <v>1508</v>
      </c>
      <c r="AQ214" s="96" t="s">
        <v>1024</v>
      </c>
      <c r="AR214" s="96" t="s">
        <v>1025</v>
      </c>
      <c r="AX214" s="96" t="s">
        <v>1521</v>
      </c>
      <c r="BA214" s="96" t="s">
        <v>1043</v>
      </c>
      <c r="BB214" s="96" t="s">
        <v>1032</v>
      </c>
      <c r="BF214" s="97" t="str">
        <f t="shared" si="27"/>
        <v>2023-05-28</v>
      </c>
      <c r="BI214" s="146">
        <v>2023</v>
      </c>
      <c r="BJ214" s="99" t="s">
        <v>1248</v>
      </c>
      <c r="BK214" s="146">
        <v>28</v>
      </c>
      <c r="BL214" s="97" t="str">
        <f t="shared" si="28"/>
        <v>Mayo 28 de 2023</v>
      </c>
      <c r="BS214" s="97" t="str">
        <f t="shared" si="31"/>
        <v>América | Sudamérica | Colombia | Antioquia | Mutatá | Vereda Santa Teresa</v>
      </c>
      <c r="BU214" s="97" t="str">
        <f t="shared" si="24"/>
        <v>SA</v>
      </c>
      <c r="BY214" s="96" t="s">
        <v>1026</v>
      </c>
      <c r="BZ214" s="97" t="str">
        <f t="shared" si="29"/>
        <v>CO</v>
      </c>
      <c r="CA214" s="96" t="s">
        <v>1027</v>
      </c>
      <c r="CB214" s="96" t="s">
        <v>1250</v>
      </c>
      <c r="CC214" s="146" t="s">
        <v>1254</v>
      </c>
      <c r="CD214" s="96" t="s">
        <v>1259</v>
      </c>
      <c r="CE214" s="96" t="s">
        <v>1259</v>
      </c>
      <c r="CF214" s="146">
        <v>663</v>
      </c>
      <c r="CG214" s="146">
        <v>663</v>
      </c>
      <c r="CH214" s="146">
        <v>663</v>
      </c>
      <c r="CI214" s="96" t="s">
        <v>1028</v>
      </c>
      <c r="CQ214" s="99">
        <v>7.1865993000000001</v>
      </c>
      <c r="CR214" s="99">
        <v>-76.373645300000007</v>
      </c>
      <c r="CT214" s="98" t="s">
        <v>1045</v>
      </c>
      <c r="CU214" s="96" t="s">
        <v>1028</v>
      </c>
      <c r="CV214" s="99">
        <v>7.1865993000000001</v>
      </c>
      <c r="CW214" s="99">
        <v>-76.373645300000007</v>
      </c>
      <c r="CX214" s="96" t="s">
        <v>1028</v>
      </c>
      <c r="DE214" s="96" t="s">
        <v>1046</v>
      </c>
      <c r="DF214" s="97" t="str">
        <f t="shared" si="30"/>
        <v>2023-05-28</v>
      </c>
      <c r="DH214" s="96" t="s">
        <v>1264</v>
      </c>
      <c r="ED214" s="96" t="s">
        <v>1405</v>
      </c>
      <c r="EF214" s="150" t="s">
        <v>1268</v>
      </c>
      <c r="EL214" s="148" t="s">
        <v>1577</v>
      </c>
      <c r="EM214" s="97" t="str">
        <f>IF(EX214="",
IF(EW214="",
IF(EV214="",
IF(EU214="",#REF!,
EU214),
EV214),
EW214),
CONCATENATE(EX214,IF(FB214="","",CONCATENATE(" ",FB214))))</f>
        <v>Pristimantis</v>
      </c>
      <c r="EN214" s="96" t="s">
        <v>1378</v>
      </c>
      <c r="ER214" s="96" t="s">
        <v>1390</v>
      </c>
      <c r="ES214" s="96" t="s">
        <v>1034</v>
      </c>
      <c r="ET214" s="96" t="s">
        <v>1033</v>
      </c>
      <c r="EU214" s="96" t="s">
        <v>1035</v>
      </c>
      <c r="EV214" s="96" t="s">
        <v>1397</v>
      </c>
      <c r="EW214" s="96" t="s">
        <v>1439</v>
      </c>
      <c r="EX214" s="148" t="s">
        <v>1322</v>
      </c>
      <c r="FE214" s="97" t="str" cm="1">
        <f t="array" ref="FE214">IF(EL214="",IF(EX214="",
IF(EV214="",
IF(EW="",
IF(EU214="",
IF(ET214="",
"Filo","Clase"),
"Orden"),
"Familia"),
"Subfamilia"),
"Género"),
"Especie")</f>
        <v>Especie</v>
      </c>
      <c r="FU214" s="96" t="s">
        <v>1040</v>
      </c>
    </row>
    <row r="215" spans="1:177" ht="15" customHeight="1" x14ac:dyDescent="0.2">
      <c r="A215" s="97" t="str">
        <f t="shared" si="25"/>
        <v>UCES:CBUCES:L</v>
      </c>
      <c r="B215" s="96" t="s">
        <v>929</v>
      </c>
      <c r="C215" s="96" t="s">
        <v>1015</v>
      </c>
      <c r="D215" s="96" t="s">
        <v>1021</v>
      </c>
      <c r="E215" s="96" t="s">
        <v>1019</v>
      </c>
      <c r="F215" s="96" t="s">
        <v>1014</v>
      </c>
      <c r="G215" s="96" t="s">
        <v>1020</v>
      </c>
      <c r="H215" s="97" t="str">
        <f t="shared" si="26"/>
        <v>CBUCES-L</v>
      </c>
      <c r="I215" s="96" t="s">
        <v>1017</v>
      </c>
      <c r="J215" s="96" t="s">
        <v>1038</v>
      </c>
      <c r="L215" s="96" t="s">
        <v>1016</v>
      </c>
      <c r="M215" s="96" t="s">
        <v>1039</v>
      </c>
      <c r="N215" s="96" t="s">
        <v>1017</v>
      </c>
      <c r="O215" s="96" t="s">
        <v>1018</v>
      </c>
      <c r="R215" s="96" t="s">
        <v>1021</v>
      </c>
      <c r="V215" s="146" t="s">
        <v>1145</v>
      </c>
      <c r="W215" s="99" t="s">
        <v>1082</v>
      </c>
      <c r="Z215" s="146">
        <v>1</v>
      </c>
      <c r="AD215" s="96" t="s">
        <v>1022</v>
      </c>
      <c r="AH215" s="96" t="s">
        <v>1029</v>
      </c>
      <c r="AI215" s="96" t="s">
        <v>1030</v>
      </c>
      <c r="AO215" s="96" t="s">
        <v>1023</v>
      </c>
      <c r="AP215" s="96" t="s">
        <v>1508</v>
      </c>
      <c r="AQ215" s="96" t="s">
        <v>1024</v>
      </c>
      <c r="AR215" s="96" t="s">
        <v>1025</v>
      </c>
      <c r="AX215" s="96" t="s">
        <v>1528</v>
      </c>
      <c r="BA215" s="96" t="s">
        <v>1043</v>
      </c>
      <c r="BB215" s="96" t="s">
        <v>1032</v>
      </c>
      <c r="BF215" s="97" t="str">
        <f t="shared" si="27"/>
        <v>2023-05-28</v>
      </c>
      <c r="BI215" s="146">
        <v>2023</v>
      </c>
      <c r="BJ215" s="99" t="s">
        <v>1248</v>
      </c>
      <c r="BK215" s="146">
        <v>28</v>
      </c>
      <c r="BL215" s="97" t="str">
        <f t="shared" si="28"/>
        <v>Mayo 28 de 2023</v>
      </c>
      <c r="BS215" s="97" t="str">
        <f t="shared" si="31"/>
        <v>América | Sudamérica | Colombia | Antioquia | Mutatá | Vereda Santa Teresa</v>
      </c>
      <c r="BU215" s="97" t="str">
        <f t="shared" ref="BU215:BU278" si="32">IF(OR(BY215="Argentina",BY215="Bolivia",BY215="Brasil",BY215="Chile",BY215="Colombia",BY215="Ecuador",BY215="Guyana",BY215="Guyana Francesa",BY215="Paraguay",BY215="Perú",BY215="Surinam",BY215="Trinidad y Tobago",BY215="Uruguay",BY215="Venezuela"),"SA",
IF(OR(BY215="México",BY215="Estados Unidos",BY215="Canada"),"NA",""))</f>
        <v>SA</v>
      </c>
      <c r="BY215" s="96" t="s">
        <v>1026</v>
      </c>
      <c r="BZ215" s="97" t="str">
        <f t="shared" si="29"/>
        <v>CO</v>
      </c>
      <c r="CA215" s="96" t="s">
        <v>1027</v>
      </c>
      <c r="CB215" s="96" t="s">
        <v>1250</v>
      </c>
      <c r="CC215" s="146" t="s">
        <v>1254</v>
      </c>
      <c r="CD215" s="96" t="s">
        <v>1259</v>
      </c>
      <c r="CE215" s="96" t="s">
        <v>1259</v>
      </c>
      <c r="CF215" s="146">
        <v>663</v>
      </c>
      <c r="CG215" s="146">
        <v>663</v>
      </c>
      <c r="CH215" s="146">
        <v>663</v>
      </c>
      <c r="CI215" s="96" t="s">
        <v>1028</v>
      </c>
      <c r="CQ215" s="99">
        <v>7.1865993000000001</v>
      </c>
      <c r="CR215" s="99">
        <v>-76.373645300000007</v>
      </c>
      <c r="CT215" s="98" t="s">
        <v>1045</v>
      </c>
      <c r="CU215" s="96" t="s">
        <v>1028</v>
      </c>
      <c r="CV215" s="99">
        <v>7.1865993000000001</v>
      </c>
      <c r="CW215" s="99">
        <v>-76.373645300000007</v>
      </c>
      <c r="CX215" s="96" t="s">
        <v>1028</v>
      </c>
      <c r="DE215" s="96" t="s">
        <v>1046</v>
      </c>
      <c r="DF215" s="97" t="str">
        <f t="shared" si="30"/>
        <v>2023-05-28</v>
      </c>
      <c r="DH215" s="96" t="s">
        <v>1264</v>
      </c>
      <c r="ED215" s="96" t="s">
        <v>1405</v>
      </c>
      <c r="EF215" s="150" t="s">
        <v>1269</v>
      </c>
      <c r="EM215" s="97" t="str">
        <f>IF(EX215="",
IF(EW215="",
IF(EV215="",
IF(EU215="",#REF!,
EU215),
EV215),
EW215),
CONCATENATE(EX215,IF(FB215="","",CONCATENATE(" ",FB215))))</f>
        <v>Anolis maculiventris</v>
      </c>
      <c r="EN215" s="96" t="s">
        <v>1048</v>
      </c>
      <c r="ER215" s="96" t="s">
        <v>1390</v>
      </c>
      <c r="ES215" s="96" t="s">
        <v>1034</v>
      </c>
      <c r="ET215" s="96" t="s">
        <v>1057</v>
      </c>
      <c r="EU215" s="96" t="s">
        <v>1058</v>
      </c>
      <c r="EV215" s="96" t="s">
        <v>1061</v>
      </c>
      <c r="EX215" s="148" t="s">
        <v>1067</v>
      </c>
      <c r="FB215" s="148" t="s">
        <v>1292</v>
      </c>
      <c r="FE215" s="97" t="str" cm="1">
        <f t="array" ref="FE215">IF(FB215="",IF(EX215="",
IF(EV215="",
IF(EW="",
IF(EU215="",
IF(ET215="",
"Filo","Clase"),
"Orden"),
"Familia"),
"Subfamilia"),
"Género"),
"Especie")</f>
        <v>Especie</v>
      </c>
      <c r="FU215" s="96" t="s">
        <v>1040</v>
      </c>
    </row>
    <row r="216" spans="1:177" ht="15" customHeight="1" x14ac:dyDescent="0.2">
      <c r="A216" s="97" t="str">
        <f t="shared" ref="A216:A279" si="33">CONCATENATE("UCES:CBUCES:L",K216)</f>
        <v>UCES:CBUCES:L</v>
      </c>
      <c r="B216" s="96" t="s">
        <v>929</v>
      </c>
      <c r="C216" s="96" t="s">
        <v>1015</v>
      </c>
      <c r="D216" s="96" t="s">
        <v>1021</v>
      </c>
      <c r="E216" s="96" t="s">
        <v>1019</v>
      </c>
      <c r="F216" s="96" t="s">
        <v>1014</v>
      </c>
      <c r="G216" s="96" t="s">
        <v>1020</v>
      </c>
      <c r="H216" s="97" t="str">
        <f t="shared" ref="H216:H279" si="34">CONCATENATE("CBUCES-L",K216)</f>
        <v>CBUCES-L</v>
      </c>
      <c r="I216" s="96" t="s">
        <v>1017</v>
      </c>
      <c r="J216" s="96" t="s">
        <v>1038</v>
      </c>
      <c r="L216" s="96" t="s">
        <v>1016</v>
      </c>
      <c r="M216" s="96" t="s">
        <v>1039</v>
      </c>
      <c r="N216" s="96" t="s">
        <v>1017</v>
      </c>
      <c r="O216" s="96" t="s">
        <v>1018</v>
      </c>
      <c r="R216" s="96" t="s">
        <v>1021</v>
      </c>
      <c r="V216" s="146" t="s">
        <v>1146</v>
      </c>
      <c r="W216" s="99" t="s">
        <v>1082</v>
      </c>
      <c r="Z216" s="146">
        <v>1</v>
      </c>
      <c r="AD216" s="96" t="s">
        <v>1022</v>
      </c>
      <c r="AH216" s="96" t="s">
        <v>1042</v>
      </c>
      <c r="AI216" s="96" t="s">
        <v>1030</v>
      </c>
      <c r="AO216" s="96" t="s">
        <v>1023</v>
      </c>
      <c r="AP216" s="96" t="s">
        <v>1508</v>
      </c>
      <c r="AQ216" s="96" t="s">
        <v>1024</v>
      </c>
      <c r="AR216" s="96" t="s">
        <v>1025</v>
      </c>
      <c r="AX216" s="96" t="s">
        <v>1529</v>
      </c>
      <c r="BA216" s="96" t="s">
        <v>1043</v>
      </c>
      <c r="BB216" s="96" t="s">
        <v>1032</v>
      </c>
      <c r="BF216" s="97" t="str">
        <f t="shared" si="27"/>
        <v>2023-05-28</v>
      </c>
      <c r="BI216" s="146">
        <v>2023</v>
      </c>
      <c r="BJ216" s="99" t="s">
        <v>1248</v>
      </c>
      <c r="BK216" s="146">
        <v>28</v>
      </c>
      <c r="BL216" s="97" t="str">
        <f t="shared" si="28"/>
        <v>Mayo 28 de 2023</v>
      </c>
      <c r="BS216" s="97" t="str">
        <f t="shared" si="31"/>
        <v>América | Sudamérica | Colombia | Antioquia | Mutatá | Vereda Santa Teresa</v>
      </c>
      <c r="BU216" s="97" t="str">
        <f t="shared" si="32"/>
        <v>SA</v>
      </c>
      <c r="BY216" s="96" t="s">
        <v>1026</v>
      </c>
      <c r="BZ216" s="97" t="str">
        <f t="shared" si="29"/>
        <v>CO</v>
      </c>
      <c r="CA216" s="96" t="s">
        <v>1027</v>
      </c>
      <c r="CB216" s="96" t="s">
        <v>1250</v>
      </c>
      <c r="CC216" s="146" t="s">
        <v>1254</v>
      </c>
      <c r="CD216" s="96" t="s">
        <v>1259</v>
      </c>
      <c r="CE216" s="96" t="s">
        <v>1259</v>
      </c>
      <c r="CF216" s="146">
        <v>663</v>
      </c>
      <c r="CG216" s="146">
        <v>663</v>
      </c>
      <c r="CH216" s="146">
        <v>663</v>
      </c>
      <c r="CI216" s="96" t="s">
        <v>1028</v>
      </c>
      <c r="CQ216" s="99">
        <v>7.1865993000000001</v>
      </c>
      <c r="CR216" s="99">
        <v>-76.373645300000007</v>
      </c>
      <c r="CT216" s="98" t="s">
        <v>1045</v>
      </c>
      <c r="CU216" s="96" t="s">
        <v>1028</v>
      </c>
      <c r="CV216" s="99">
        <v>7.1865993000000001</v>
      </c>
      <c r="CW216" s="99">
        <v>-76.373645300000007</v>
      </c>
      <c r="CX216" s="96" t="s">
        <v>1028</v>
      </c>
      <c r="DE216" s="96" t="s">
        <v>1046</v>
      </c>
      <c r="DF216" s="97" t="str">
        <f t="shared" si="30"/>
        <v>2023-05-28</v>
      </c>
      <c r="DH216" s="96" t="s">
        <v>1264</v>
      </c>
      <c r="ED216" s="96" t="s">
        <v>1405</v>
      </c>
      <c r="EF216" s="150" t="s">
        <v>1269</v>
      </c>
      <c r="EM216" s="97" t="str">
        <f>IF(EX216="",
IF(EW216="",
IF(EV216="",
IF(EU216="",#REF!,
EU216),
EV216),
EW216),
CONCATENATE(EX216,IF(FB216="","",CONCATENATE(" ",FB216))))</f>
        <v>Pristimantis latidiscus</v>
      </c>
      <c r="EN216" s="96" t="s">
        <v>1047</v>
      </c>
      <c r="ER216" s="96" t="s">
        <v>1390</v>
      </c>
      <c r="ES216" s="96" t="s">
        <v>1034</v>
      </c>
      <c r="ET216" s="96" t="s">
        <v>1033</v>
      </c>
      <c r="EU216" s="96" t="s">
        <v>1035</v>
      </c>
      <c r="EV216" s="96" t="s">
        <v>1397</v>
      </c>
      <c r="EW216" s="96" t="s">
        <v>1439</v>
      </c>
      <c r="EX216" s="148" t="s">
        <v>1322</v>
      </c>
      <c r="FB216" s="148" t="s">
        <v>1282</v>
      </c>
      <c r="FE216" s="97" t="str" cm="1">
        <f t="array" ref="FE216">IF(FB216="",IF(EX216="",
IF(EV216="",
IF(EW="",
IF(EU216="",
IF(ET216="",
"Filo","Clase"),
"Orden"),
"Familia"),
"Subfamilia"),
"Género"),
"Especie")</f>
        <v>Especie</v>
      </c>
      <c r="FU216" s="96" t="s">
        <v>1040</v>
      </c>
    </row>
    <row r="217" spans="1:177" ht="15" customHeight="1" x14ac:dyDescent="0.2">
      <c r="A217" s="97" t="str">
        <f t="shared" si="33"/>
        <v>UCES:CBUCES:L</v>
      </c>
      <c r="B217" s="96" t="s">
        <v>929</v>
      </c>
      <c r="C217" s="96" t="s">
        <v>1015</v>
      </c>
      <c r="D217" s="96" t="s">
        <v>1021</v>
      </c>
      <c r="E217" s="96" t="s">
        <v>1019</v>
      </c>
      <c r="F217" s="96" t="s">
        <v>1014</v>
      </c>
      <c r="G217" s="96" t="s">
        <v>1020</v>
      </c>
      <c r="H217" s="97" t="str">
        <f t="shared" si="34"/>
        <v>CBUCES-L</v>
      </c>
      <c r="I217" s="96" t="s">
        <v>1017</v>
      </c>
      <c r="J217" s="96" t="s">
        <v>1038</v>
      </c>
      <c r="L217" s="96" t="s">
        <v>1016</v>
      </c>
      <c r="M217" s="96" t="s">
        <v>1039</v>
      </c>
      <c r="N217" s="96" t="s">
        <v>1017</v>
      </c>
      <c r="O217" s="96" t="s">
        <v>1018</v>
      </c>
      <c r="R217" s="96" t="s">
        <v>1021</v>
      </c>
      <c r="V217" s="146" t="s">
        <v>1147</v>
      </c>
      <c r="W217" s="99" t="s">
        <v>1082</v>
      </c>
      <c r="Z217" s="146">
        <v>1</v>
      </c>
      <c r="AD217" s="96" t="s">
        <v>1022</v>
      </c>
      <c r="AH217" s="96" t="s">
        <v>1029</v>
      </c>
      <c r="AI217" s="96" t="s">
        <v>1030</v>
      </c>
      <c r="AO217" s="96" t="s">
        <v>1023</v>
      </c>
      <c r="AP217" s="96" t="s">
        <v>1508</v>
      </c>
      <c r="AQ217" s="96" t="s">
        <v>1024</v>
      </c>
      <c r="AR217" s="96" t="s">
        <v>1025</v>
      </c>
      <c r="AX217" s="96" t="s">
        <v>1462</v>
      </c>
      <c r="BA217" s="96" t="s">
        <v>1043</v>
      </c>
      <c r="BB217" s="96" t="s">
        <v>1032</v>
      </c>
      <c r="BF217" s="97" t="str">
        <f t="shared" si="27"/>
        <v>2023-05-28</v>
      </c>
      <c r="BI217" s="146">
        <v>2023</v>
      </c>
      <c r="BJ217" s="99" t="s">
        <v>1248</v>
      </c>
      <c r="BK217" s="146">
        <v>28</v>
      </c>
      <c r="BL217" s="97" t="str">
        <f t="shared" si="28"/>
        <v>Mayo 28 de 2023</v>
      </c>
      <c r="BS217" s="97" t="str">
        <f t="shared" si="31"/>
        <v>América | Sudamérica | Colombia | Antioquia | Mutatá | Vereda Santa Teresa</v>
      </c>
      <c r="BU217" s="97" t="str">
        <f t="shared" si="32"/>
        <v>SA</v>
      </c>
      <c r="BY217" s="96" t="s">
        <v>1026</v>
      </c>
      <c r="BZ217" s="97" t="str">
        <f t="shared" si="29"/>
        <v>CO</v>
      </c>
      <c r="CA217" s="96" t="s">
        <v>1027</v>
      </c>
      <c r="CB217" s="96" t="s">
        <v>1250</v>
      </c>
      <c r="CC217" s="146" t="s">
        <v>1254</v>
      </c>
      <c r="CD217" s="96" t="s">
        <v>1259</v>
      </c>
      <c r="CE217" s="96" t="s">
        <v>1259</v>
      </c>
      <c r="CF217" s="146">
        <v>663</v>
      </c>
      <c r="CG217" s="146">
        <v>663</v>
      </c>
      <c r="CH217" s="146">
        <v>663</v>
      </c>
      <c r="CI217" s="96" t="s">
        <v>1028</v>
      </c>
      <c r="CQ217" s="99">
        <v>7.1865993000000001</v>
      </c>
      <c r="CR217" s="99">
        <v>-76.373645300000007</v>
      </c>
      <c r="CT217" s="98" t="s">
        <v>1045</v>
      </c>
      <c r="CU217" s="96" t="s">
        <v>1028</v>
      </c>
      <c r="CV217" s="99">
        <v>7.1865993000000001</v>
      </c>
      <c r="CW217" s="99">
        <v>-76.373645300000007</v>
      </c>
      <c r="CX217" s="96" t="s">
        <v>1028</v>
      </c>
      <c r="DE217" s="96" t="s">
        <v>1046</v>
      </c>
      <c r="DF217" s="97" t="str">
        <f t="shared" si="30"/>
        <v>2023-05-28</v>
      </c>
      <c r="DH217" s="96" t="s">
        <v>1264</v>
      </c>
      <c r="ED217" s="96" t="s">
        <v>1405</v>
      </c>
      <c r="EF217" s="150" t="s">
        <v>1269</v>
      </c>
      <c r="EM217" s="97" t="str">
        <f>IF(EX217="",
IF(EW217="",
IF(EV217="",
IF(EU217="",#REF!,
EU217),
EV217),
EW217),
CONCATENATE(EX217,IF(FB217="","",CONCATENATE(" ",FB217))))</f>
        <v>Pristimantis gaigei</v>
      </c>
      <c r="EN217" s="96" t="s">
        <v>1377</v>
      </c>
      <c r="ER217" s="96" t="s">
        <v>1390</v>
      </c>
      <c r="ES217" s="96" t="s">
        <v>1034</v>
      </c>
      <c r="ET217" s="96" t="s">
        <v>1033</v>
      </c>
      <c r="EU217" s="96" t="s">
        <v>1035</v>
      </c>
      <c r="EV217" s="96" t="s">
        <v>1397</v>
      </c>
      <c r="EW217" s="96" t="s">
        <v>1439</v>
      </c>
      <c r="EX217" s="148" t="s">
        <v>1322</v>
      </c>
      <c r="FB217" s="148" t="s">
        <v>1293</v>
      </c>
      <c r="FE217" s="97" t="str" cm="1">
        <f t="array" ref="FE217">IF(FB217="",IF(EX217="",
IF(EV217="",
IF(EW="",
IF(EU217="",
IF(ET217="",
"Filo","Clase"),
"Orden"),
"Familia"),
"Subfamilia"),
"Género"),
"Especie")</f>
        <v>Especie</v>
      </c>
      <c r="FU217" s="96" t="s">
        <v>1040</v>
      </c>
    </row>
    <row r="218" spans="1:177" ht="15" customHeight="1" x14ac:dyDescent="0.2">
      <c r="A218" s="97" t="str">
        <f t="shared" si="33"/>
        <v>UCES:CBUCES:L</v>
      </c>
      <c r="B218" s="96" t="s">
        <v>929</v>
      </c>
      <c r="C218" s="96" t="s">
        <v>1015</v>
      </c>
      <c r="D218" s="96" t="s">
        <v>1021</v>
      </c>
      <c r="E218" s="96" t="s">
        <v>1019</v>
      </c>
      <c r="F218" s="96" t="s">
        <v>1014</v>
      </c>
      <c r="G218" s="96" t="s">
        <v>1020</v>
      </c>
      <c r="H218" s="97" t="str">
        <f t="shared" si="34"/>
        <v>CBUCES-L</v>
      </c>
      <c r="I218" s="96" t="s">
        <v>1017</v>
      </c>
      <c r="J218" s="96" t="s">
        <v>1038</v>
      </c>
      <c r="L218" s="96" t="s">
        <v>1016</v>
      </c>
      <c r="M218" s="96" t="s">
        <v>1039</v>
      </c>
      <c r="N218" s="96" t="s">
        <v>1017</v>
      </c>
      <c r="O218" s="96" t="s">
        <v>1018</v>
      </c>
      <c r="R218" s="96" t="s">
        <v>1021</v>
      </c>
      <c r="V218" s="146" t="s">
        <v>1148</v>
      </c>
      <c r="W218" s="99" t="s">
        <v>1082</v>
      </c>
      <c r="Z218" s="146">
        <v>1</v>
      </c>
      <c r="AD218" s="96" t="s">
        <v>1022</v>
      </c>
      <c r="AH218" s="96" t="s">
        <v>1042</v>
      </c>
      <c r="AI218" s="96" t="s">
        <v>1030</v>
      </c>
      <c r="AO218" s="96" t="s">
        <v>1023</v>
      </c>
      <c r="AP218" s="96" t="s">
        <v>1508</v>
      </c>
      <c r="AQ218" s="96" t="s">
        <v>1024</v>
      </c>
      <c r="AR218" s="96" t="s">
        <v>1025</v>
      </c>
      <c r="AX218" s="96" t="s">
        <v>1530</v>
      </c>
      <c r="BA218" s="96" t="s">
        <v>1043</v>
      </c>
      <c r="BB218" s="96" t="s">
        <v>1032</v>
      </c>
      <c r="BF218" s="97" t="str">
        <f t="shared" si="27"/>
        <v>2023-05-28</v>
      </c>
      <c r="BI218" s="146">
        <v>2023</v>
      </c>
      <c r="BJ218" s="99" t="s">
        <v>1248</v>
      </c>
      <c r="BK218" s="146">
        <v>28</v>
      </c>
      <c r="BL218" s="97" t="str">
        <f t="shared" si="28"/>
        <v>Mayo 28 de 2023</v>
      </c>
      <c r="BS218" s="97" t="str">
        <f t="shared" si="31"/>
        <v>América | Sudamérica | Colombia | Antioquia | Mutatá | Vereda Santa Teresa</v>
      </c>
      <c r="BU218" s="97" t="str">
        <f t="shared" si="32"/>
        <v>SA</v>
      </c>
      <c r="BY218" s="96" t="s">
        <v>1026</v>
      </c>
      <c r="BZ218" s="97" t="str">
        <f t="shared" si="29"/>
        <v>CO</v>
      </c>
      <c r="CA218" s="96" t="s">
        <v>1027</v>
      </c>
      <c r="CB218" s="96" t="s">
        <v>1250</v>
      </c>
      <c r="CC218" s="146" t="s">
        <v>1254</v>
      </c>
      <c r="CD218" s="96" t="s">
        <v>1259</v>
      </c>
      <c r="CE218" s="96" t="s">
        <v>1259</v>
      </c>
      <c r="CF218" s="146">
        <v>663</v>
      </c>
      <c r="CG218" s="146">
        <v>663</v>
      </c>
      <c r="CH218" s="146">
        <v>663</v>
      </c>
      <c r="CI218" s="96" t="s">
        <v>1028</v>
      </c>
      <c r="CQ218" s="99">
        <v>7.1865993000000001</v>
      </c>
      <c r="CR218" s="99">
        <v>-76.373645300000007</v>
      </c>
      <c r="CT218" s="98" t="s">
        <v>1045</v>
      </c>
      <c r="CU218" s="96" t="s">
        <v>1028</v>
      </c>
      <c r="CV218" s="99">
        <v>7.1865993000000001</v>
      </c>
      <c r="CW218" s="99">
        <v>-76.373645300000007</v>
      </c>
      <c r="CX218" s="96" t="s">
        <v>1028</v>
      </c>
      <c r="DE218" s="96" t="s">
        <v>1046</v>
      </c>
      <c r="DF218" s="97" t="str">
        <f t="shared" si="30"/>
        <v>2023-05-28</v>
      </c>
      <c r="DH218" s="96" t="s">
        <v>1264</v>
      </c>
      <c r="ED218" s="96" t="s">
        <v>1405</v>
      </c>
      <c r="EF218" s="150" t="s">
        <v>1269</v>
      </c>
      <c r="EM218" s="97" t="str">
        <f>IF(EX218="",
IF(EW218="",
IF(EV218="",
IF(EU218="",#REF!,
EU218),
EV218),
EW218),
CONCATENATE(EX218,IF(FB218="","",CONCATENATE(" ",FB218))))</f>
        <v>Pristimantis gaigei</v>
      </c>
      <c r="EN218" s="96" t="s">
        <v>1377</v>
      </c>
      <c r="ER218" s="96" t="s">
        <v>1390</v>
      </c>
      <c r="ES218" s="96" t="s">
        <v>1034</v>
      </c>
      <c r="ET218" s="96" t="s">
        <v>1033</v>
      </c>
      <c r="EU218" s="96" t="s">
        <v>1035</v>
      </c>
      <c r="EV218" s="96" t="s">
        <v>1397</v>
      </c>
      <c r="EW218" s="96" t="s">
        <v>1439</v>
      </c>
      <c r="EX218" s="148" t="s">
        <v>1322</v>
      </c>
      <c r="FB218" s="148" t="s">
        <v>1293</v>
      </c>
      <c r="FE218" s="97" t="str" cm="1">
        <f t="array" ref="FE218">IF(FB218="",IF(EX218="",
IF(EV218="",
IF(EW="",
IF(EU218="",
IF(ET218="",
"Filo","Clase"),
"Orden"),
"Familia"),
"Subfamilia"),
"Género"),
"Especie")</f>
        <v>Especie</v>
      </c>
      <c r="FU218" s="96" t="s">
        <v>1040</v>
      </c>
    </row>
    <row r="219" spans="1:177" ht="15" customHeight="1" x14ac:dyDescent="0.2">
      <c r="A219" s="97" t="str">
        <f t="shared" si="33"/>
        <v>UCES:CBUCES:L</v>
      </c>
      <c r="B219" s="96" t="s">
        <v>929</v>
      </c>
      <c r="C219" s="96" t="s">
        <v>1015</v>
      </c>
      <c r="D219" s="96" t="s">
        <v>1021</v>
      </c>
      <c r="E219" s="96" t="s">
        <v>1019</v>
      </c>
      <c r="F219" s="96" t="s">
        <v>1014</v>
      </c>
      <c r="G219" s="96" t="s">
        <v>1020</v>
      </c>
      <c r="H219" s="97" t="str">
        <f t="shared" si="34"/>
        <v>CBUCES-L</v>
      </c>
      <c r="I219" s="96" t="s">
        <v>1017</v>
      </c>
      <c r="J219" s="96" t="s">
        <v>1038</v>
      </c>
      <c r="L219" s="96" t="s">
        <v>1016</v>
      </c>
      <c r="M219" s="96" t="s">
        <v>1039</v>
      </c>
      <c r="N219" s="96" t="s">
        <v>1017</v>
      </c>
      <c r="O219" s="96" t="s">
        <v>1018</v>
      </c>
      <c r="R219" s="96" t="s">
        <v>1021</v>
      </c>
      <c r="V219" s="146" t="s">
        <v>1149</v>
      </c>
      <c r="W219" s="99" t="s">
        <v>1082</v>
      </c>
      <c r="Z219" s="146">
        <v>1</v>
      </c>
      <c r="AD219" s="96" t="s">
        <v>1022</v>
      </c>
      <c r="AH219" s="96" t="s">
        <v>1042</v>
      </c>
      <c r="AI219" s="96" t="s">
        <v>1030</v>
      </c>
      <c r="AO219" s="96" t="s">
        <v>1023</v>
      </c>
      <c r="AP219" s="96" t="s">
        <v>1508</v>
      </c>
      <c r="AQ219" s="96" t="s">
        <v>1024</v>
      </c>
      <c r="AR219" s="96" t="s">
        <v>1025</v>
      </c>
      <c r="AX219" s="96" t="s">
        <v>1463</v>
      </c>
      <c r="BA219" s="96" t="s">
        <v>1043</v>
      </c>
      <c r="BB219" s="96" t="s">
        <v>1032</v>
      </c>
      <c r="BF219" s="97" t="str">
        <f t="shared" si="27"/>
        <v>2023-05-28</v>
      </c>
      <c r="BI219" s="146">
        <v>2023</v>
      </c>
      <c r="BJ219" s="99" t="s">
        <v>1248</v>
      </c>
      <c r="BK219" s="146">
        <v>28</v>
      </c>
      <c r="BL219" s="97" t="str">
        <f t="shared" si="28"/>
        <v>Mayo 28 de 2023</v>
      </c>
      <c r="BS219" s="97" t="str">
        <f t="shared" si="31"/>
        <v>América | Sudamérica | Colombia | Antioquia | Mutatá | Vereda Santa Teresa</v>
      </c>
      <c r="BU219" s="97" t="str">
        <f t="shared" si="32"/>
        <v>SA</v>
      </c>
      <c r="BY219" s="96" t="s">
        <v>1026</v>
      </c>
      <c r="BZ219" s="97" t="str">
        <f t="shared" si="29"/>
        <v>CO</v>
      </c>
      <c r="CA219" s="96" t="s">
        <v>1027</v>
      </c>
      <c r="CB219" s="96" t="s">
        <v>1250</v>
      </c>
      <c r="CC219" s="146" t="s">
        <v>1254</v>
      </c>
      <c r="CD219" s="96" t="s">
        <v>1259</v>
      </c>
      <c r="CE219" s="96" t="s">
        <v>1259</v>
      </c>
      <c r="CF219" s="146">
        <v>663</v>
      </c>
      <c r="CG219" s="146">
        <v>663</v>
      </c>
      <c r="CH219" s="146">
        <v>663</v>
      </c>
      <c r="CI219" s="96" t="s">
        <v>1028</v>
      </c>
      <c r="CQ219" s="99">
        <v>7.1865993000000001</v>
      </c>
      <c r="CR219" s="99">
        <v>-76.373645300000007</v>
      </c>
      <c r="CT219" s="98" t="s">
        <v>1045</v>
      </c>
      <c r="CU219" s="96" t="s">
        <v>1028</v>
      </c>
      <c r="CV219" s="99">
        <v>7.1865993000000001</v>
      </c>
      <c r="CW219" s="99">
        <v>-76.373645300000007</v>
      </c>
      <c r="CX219" s="96" t="s">
        <v>1028</v>
      </c>
      <c r="DE219" s="96" t="s">
        <v>1046</v>
      </c>
      <c r="DF219" s="97" t="str">
        <f t="shared" si="30"/>
        <v>2023-05-28</v>
      </c>
      <c r="DH219" s="96" t="s">
        <v>1264</v>
      </c>
      <c r="ED219" s="96" t="s">
        <v>1405</v>
      </c>
      <c r="EF219" s="150" t="s">
        <v>1269</v>
      </c>
      <c r="EL219" s="148" t="s">
        <v>1558</v>
      </c>
      <c r="EM219" s="97" t="str">
        <f>IF(EX219="",
IF(EW219="",
IF(EV219="",
IF(EU219="",#REF!,
EU219),
EV219),
EW219),
CONCATENATE(EX219,IF(FB219="","",CONCATENATE(" ",FB219))))</f>
        <v>Silverstoneia</v>
      </c>
      <c r="EN219" s="96" t="s">
        <v>1376</v>
      </c>
      <c r="ER219" s="96" t="s">
        <v>1390</v>
      </c>
      <c r="ES219" s="96" t="s">
        <v>1034</v>
      </c>
      <c r="ET219" s="96" t="s">
        <v>1033</v>
      </c>
      <c r="EU219" s="96" t="s">
        <v>1035</v>
      </c>
      <c r="EV219" s="96" t="s">
        <v>1393</v>
      </c>
      <c r="EW219" s="96" t="s">
        <v>1407</v>
      </c>
      <c r="EX219" s="148" t="s">
        <v>1315</v>
      </c>
      <c r="FE219" s="97" t="str" cm="1">
        <f t="array" ref="FE219">IF(EL219="",IF(EX219="",
IF(EV219="",
IF(EW="",
IF(EU219="",
IF(ET219="",
"Filo","Clase"),
"Orden"),
"Familia"),
"Subfamilia"),
"Género"),
"Especie")</f>
        <v>Especie</v>
      </c>
      <c r="FU219" s="96" t="s">
        <v>1040</v>
      </c>
    </row>
    <row r="220" spans="1:177" ht="15" customHeight="1" x14ac:dyDescent="0.2">
      <c r="A220" s="97" t="str">
        <f t="shared" si="33"/>
        <v>UCES:CBUCES:L</v>
      </c>
      <c r="B220" s="96" t="s">
        <v>929</v>
      </c>
      <c r="C220" s="96" t="s">
        <v>1015</v>
      </c>
      <c r="D220" s="96" t="s">
        <v>1021</v>
      </c>
      <c r="E220" s="96" t="s">
        <v>1019</v>
      </c>
      <c r="F220" s="96" t="s">
        <v>1014</v>
      </c>
      <c r="G220" s="96" t="s">
        <v>1020</v>
      </c>
      <c r="H220" s="97" t="str">
        <f t="shared" si="34"/>
        <v>CBUCES-L</v>
      </c>
      <c r="I220" s="96" t="s">
        <v>1017</v>
      </c>
      <c r="J220" s="96" t="s">
        <v>1038</v>
      </c>
      <c r="L220" s="96" t="s">
        <v>1016</v>
      </c>
      <c r="M220" s="96" t="s">
        <v>1039</v>
      </c>
      <c r="N220" s="96" t="s">
        <v>1017</v>
      </c>
      <c r="O220" s="96" t="s">
        <v>1018</v>
      </c>
      <c r="R220" s="96" t="s">
        <v>1021</v>
      </c>
      <c r="V220" s="146" t="s">
        <v>1150</v>
      </c>
      <c r="W220" s="99" t="s">
        <v>1082</v>
      </c>
      <c r="Z220" s="146">
        <v>1</v>
      </c>
      <c r="AD220" s="96" t="s">
        <v>1022</v>
      </c>
      <c r="AH220" s="96" t="s">
        <v>1042</v>
      </c>
      <c r="AI220" s="96" t="s">
        <v>1030</v>
      </c>
      <c r="AO220" s="96" t="s">
        <v>1023</v>
      </c>
      <c r="AP220" s="96" t="s">
        <v>1508</v>
      </c>
      <c r="AQ220" s="96" t="s">
        <v>1024</v>
      </c>
      <c r="AR220" s="96" t="s">
        <v>1025</v>
      </c>
      <c r="AX220" s="96" t="s">
        <v>1535</v>
      </c>
      <c r="BA220" s="96" t="s">
        <v>1043</v>
      </c>
      <c r="BB220" s="96" t="s">
        <v>1032</v>
      </c>
      <c r="BF220" s="97" t="str">
        <f t="shared" si="27"/>
        <v>2023-05-28</v>
      </c>
      <c r="BI220" s="146">
        <v>2023</v>
      </c>
      <c r="BJ220" s="99" t="s">
        <v>1248</v>
      </c>
      <c r="BK220" s="146">
        <v>28</v>
      </c>
      <c r="BL220" s="97" t="str">
        <f t="shared" si="28"/>
        <v>Mayo 28 de 2023</v>
      </c>
      <c r="BS220" s="97" t="str">
        <f t="shared" si="31"/>
        <v>América | Sudamérica | Colombia | Antioquia | Mutatá | Vereda Santa Teresa</v>
      </c>
      <c r="BU220" s="97" t="str">
        <f t="shared" si="32"/>
        <v>SA</v>
      </c>
      <c r="BY220" s="96" t="s">
        <v>1026</v>
      </c>
      <c r="BZ220" s="97" t="str">
        <f t="shared" si="29"/>
        <v>CO</v>
      </c>
      <c r="CA220" s="96" t="s">
        <v>1027</v>
      </c>
      <c r="CB220" s="96" t="s">
        <v>1250</v>
      </c>
      <c r="CC220" s="146" t="s">
        <v>1254</v>
      </c>
      <c r="CD220" s="96" t="s">
        <v>1259</v>
      </c>
      <c r="CE220" s="96" t="s">
        <v>1259</v>
      </c>
      <c r="CF220" s="146">
        <v>663</v>
      </c>
      <c r="CG220" s="146">
        <v>663</v>
      </c>
      <c r="CH220" s="146">
        <v>663</v>
      </c>
      <c r="CI220" s="96" t="s">
        <v>1028</v>
      </c>
      <c r="CQ220" s="99">
        <v>7.1865993000000001</v>
      </c>
      <c r="CR220" s="99">
        <v>-76.373645300000007</v>
      </c>
      <c r="CT220" s="98" t="s">
        <v>1045</v>
      </c>
      <c r="CU220" s="96" t="s">
        <v>1028</v>
      </c>
      <c r="CV220" s="99">
        <v>7.1865993000000001</v>
      </c>
      <c r="CW220" s="99">
        <v>-76.373645300000007</v>
      </c>
      <c r="CX220" s="96" t="s">
        <v>1028</v>
      </c>
      <c r="DE220" s="96" t="s">
        <v>1046</v>
      </c>
      <c r="DF220" s="97" t="str">
        <f t="shared" si="30"/>
        <v>2023-05-28</v>
      </c>
      <c r="DH220" s="96" t="s">
        <v>1264</v>
      </c>
      <c r="ED220" s="96" t="s">
        <v>1405</v>
      </c>
      <c r="EF220" s="150" t="s">
        <v>1269</v>
      </c>
      <c r="EM220" s="97" t="str">
        <f>IF(EX220="",
IF(EW220="",
IF(EV220="",
IF(EU220="",#REF!,
EU220),
EV220),
EW220),
CONCATENATE(EX220,IF(FB220="","",CONCATENATE(" ",FB220))))</f>
        <v>Synophis</v>
      </c>
      <c r="ER220" s="96" t="s">
        <v>1390</v>
      </c>
      <c r="ES220" s="96" t="s">
        <v>1034</v>
      </c>
      <c r="ET220" s="96" t="s">
        <v>1057</v>
      </c>
      <c r="EU220" s="96" t="s">
        <v>1058</v>
      </c>
      <c r="EV220" s="96" t="s">
        <v>1063</v>
      </c>
      <c r="EX220" s="148" t="s">
        <v>1333</v>
      </c>
      <c r="FE220" s="97" t="str" cm="1">
        <f t="array" ref="FE220">IF(EL220="",IF(EX220="",
IF(EV220="",
IF(EW="",
IF(EU220="",
IF(ET220="",
"Filo","Clase"),
"Orden"),
"Familia"),
"Subfamilia"),
"Género"),
"Especie")</f>
        <v>Género</v>
      </c>
      <c r="FU220" s="96" t="s">
        <v>1040</v>
      </c>
    </row>
    <row r="221" spans="1:177" ht="15" customHeight="1" x14ac:dyDescent="0.2">
      <c r="A221" s="97" t="str">
        <f t="shared" si="33"/>
        <v>UCES:CBUCES:L</v>
      </c>
      <c r="B221" s="96" t="s">
        <v>929</v>
      </c>
      <c r="C221" s="96" t="s">
        <v>1015</v>
      </c>
      <c r="D221" s="96" t="s">
        <v>1021</v>
      </c>
      <c r="E221" s="96" t="s">
        <v>1019</v>
      </c>
      <c r="F221" s="96" t="s">
        <v>1014</v>
      </c>
      <c r="G221" s="96" t="s">
        <v>1020</v>
      </c>
      <c r="H221" s="97" t="str">
        <f t="shared" si="34"/>
        <v>CBUCES-L</v>
      </c>
      <c r="I221" s="96" t="s">
        <v>1017</v>
      </c>
      <c r="J221" s="96" t="s">
        <v>1038</v>
      </c>
      <c r="L221" s="96" t="s">
        <v>1016</v>
      </c>
      <c r="M221" s="96" t="s">
        <v>1039</v>
      </c>
      <c r="N221" s="96" t="s">
        <v>1017</v>
      </c>
      <c r="O221" s="96" t="s">
        <v>1018</v>
      </c>
      <c r="R221" s="96" t="s">
        <v>1021</v>
      </c>
      <c r="V221" s="146" t="s">
        <v>1151</v>
      </c>
      <c r="W221" s="99" t="s">
        <v>1082</v>
      </c>
      <c r="Z221" s="146">
        <v>1</v>
      </c>
      <c r="AD221" s="96" t="s">
        <v>1022</v>
      </c>
      <c r="AH221" s="96" t="s">
        <v>1029</v>
      </c>
      <c r="AI221" s="96" t="s">
        <v>1030</v>
      </c>
      <c r="AO221" s="96" t="s">
        <v>1023</v>
      </c>
      <c r="AP221" s="96" t="s">
        <v>1508</v>
      </c>
      <c r="AQ221" s="96" t="s">
        <v>1024</v>
      </c>
      <c r="AR221" s="96" t="s">
        <v>1025</v>
      </c>
      <c r="AX221" s="96" t="s">
        <v>1464</v>
      </c>
      <c r="BA221" s="96" t="s">
        <v>1043</v>
      </c>
      <c r="BB221" s="96" t="s">
        <v>1032</v>
      </c>
      <c r="BF221" s="97" t="str">
        <f t="shared" si="27"/>
        <v>2023-05-28</v>
      </c>
      <c r="BI221" s="146">
        <v>2023</v>
      </c>
      <c r="BJ221" s="99" t="s">
        <v>1248</v>
      </c>
      <c r="BK221" s="146">
        <v>28</v>
      </c>
      <c r="BL221" s="97" t="str">
        <f t="shared" si="28"/>
        <v>Mayo 28 de 2023</v>
      </c>
      <c r="BS221" s="97" t="str">
        <f t="shared" si="31"/>
        <v>América | Sudamérica | Colombia | Antioquia | Mutatá | Vereda Santa Teresa</v>
      </c>
      <c r="BU221" s="97" t="str">
        <f t="shared" si="32"/>
        <v>SA</v>
      </c>
      <c r="BY221" s="96" t="s">
        <v>1026</v>
      </c>
      <c r="BZ221" s="97" t="str">
        <f t="shared" si="29"/>
        <v>CO</v>
      </c>
      <c r="CA221" s="96" t="s">
        <v>1027</v>
      </c>
      <c r="CB221" s="96" t="s">
        <v>1250</v>
      </c>
      <c r="CC221" s="146" t="s">
        <v>1254</v>
      </c>
      <c r="CD221" s="96" t="s">
        <v>1259</v>
      </c>
      <c r="CE221" s="96" t="s">
        <v>1259</v>
      </c>
      <c r="CF221" s="146">
        <v>663</v>
      </c>
      <c r="CG221" s="146">
        <v>663</v>
      </c>
      <c r="CH221" s="146">
        <v>663</v>
      </c>
      <c r="CI221" s="96" t="s">
        <v>1028</v>
      </c>
      <c r="CQ221" s="99">
        <v>7.1865993000000001</v>
      </c>
      <c r="CR221" s="99">
        <v>-76.373645300000007</v>
      </c>
      <c r="CT221" s="98" t="s">
        <v>1045</v>
      </c>
      <c r="CU221" s="96" t="s">
        <v>1028</v>
      </c>
      <c r="CV221" s="99">
        <v>7.1865993000000001</v>
      </c>
      <c r="CW221" s="99">
        <v>-76.373645300000007</v>
      </c>
      <c r="CX221" s="96" t="s">
        <v>1028</v>
      </c>
      <c r="DE221" s="96" t="s">
        <v>1046</v>
      </c>
      <c r="DF221" s="97" t="str">
        <f t="shared" si="30"/>
        <v>2023-05-28</v>
      </c>
      <c r="DH221" s="96" t="s">
        <v>1264</v>
      </c>
      <c r="ED221" s="96" t="s">
        <v>1405</v>
      </c>
      <c r="EF221" s="150" t="s">
        <v>1269</v>
      </c>
      <c r="EL221" s="148" t="s">
        <v>1575</v>
      </c>
      <c r="EM221" s="97" t="str">
        <f>IF(EX221="",
IF(EW221="",
IF(EV221="",
IF(EU221="",#REF!,
EU221),
EV221),
EW221),
CONCATENATE(EX221,IF(FB221="","",CONCATENATE(" ",FB221))))</f>
        <v>Diasporus</v>
      </c>
      <c r="EN221" s="96" t="s">
        <v>1047</v>
      </c>
      <c r="ER221" s="96" t="s">
        <v>1390</v>
      </c>
      <c r="ES221" s="96" t="s">
        <v>1034</v>
      </c>
      <c r="ET221" s="96" t="s">
        <v>1033</v>
      </c>
      <c r="EU221" s="96" t="s">
        <v>1035</v>
      </c>
      <c r="EV221" s="96" t="s">
        <v>1059</v>
      </c>
      <c r="EW221" s="96" t="s">
        <v>1433</v>
      </c>
      <c r="EX221" s="148" t="s">
        <v>1066</v>
      </c>
      <c r="FE221" s="97" t="str" cm="1">
        <f t="array" ref="FE221">IF(EL221="",IF(EX221="",
IF(EV221="",
IF(EW="",
IF(EU221="",
IF(ET221="",
"Filo","Clase"),
"Orden"),
"Familia"),
"Subfamilia"),
"Género"),
"Especie")</f>
        <v>Especie</v>
      </c>
      <c r="FU221" s="96" t="s">
        <v>1040</v>
      </c>
    </row>
    <row r="222" spans="1:177" ht="15" customHeight="1" x14ac:dyDescent="0.2">
      <c r="A222" s="97" t="str">
        <f t="shared" si="33"/>
        <v>UCES:CBUCES:L</v>
      </c>
      <c r="B222" s="96" t="s">
        <v>929</v>
      </c>
      <c r="C222" s="96" t="s">
        <v>1015</v>
      </c>
      <c r="D222" s="96" t="s">
        <v>1021</v>
      </c>
      <c r="E222" s="96" t="s">
        <v>1019</v>
      </c>
      <c r="F222" s="96" t="s">
        <v>1014</v>
      </c>
      <c r="G222" s="96" t="s">
        <v>1020</v>
      </c>
      <c r="H222" s="97" t="str">
        <f t="shared" si="34"/>
        <v>CBUCES-L</v>
      </c>
      <c r="I222" s="96" t="s">
        <v>1017</v>
      </c>
      <c r="J222" s="96" t="s">
        <v>1038</v>
      </c>
      <c r="L222" s="96" t="s">
        <v>1016</v>
      </c>
      <c r="M222" s="96" t="s">
        <v>1039</v>
      </c>
      <c r="N222" s="96" t="s">
        <v>1017</v>
      </c>
      <c r="O222" s="96" t="s">
        <v>1018</v>
      </c>
      <c r="R222" s="96" t="s">
        <v>1021</v>
      </c>
      <c r="V222" s="146" t="s">
        <v>1152</v>
      </c>
      <c r="W222" s="99" t="s">
        <v>1082</v>
      </c>
      <c r="Z222" s="146">
        <v>1</v>
      </c>
      <c r="AD222" s="96" t="s">
        <v>1022</v>
      </c>
      <c r="AH222" s="96" t="s">
        <v>1029</v>
      </c>
      <c r="AO222" s="96" t="s">
        <v>1023</v>
      </c>
      <c r="AP222" s="96" t="s">
        <v>1508</v>
      </c>
      <c r="AQ222" s="96" t="s">
        <v>1024</v>
      </c>
      <c r="AR222" s="96" t="s">
        <v>1025</v>
      </c>
      <c r="AX222" s="96" t="s">
        <v>1465</v>
      </c>
      <c r="BA222" s="96" t="s">
        <v>1043</v>
      </c>
      <c r="BB222" s="96" t="s">
        <v>1032</v>
      </c>
      <c r="BF222" s="97" t="str">
        <f t="shared" si="27"/>
        <v>2023-05-28</v>
      </c>
      <c r="BI222" s="146">
        <v>2023</v>
      </c>
      <c r="BJ222" s="99" t="s">
        <v>1248</v>
      </c>
      <c r="BK222" s="146">
        <v>28</v>
      </c>
      <c r="BL222" s="97" t="str">
        <f t="shared" si="28"/>
        <v>Mayo 28 de 2023</v>
      </c>
      <c r="BS222" s="97" t="str">
        <f t="shared" si="31"/>
        <v>América | Sudamérica | Colombia | Antioquia | Mutatá | Vereda Santa Teresa</v>
      </c>
      <c r="BU222" s="97" t="str">
        <f t="shared" si="32"/>
        <v>SA</v>
      </c>
      <c r="BY222" s="96" t="s">
        <v>1026</v>
      </c>
      <c r="BZ222" s="97" t="str">
        <f t="shared" si="29"/>
        <v>CO</v>
      </c>
      <c r="CA222" s="96" t="s">
        <v>1027</v>
      </c>
      <c r="CB222" s="96" t="s">
        <v>1250</v>
      </c>
      <c r="CC222" s="146" t="s">
        <v>1254</v>
      </c>
      <c r="CD222" s="96" t="s">
        <v>1259</v>
      </c>
      <c r="CE222" s="96" t="s">
        <v>1259</v>
      </c>
      <c r="CF222" s="146">
        <v>663</v>
      </c>
      <c r="CG222" s="146">
        <v>663</v>
      </c>
      <c r="CH222" s="146">
        <v>663</v>
      </c>
      <c r="CI222" s="96" t="s">
        <v>1028</v>
      </c>
      <c r="CQ222" s="99">
        <v>7.1865993000000001</v>
      </c>
      <c r="CR222" s="99">
        <v>-76.373645300000007</v>
      </c>
      <c r="CT222" s="98" t="s">
        <v>1045</v>
      </c>
      <c r="CU222" s="96" t="s">
        <v>1028</v>
      </c>
      <c r="CV222" s="99">
        <v>7.1865993000000001</v>
      </c>
      <c r="CW222" s="99">
        <v>-76.373645300000007</v>
      </c>
      <c r="CX222" s="96" t="s">
        <v>1028</v>
      </c>
      <c r="DE222" s="96" t="s">
        <v>1046</v>
      </c>
      <c r="DF222" s="97" t="str">
        <f t="shared" si="30"/>
        <v>2023-05-28</v>
      </c>
      <c r="DH222" s="96" t="s">
        <v>1264</v>
      </c>
      <c r="ED222" s="96" t="s">
        <v>1405</v>
      </c>
      <c r="EF222" s="150" t="s">
        <v>1269</v>
      </c>
      <c r="EM222" s="97" t="str">
        <f>IF(EX222="",
IF(EW222="",
IF(EV222="",
IF(EU222="",#REF!,
EU222),
EV222),
EW222),
CONCATENATE(EX222,IF(FB222="","",CONCATENATE(" ",FB222))))</f>
        <v>Pristimantis latidiscus</v>
      </c>
      <c r="EN222" s="96" t="s">
        <v>1047</v>
      </c>
      <c r="ER222" s="96" t="s">
        <v>1390</v>
      </c>
      <c r="ES222" s="96" t="s">
        <v>1034</v>
      </c>
      <c r="ET222" s="96" t="s">
        <v>1033</v>
      </c>
      <c r="EU222" s="96" t="s">
        <v>1035</v>
      </c>
      <c r="EV222" s="96" t="s">
        <v>1397</v>
      </c>
      <c r="EW222" s="96" t="s">
        <v>1439</v>
      </c>
      <c r="EX222" s="148" t="s">
        <v>1322</v>
      </c>
      <c r="FB222" s="148" t="s">
        <v>1282</v>
      </c>
      <c r="FE222" s="97" t="str" cm="1">
        <f t="array" ref="FE222">IF(FB222="",IF(EX222="",
IF(EV222="",
IF(EW="",
IF(EU222="",
IF(ET222="",
"Filo","Clase"),
"Orden"),
"Familia"),
"Subfamilia"),
"Género"),
"Especie")</f>
        <v>Especie</v>
      </c>
      <c r="FU222" s="96" t="s">
        <v>1040</v>
      </c>
    </row>
    <row r="223" spans="1:177" ht="15" customHeight="1" x14ac:dyDescent="0.2">
      <c r="A223" s="97" t="str">
        <f t="shared" si="33"/>
        <v>UCES:CBUCES:L</v>
      </c>
      <c r="B223" s="96" t="s">
        <v>929</v>
      </c>
      <c r="C223" s="96" t="s">
        <v>1015</v>
      </c>
      <c r="D223" s="96" t="s">
        <v>1021</v>
      </c>
      <c r="E223" s="96" t="s">
        <v>1019</v>
      </c>
      <c r="F223" s="96" t="s">
        <v>1014</v>
      </c>
      <c r="G223" s="96" t="s">
        <v>1020</v>
      </c>
      <c r="H223" s="97" t="str">
        <f t="shared" si="34"/>
        <v>CBUCES-L</v>
      </c>
      <c r="I223" s="96" t="s">
        <v>1017</v>
      </c>
      <c r="J223" s="96" t="s">
        <v>1038</v>
      </c>
      <c r="L223" s="96" t="s">
        <v>1016</v>
      </c>
      <c r="M223" s="96" t="s">
        <v>1039</v>
      </c>
      <c r="N223" s="96" t="s">
        <v>1017</v>
      </c>
      <c r="O223" s="96" t="s">
        <v>1018</v>
      </c>
      <c r="R223" s="96" t="s">
        <v>1021</v>
      </c>
      <c r="V223" s="146" t="s">
        <v>1153</v>
      </c>
      <c r="W223" s="99" t="s">
        <v>1082</v>
      </c>
      <c r="Z223" s="146">
        <v>1</v>
      </c>
      <c r="AD223" s="96" t="s">
        <v>1022</v>
      </c>
      <c r="AO223" s="96" t="s">
        <v>1023</v>
      </c>
      <c r="AP223" s="96" t="s">
        <v>1508</v>
      </c>
      <c r="AQ223" s="96" t="s">
        <v>1024</v>
      </c>
      <c r="AR223" s="96" t="s">
        <v>1025</v>
      </c>
      <c r="AX223" s="96" t="s">
        <v>1466</v>
      </c>
      <c r="BA223" s="96" t="s">
        <v>1043</v>
      </c>
      <c r="BB223" s="96" t="s">
        <v>1032</v>
      </c>
      <c r="BF223" s="97" t="str">
        <f t="shared" si="27"/>
        <v>2023-05-28</v>
      </c>
      <c r="BI223" s="146">
        <v>2023</v>
      </c>
      <c r="BJ223" s="99" t="s">
        <v>1248</v>
      </c>
      <c r="BK223" s="146">
        <v>28</v>
      </c>
      <c r="BL223" s="97" t="str">
        <f t="shared" si="28"/>
        <v>Mayo 28 de 2023</v>
      </c>
      <c r="BS223" s="97" t="str">
        <f t="shared" si="31"/>
        <v>América | Sudamérica | Colombia | Antioquia | Mutatá | Vereda Santa Teresa</v>
      </c>
      <c r="BU223" s="97" t="str">
        <f t="shared" si="32"/>
        <v>SA</v>
      </c>
      <c r="BY223" s="96" t="s">
        <v>1026</v>
      </c>
      <c r="BZ223" s="97" t="str">
        <f t="shared" si="29"/>
        <v>CO</v>
      </c>
      <c r="CA223" s="96" t="s">
        <v>1027</v>
      </c>
      <c r="CB223" s="96" t="s">
        <v>1250</v>
      </c>
      <c r="CC223" s="146" t="s">
        <v>1254</v>
      </c>
      <c r="CD223" s="96" t="s">
        <v>1259</v>
      </c>
      <c r="CE223" s="96" t="s">
        <v>1259</v>
      </c>
      <c r="CF223" s="146">
        <v>663</v>
      </c>
      <c r="CG223" s="146">
        <v>663</v>
      </c>
      <c r="CH223" s="146">
        <v>663</v>
      </c>
      <c r="CI223" s="96" t="s">
        <v>1028</v>
      </c>
      <c r="CQ223" s="99">
        <v>7.1865993000000001</v>
      </c>
      <c r="CR223" s="99">
        <v>-76.373645300000007</v>
      </c>
      <c r="CT223" s="98" t="s">
        <v>1045</v>
      </c>
      <c r="CU223" s="96" t="s">
        <v>1028</v>
      </c>
      <c r="CV223" s="99">
        <v>7.1865993000000001</v>
      </c>
      <c r="CW223" s="99">
        <v>-76.373645300000007</v>
      </c>
      <c r="CX223" s="96" t="s">
        <v>1028</v>
      </c>
      <c r="DE223" s="96" t="s">
        <v>1046</v>
      </c>
      <c r="DF223" s="97" t="str">
        <f t="shared" si="30"/>
        <v>2023-05-28</v>
      </c>
      <c r="DH223" s="96" t="s">
        <v>1264</v>
      </c>
      <c r="ED223" s="96" t="s">
        <v>1405</v>
      </c>
      <c r="EF223" s="150" t="s">
        <v>1269</v>
      </c>
      <c r="EM223" s="97" t="str">
        <f>IF(EX223="",
IF(EW223="",
IF(EV223="",
IF(EU223="",#REF!,
EU223),
EV223),
EW223),
CONCATENATE(EX223,IF(FB223="","",CONCATENATE(" ",FB223))))</f>
        <v>Oxybelis  brevirostris</v>
      </c>
      <c r="EN223" s="96" t="s">
        <v>1375</v>
      </c>
      <c r="ER223" s="96" t="s">
        <v>1390</v>
      </c>
      <c r="ES223" s="96" t="s">
        <v>1034</v>
      </c>
      <c r="ET223" s="96" t="s">
        <v>1057</v>
      </c>
      <c r="EU223" s="96" t="s">
        <v>1058</v>
      </c>
      <c r="EV223" s="96" t="s">
        <v>1394</v>
      </c>
      <c r="EX223" s="148" t="s">
        <v>1334</v>
      </c>
      <c r="FB223" s="148" t="s">
        <v>1284</v>
      </c>
      <c r="FE223" s="97" t="str" cm="1">
        <f t="array" ref="FE223">IF(FB223="",IF(EX223="",
IF(EV223="",
IF(EW="",
IF(EU223="",
IF(ET223="",
"Filo","Clase"),
"Orden"),
"Familia"),
"Subfamilia"),
"Género"),
"Especie")</f>
        <v>Especie</v>
      </c>
      <c r="FU223" s="96" t="s">
        <v>1040</v>
      </c>
    </row>
    <row r="224" spans="1:177" ht="15" customHeight="1" x14ac:dyDescent="0.2">
      <c r="A224" s="97" t="str">
        <f t="shared" si="33"/>
        <v>UCES:CBUCES:L</v>
      </c>
      <c r="B224" s="96" t="s">
        <v>929</v>
      </c>
      <c r="C224" s="96" t="s">
        <v>1015</v>
      </c>
      <c r="D224" s="96" t="s">
        <v>1021</v>
      </c>
      <c r="E224" s="96" t="s">
        <v>1019</v>
      </c>
      <c r="F224" s="96" t="s">
        <v>1014</v>
      </c>
      <c r="G224" s="96" t="s">
        <v>1020</v>
      </c>
      <c r="H224" s="97" t="str">
        <f t="shared" si="34"/>
        <v>CBUCES-L</v>
      </c>
      <c r="I224" s="96" t="s">
        <v>1017</v>
      </c>
      <c r="J224" s="96" t="s">
        <v>1038</v>
      </c>
      <c r="L224" s="96" t="s">
        <v>1016</v>
      </c>
      <c r="M224" s="96" t="s">
        <v>1039</v>
      </c>
      <c r="N224" s="96" t="s">
        <v>1017</v>
      </c>
      <c r="O224" s="96" t="s">
        <v>1018</v>
      </c>
      <c r="R224" s="96" t="s">
        <v>1021</v>
      </c>
      <c r="V224" s="146" t="s">
        <v>1154</v>
      </c>
      <c r="W224" s="99" t="s">
        <v>1082</v>
      </c>
      <c r="Z224" s="146">
        <v>1</v>
      </c>
      <c r="AD224" s="96" t="s">
        <v>1022</v>
      </c>
      <c r="AH224" s="96" t="s">
        <v>1029</v>
      </c>
      <c r="AI224" s="96" t="s">
        <v>1030</v>
      </c>
      <c r="AO224" s="96" t="s">
        <v>1023</v>
      </c>
      <c r="AP224" s="96" t="s">
        <v>1508</v>
      </c>
      <c r="AQ224" s="96" t="s">
        <v>1024</v>
      </c>
      <c r="AR224" s="96" t="s">
        <v>1025</v>
      </c>
      <c r="AX224" s="96" t="s">
        <v>1467</v>
      </c>
      <c r="BA224" s="96" t="s">
        <v>1043</v>
      </c>
      <c r="BB224" s="96" t="s">
        <v>1032</v>
      </c>
      <c r="BF224" s="97" t="str">
        <f t="shared" si="27"/>
        <v>2023-05-28</v>
      </c>
      <c r="BI224" s="146">
        <v>2023</v>
      </c>
      <c r="BJ224" s="99" t="s">
        <v>1248</v>
      </c>
      <c r="BK224" s="146">
        <v>28</v>
      </c>
      <c r="BL224" s="97" t="str">
        <f t="shared" si="28"/>
        <v>Mayo 28 de 2023</v>
      </c>
      <c r="BS224" s="97" t="str">
        <f t="shared" si="31"/>
        <v>América | Sudamérica | Colombia | Antioquia | Mutatá | Vereda Santa Teresa</v>
      </c>
      <c r="BU224" s="97" t="str">
        <f t="shared" si="32"/>
        <v>SA</v>
      </c>
      <c r="BY224" s="96" t="s">
        <v>1026</v>
      </c>
      <c r="BZ224" s="97" t="str">
        <f t="shared" si="29"/>
        <v>CO</v>
      </c>
      <c r="CA224" s="96" t="s">
        <v>1027</v>
      </c>
      <c r="CB224" s="96" t="s">
        <v>1250</v>
      </c>
      <c r="CC224" s="146" t="s">
        <v>1254</v>
      </c>
      <c r="CD224" s="96" t="s">
        <v>1259</v>
      </c>
      <c r="CE224" s="96" t="s">
        <v>1259</v>
      </c>
      <c r="CF224" s="146">
        <v>663</v>
      </c>
      <c r="CG224" s="146">
        <v>663</v>
      </c>
      <c r="CH224" s="146">
        <v>663</v>
      </c>
      <c r="CI224" s="96" t="s">
        <v>1028</v>
      </c>
      <c r="CQ224" s="99">
        <v>7.1865993000000001</v>
      </c>
      <c r="CR224" s="99">
        <v>-76.373645300000007</v>
      </c>
      <c r="CT224" s="98" t="s">
        <v>1045</v>
      </c>
      <c r="CU224" s="96" t="s">
        <v>1028</v>
      </c>
      <c r="CV224" s="99">
        <v>7.1865993000000001</v>
      </c>
      <c r="CW224" s="99">
        <v>-76.373645300000007</v>
      </c>
      <c r="CX224" s="96" t="s">
        <v>1028</v>
      </c>
      <c r="DE224" s="96" t="s">
        <v>1046</v>
      </c>
      <c r="DF224" s="97" t="str">
        <f t="shared" si="30"/>
        <v>2023-05-28</v>
      </c>
      <c r="DH224" s="96" t="s">
        <v>1264</v>
      </c>
      <c r="ED224" s="96" t="s">
        <v>1405</v>
      </c>
      <c r="EF224" s="150" t="s">
        <v>1269</v>
      </c>
      <c r="EM224" s="97" t="str">
        <f>IF(EX224="",
IF(EW224="",
IF(EV224="",
IF(EU224="",#REF!,
EU224),
EV224),
EW224),
CONCATENATE(EX224,IF(FB224="","",CONCATENATE(" ",FB224))))</f>
        <v>Anolis limon</v>
      </c>
      <c r="EN224" s="96" t="s">
        <v>1374</v>
      </c>
      <c r="ER224" s="96" t="s">
        <v>1390</v>
      </c>
      <c r="ES224" s="96" t="s">
        <v>1034</v>
      </c>
      <c r="ET224" s="96" t="s">
        <v>1057</v>
      </c>
      <c r="EU224" s="96" t="s">
        <v>1058</v>
      </c>
      <c r="EV224" s="96" t="s">
        <v>1061</v>
      </c>
      <c r="EX224" s="148" t="s">
        <v>1067</v>
      </c>
      <c r="FB224" s="148" t="s">
        <v>1278</v>
      </c>
      <c r="FE224" s="97" t="str" cm="1">
        <f t="array" ref="FE224">IF(FB224="",IF(EX224="",
IF(EV224="",
IF(EW="",
IF(EU224="",
IF(ET224="",
"Filo","Clase"),
"Orden"),
"Familia"),
"Subfamilia"),
"Género"),
"Especie")</f>
        <v>Especie</v>
      </c>
      <c r="FU224" s="96" t="s">
        <v>1040</v>
      </c>
    </row>
    <row r="225" spans="1:177" ht="15" customHeight="1" x14ac:dyDescent="0.2">
      <c r="A225" s="97" t="str">
        <f t="shared" si="33"/>
        <v>UCES:CBUCES:L</v>
      </c>
      <c r="B225" s="96" t="s">
        <v>929</v>
      </c>
      <c r="C225" s="96" t="s">
        <v>1015</v>
      </c>
      <c r="D225" s="96" t="s">
        <v>1021</v>
      </c>
      <c r="E225" s="96" t="s">
        <v>1019</v>
      </c>
      <c r="F225" s="96" t="s">
        <v>1014</v>
      </c>
      <c r="G225" s="96" t="s">
        <v>1020</v>
      </c>
      <c r="H225" s="97" t="str">
        <f t="shared" si="34"/>
        <v>CBUCES-L</v>
      </c>
      <c r="I225" s="96" t="s">
        <v>1017</v>
      </c>
      <c r="J225" s="96" t="s">
        <v>1038</v>
      </c>
      <c r="L225" s="96" t="s">
        <v>1016</v>
      </c>
      <c r="M225" s="96" t="s">
        <v>1039</v>
      </c>
      <c r="N225" s="96" t="s">
        <v>1017</v>
      </c>
      <c r="O225" s="96" t="s">
        <v>1018</v>
      </c>
      <c r="R225" s="96" t="s">
        <v>1021</v>
      </c>
      <c r="V225" s="146" t="s">
        <v>1155</v>
      </c>
      <c r="W225" s="99" t="s">
        <v>1082</v>
      </c>
      <c r="Z225" s="146">
        <v>1</v>
      </c>
      <c r="AD225" s="96" t="s">
        <v>1022</v>
      </c>
      <c r="AH225" s="96" t="s">
        <v>1029</v>
      </c>
      <c r="AI225" s="96" t="s">
        <v>1030</v>
      </c>
      <c r="AO225" s="96" t="s">
        <v>1023</v>
      </c>
      <c r="AP225" s="96" t="s">
        <v>1508</v>
      </c>
      <c r="AQ225" s="96" t="s">
        <v>1024</v>
      </c>
      <c r="AR225" s="96" t="s">
        <v>1025</v>
      </c>
      <c r="AX225" s="96" t="s">
        <v>1468</v>
      </c>
      <c r="BA225" s="96" t="s">
        <v>1043</v>
      </c>
      <c r="BB225" s="96" t="s">
        <v>1032</v>
      </c>
      <c r="BF225" s="97" t="str">
        <f t="shared" si="27"/>
        <v>2023-05-28</v>
      </c>
      <c r="BI225" s="146">
        <v>2023</v>
      </c>
      <c r="BJ225" s="99" t="s">
        <v>1248</v>
      </c>
      <c r="BK225" s="146">
        <v>28</v>
      </c>
      <c r="BL225" s="97" t="str">
        <f t="shared" si="28"/>
        <v>Mayo 28 de 2023</v>
      </c>
      <c r="BS225" s="97" t="str">
        <f t="shared" si="31"/>
        <v>América | Sudamérica | Colombia | Antioquia | Mutatá | Vereda Santa Teresa</v>
      </c>
      <c r="BU225" s="97" t="str">
        <f t="shared" si="32"/>
        <v>SA</v>
      </c>
      <c r="BY225" s="96" t="s">
        <v>1026</v>
      </c>
      <c r="BZ225" s="97" t="str">
        <f t="shared" si="29"/>
        <v>CO</v>
      </c>
      <c r="CA225" s="96" t="s">
        <v>1027</v>
      </c>
      <c r="CB225" s="96" t="s">
        <v>1250</v>
      </c>
      <c r="CC225" s="146" t="s">
        <v>1254</v>
      </c>
      <c r="CD225" s="96" t="s">
        <v>1259</v>
      </c>
      <c r="CE225" s="96" t="s">
        <v>1259</v>
      </c>
      <c r="CF225" s="146">
        <v>663</v>
      </c>
      <c r="CG225" s="146">
        <v>663</v>
      </c>
      <c r="CH225" s="146">
        <v>663</v>
      </c>
      <c r="CI225" s="96" t="s">
        <v>1028</v>
      </c>
      <c r="CQ225" s="99">
        <v>7.1865993000000001</v>
      </c>
      <c r="CR225" s="99">
        <v>-76.373645300000007</v>
      </c>
      <c r="CT225" s="98" t="s">
        <v>1045</v>
      </c>
      <c r="CU225" s="96" t="s">
        <v>1028</v>
      </c>
      <c r="CV225" s="99">
        <v>7.1865993000000001</v>
      </c>
      <c r="CW225" s="99">
        <v>-76.373645300000007</v>
      </c>
      <c r="CX225" s="96" t="s">
        <v>1028</v>
      </c>
      <c r="DE225" s="96" t="s">
        <v>1046</v>
      </c>
      <c r="DF225" s="97" t="str">
        <f t="shared" si="30"/>
        <v>2023-05-28</v>
      </c>
      <c r="DH225" s="96" t="s">
        <v>1264</v>
      </c>
      <c r="ED225" s="96" t="s">
        <v>1405</v>
      </c>
      <c r="EF225" s="150" t="s">
        <v>1269</v>
      </c>
      <c r="EM225" s="97" t="str">
        <f>IF(EX225="",
IF(EW225="",
IF(EV225="",
IF(EU225="",#REF!,
EU225),
EV225),
EW225),
CONCATENATE(EX225,IF(FB225="","",CONCATENATE(" ",FB225))))</f>
        <v>Dipsas  temporalis</v>
      </c>
      <c r="EN225" s="96" t="s">
        <v>1373</v>
      </c>
      <c r="ER225" s="96" t="s">
        <v>1390</v>
      </c>
      <c r="ES225" s="96" t="s">
        <v>1034</v>
      </c>
      <c r="ET225" s="96" t="s">
        <v>1057</v>
      </c>
      <c r="EU225" s="96" t="s">
        <v>1058</v>
      </c>
      <c r="EV225" s="96" t="s">
        <v>1063</v>
      </c>
      <c r="EX225" s="148" t="s">
        <v>1335</v>
      </c>
      <c r="FB225" s="148" t="s">
        <v>1286</v>
      </c>
      <c r="FE225" s="97" t="str" cm="1">
        <f t="array" ref="FE225">IF(FB225="",IF(EX225="",
IF(EV225="",
IF(EW="",
IF(EU225="",
IF(ET225="",
"Filo","Clase"),
"Orden"),
"Familia"),
"Subfamilia"),
"Género"),
"Especie")</f>
        <v>Especie</v>
      </c>
      <c r="FU225" s="96" t="s">
        <v>1040</v>
      </c>
    </row>
    <row r="226" spans="1:177" ht="15" customHeight="1" x14ac:dyDescent="0.2">
      <c r="A226" s="97" t="str">
        <f t="shared" si="33"/>
        <v>UCES:CBUCES:L</v>
      </c>
      <c r="B226" s="96" t="s">
        <v>929</v>
      </c>
      <c r="C226" s="96" t="s">
        <v>1015</v>
      </c>
      <c r="D226" s="96" t="s">
        <v>1021</v>
      </c>
      <c r="E226" s="96" t="s">
        <v>1019</v>
      </c>
      <c r="F226" s="96" t="s">
        <v>1014</v>
      </c>
      <c r="G226" s="96" t="s">
        <v>1020</v>
      </c>
      <c r="H226" s="97" t="str">
        <f t="shared" si="34"/>
        <v>CBUCES-L</v>
      </c>
      <c r="I226" s="96" t="s">
        <v>1017</v>
      </c>
      <c r="J226" s="96" t="s">
        <v>1038</v>
      </c>
      <c r="L226" s="96" t="s">
        <v>1016</v>
      </c>
      <c r="M226" s="96" t="s">
        <v>1039</v>
      </c>
      <c r="N226" s="96" t="s">
        <v>1017</v>
      </c>
      <c r="O226" s="96" t="s">
        <v>1018</v>
      </c>
      <c r="R226" s="96" t="s">
        <v>1021</v>
      </c>
      <c r="V226" s="146" t="s">
        <v>1156</v>
      </c>
      <c r="W226" s="99" t="s">
        <v>1082</v>
      </c>
      <c r="Z226" s="146">
        <v>1</v>
      </c>
      <c r="AD226" s="96" t="s">
        <v>1022</v>
      </c>
      <c r="AO226" s="96" t="s">
        <v>1023</v>
      </c>
      <c r="AP226" s="96" t="s">
        <v>1508</v>
      </c>
      <c r="AQ226" s="96" t="s">
        <v>1024</v>
      </c>
      <c r="AR226" s="96" t="s">
        <v>1025</v>
      </c>
      <c r="AX226" s="96" t="s">
        <v>1469</v>
      </c>
      <c r="BA226" s="96" t="s">
        <v>1043</v>
      </c>
      <c r="BB226" s="96" t="s">
        <v>1032</v>
      </c>
      <c r="BF226" s="97" t="str">
        <f t="shared" si="27"/>
        <v>2023-05-28</v>
      </c>
      <c r="BI226" s="146">
        <v>2023</v>
      </c>
      <c r="BJ226" s="99" t="s">
        <v>1248</v>
      </c>
      <c r="BK226" s="146">
        <v>28</v>
      </c>
      <c r="BL226" s="97" t="str">
        <f t="shared" si="28"/>
        <v>Mayo 28 de 2023</v>
      </c>
      <c r="BS226" s="97" t="str">
        <f t="shared" si="31"/>
        <v>América | Sudamérica | Colombia | Antioquia | Mutatá | Vereda Santa Teresa</v>
      </c>
      <c r="BU226" s="97" t="str">
        <f t="shared" si="32"/>
        <v>SA</v>
      </c>
      <c r="BY226" s="96" t="s">
        <v>1026</v>
      </c>
      <c r="BZ226" s="97" t="str">
        <f t="shared" si="29"/>
        <v>CO</v>
      </c>
      <c r="CA226" s="96" t="s">
        <v>1027</v>
      </c>
      <c r="CB226" s="96" t="s">
        <v>1250</v>
      </c>
      <c r="CC226" s="146" t="s">
        <v>1254</v>
      </c>
      <c r="CD226" s="96" t="s">
        <v>1259</v>
      </c>
      <c r="CE226" s="96" t="s">
        <v>1259</v>
      </c>
      <c r="CF226" s="146">
        <v>663</v>
      </c>
      <c r="CG226" s="146">
        <v>663</v>
      </c>
      <c r="CH226" s="146">
        <v>663</v>
      </c>
      <c r="CI226" s="96" t="s">
        <v>1028</v>
      </c>
      <c r="CQ226" s="99">
        <v>7.1865993000000001</v>
      </c>
      <c r="CR226" s="99">
        <v>-76.373645300000007</v>
      </c>
      <c r="CT226" s="98" t="s">
        <v>1045</v>
      </c>
      <c r="CU226" s="96" t="s">
        <v>1028</v>
      </c>
      <c r="CV226" s="99">
        <v>7.1865993000000001</v>
      </c>
      <c r="CW226" s="99">
        <v>-76.373645300000007</v>
      </c>
      <c r="CX226" s="96" t="s">
        <v>1028</v>
      </c>
      <c r="DE226" s="96" t="s">
        <v>1046</v>
      </c>
      <c r="DF226" s="97" t="str">
        <f t="shared" si="30"/>
        <v>2023-05-28</v>
      </c>
      <c r="DH226" s="96" t="s">
        <v>1264</v>
      </c>
      <c r="ED226" s="96" t="s">
        <v>1405</v>
      </c>
      <c r="EF226" s="150" t="s">
        <v>1269</v>
      </c>
      <c r="EM226" s="97" t="str">
        <f>IF(EX226="",
IF(EW226="",
IF(EV226="",
IF(EU226="",#REF!,
EU226),
EV226),
EW226),
CONCATENATE(EX226,IF(FB226="","",CONCATENATE(" ",FB226))))</f>
        <v>Leptodeira ornata</v>
      </c>
      <c r="EN226" s="96" t="s">
        <v>1052</v>
      </c>
      <c r="ER226" s="96" t="s">
        <v>1390</v>
      </c>
      <c r="ES226" s="96" t="s">
        <v>1034</v>
      </c>
      <c r="ET226" s="96" t="s">
        <v>1057</v>
      </c>
      <c r="EU226" s="96" t="s">
        <v>1058</v>
      </c>
      <c r="EV226" s="96" t="s">
        <v>1063</v>
      </c>
      <c r="EX226" s="148" t="s">
        <v>1070</v>
      </c>
      <c r="FB226" s="148" t="s">
        <v>1294</v>
      </c>
      <c r="FE226" s="97" t="str" cm="1">
        <f t="array" ref="FE226">IF(FB226="",IF(EX226="",
IF(EV226="",
IF(EW="",
IF(EU226="",
IF(ET226="",
"Filo","Clase"),
"Orden"),
"Familia"),
"Subfamilia"),
"Género"),
"Especie")</f>
        <v>Especie</v>
      </c>
      <c r="FU226" s="96" t="s">
        <v>1040</v>
      </c>
    </row>
    <row r="227" spans="1:177" ht="15" customHeight="1" x14ac:dyDescent="0.2">
      <c r="A227" s="97" t="str">
        <f t="shared" si="33"/>
        <v>UCES:CBUCES:L</v>
      </c>
      <c r="B227" s="96" t="s">
        <v>929</v>
      </c>
      <c r="C227" s="96" t="s">
        <v>1015</v>
      </c>
      <c r="D227" s="96" t="s">
        <v>1021</v>
      </c>
      <c r="E227" s="96" t="s">
        <v>1019</v>
      </c>
      <c r="F227" s="96" t="s">
        <v>1014</v>
      </c>
      <c r="G227" s="96" t="s">
        <v>1020</v>
      </c>
      <c r="H227" s="97" t="str">
        <f t="shared" si="34"/>
        <v>CBUCES-L</v>
      </c>
      <c r="I227" s="96" t="s">
        <v>1017</v>
      </c>
      <c r="J227" s="96" t="s">
        <v>1038</v>
      </c>
      <c r="L227" s="96" t="s">
        <v>1016</v>
      </c>
      <c r="M227" s="96" t="s">
        <v>1039</v>
      </c>
      <c r="N227" s="96" t="s">
        <v>1017</v>
      </c>
      <c r="O227" s="96" t="s">
        <v>1018</v>
      </c>
      <c r="R227" s="96" t="s">
        <v>1021</v>
      </c>
      <c r="V227" s="146" t="s">
        <v>1157</v>
      </c>
      <c r="W227" s="99" t="s">
        <v>1082</v>
      </c>
      <c r="Z227" s="146">
        <v>1</v>
      </c>
      <c r="AD227" s="96" t="s">
        <v>1022</v>
      </c>
      <c r="AI227" s="96" t="s">
        <v>1041</v>
      </c>
      <c r="AO227" s="96" t="s">
        <v>1023</v>
      </c>
      <c r="AP227" s="96" t="s">
        <v>1508</v>
      </c>
      <c r="AQ227" s="96" t="s">
        <v>1024</v>
      </c>
      <c r="AR227" s="96" t="s">
        <v>1025</v>
      </c>
      <c r="AX227" s="96" t="s">
        <v>1470</v>
      </c>
      <c r="BA227" s="96" t="s">
        <v>1043</v>
      </c>
      <c r="BB227" s="96" t="s">
        <v>1032</v>
      </c>
      <c r="BF227" s="97" t="str">
        <f t="shared" si="27"/>
        <v>2023-05-28</v>
      </c>
      <c r="BI227" s="146">
        <v>2023</v>
      </c>
      <c r="BJ227" s="99" t="s">
        <v>1248</v>
      </c>
      <c r="BK227" s="146">
        <v>28</v>
      </c>
      <c r="BL227" s="97" t="str">
        <f t="shared" si="28"/>
        <v>Mayo 28 de 2023</v>
      </c>
      <c r="BS227" s="97" t="str">
        <f t="shared" si="31"/>
        <v>América | Sudamérica | Colombia | Antioquia | Mutatá | Vereda Santa Teresa</v>
      </c>
      <c r="BU227" s="97" t="str">
        <f t="shared" si="32"/>
        <v>SA</v>
      </c>
      <c r="BY227" s="96" t="s">
        <v>1026</v>
      </c>
      <c r="BZ227" s="97" t="str">
        <f t="shared" si="29"/>
        <v>CO</v>
      </c>
      <c r="CA227" s="96" t="s">
        <v>1027</v>
      </c>
      <c r="CB227" s="96" t="s">
        <v>1250</v>
      </c>
      <c r="CC227" s="146" t="s">
        <v>1254</v>
      </c>
      <c r="CD227" s="96" t="s">
        <v>1259</v>
      </c>
      <c r="CE227" s="96" t="s">
        <v>1259</v>
      </c>
      <c r="CF227" s="146">
        <v>663</v>
      </c>
      <c r="CG227" s="146">
        <v>663</v>
      </c>
      <c r="CH227" s="146">
        <v>663</v>
      </c>
      <c r="CI227" s="96" t="s">
        <v>1028</v>
      </c>
      <c r="CQ227" s="99">
        <v>7.1865993000000001</v>
      </c>
      <c r="CR227" s="99">
        <v>-76.373645300000007</v>
      </c>
      <c r="CT227" s="98" t="s">
        <v>1045</v>
      </c>
      <c r="CU227" s="96" t="s">
        <v>1028</v>
      </c>
      <c r="CV227" s="99">
        <v>7.1865993000000001</v>
      </c>
      <c r="CW227" s="99">
        <v>-76.373645300000007</v>
      </c>
      <c r="CX227" s="96" t="s">
        <v>1028</v>
      </c>
      <c r="DE227" s="96" t="s">
        <v>1046</v>
      </c>
      <c r="DF227" s="97" t="str">
        <f t="shared" si="30"/>
        <v>2023-05-28</v>
      </c>
      <c r="DH227" s="96" t="s">
        <v>1264</v>
      </c>
      <c r="ED227" s="96" t="s">
        <v>1405</v>
      </c>
      <c r="EF227" s="150" t="s">
        <v>1269</v>
      </c>
      <c r="EM227" s="97" t="str">
        <f>IF(EX227="",
IF(EW227="",
IF(EV227="",
IF(EU227="",#REF!,
EU227),
EV227),
EW227),
CONCATENATE(EX227,IF(FB227="","",CONCATENATE(" ",FB227))))</f>
        <v>Enyalioides heterolepis</v>
      </c>
      <c r="EN227" s="96" t="s">
        <v>1370</v>
      </c>
      <c r="ER227" s="96" t="s">
        <v>1390</v>
      </c>
      <c r="ES227" s="96" t="s">
        <v>1034</v>
      </c>
      <c r="ET227" s="96" t="s">
        <v>1057</v>
      </c>
      <c r="EU227" s="96" t="s">
        <v>1058</v>
      </c>
      <c r="EV227" s="96" t="s">
        <v>1401</v>
      </c>
      <c r="EX227" s="148" t="s">
        <v>1336</v>
      </c>
      <c r="FB227" s="148" t="s">
        <v>1295</v>
      </c>
      <c r="FE227" s="97" t="str" cm="1">
        <f t="array" ref="FE227">IF(FB227="",IF(EX227="",
IF(EV227="",
IF(EW="",
IF(EU227="",
IF(ET227="",
"Filo","Clase"),
"Orden"),
"Familia"),
"Subfamilia"),
"Género"),
"Especie")</f>
        <v>Especie</v>
      </c>
      <c r="FU227" s="96" t="s">
        <v>1040</v>
      </c>
    </row>
    <row r="228" spans="1:177" ht="15" customHeight="1" x14ac:dyDescent="0.2">
      <c r="A228" s="97" t="str">
        <f t="shared" si="33"/>
        <v>UCES:CBUCES:L</v>
      </c>
      <c r="B228" s="96" t="s">
        <v>929</v>
      </c>
      <c r="C228" s="96" t="s">
        <v>1015</v>
      </c>
      <c r="D228" s="96" t="s">
        <v>1021</v>
      </c>
      <c r="E228" s="96" t="s">
        <v>1019</v>
      </c>
      <c r="F228" s="96" t="s">
        <v>1014</v>
      </c>
      <c r="G228" s="96" t="s">
        <v>1020</v>
      </c>
      <c r="H228" s="97" t="str">
        <f t="shared" si="34"/>
        <v>CBUCES-L</v>
      </c>
      <c r="I228" s="96" t="s">
        <v>1017</v>
      </c>
      <c r="J228" s="96" t="s">
        <v>1038</v>
      </c>
      <c r="L228" s="96" t="s">
        <v>1016</v>
      </c>
      <c r="M228" s="96" t="s">
        <v>1039</v>
      </c>
      <c r="N228" s="96" t="s">
        <v>1017</v>
      </c>
      <c r="O228" s="96" t="s">
        <v>1018</v>
      </c>
      <c r="R228" s="96" t="s">
        <v>1021</v>
      </c>
      <c r="V228" s="146" t="s">
        <v>1158</v>
      </c>
      <c r="W228" s="99" t="s">
        <v>1082</v>
      </c>
      <c r="Z228" s="146">
        <v>1</v>
      </c>
      <c r="AD228" s="96" t="s">
        <v>1022</v>
      </c>
      <c r="AH228" s="96" t="s">
        <v>1042</v>
      </c>
      <c r="AI228" s="96" t="s">
        <v>1030</v>
      </c>
      <c r="AO228" s="96" t="s">
        <v>1023</v>
      </c>
      <c r="AP228" s="96" t="s">
        <v>1508</v>
      </c>
      <c r="AQ228" s="96" t="s">
        <v>1024</v>
      </c>
      <c r="AR228" s="96" t="s">
        <v>1025</v>
      </c>
      <c r="AX228" s="96" t="s">
        <v>1471</v>
      </c>
      <c r="BA228" s="96" t="s">
        <v>1043</v>
      </c>
      <c r="BB228" s="96" t="s">
        <v>1032</v>
      </c>
      <c r="BF228" s="97" t="str">
        <f t="shared" si="27"/>
        <v>2023-05-28</v>
      </c>
      <c r="BI228" s="146">
        <v>2023</v>
      </c>
      <c r="BJ228" s="99" t="s">
        <v>1248</v>
      </c>
      <c r="BK228" s="146">
        <v>28</v>
      </c>
      <c r="BL228" s="97" t="str">
        <f t="shared" si="28"/>
        <v>Mayo 28 de 2023</v>
      </c>
      <c r="BS228" s="97" t="str">
        <f t="shared" si="31"/>
        <v>América | Sudamérica | Colombia | Antioquia | Mutatá | Vereda Santa Teresa</v>
      </c>
      <c r="BU228" s="97" t="str">
        <f t="shared" si="32"/>
        <v>SA</v>
      </c>
      <c r="BY228" s="96" t="s">
        <v>1026</v>
      </c>
      <c r="BZ228" s="97" t="str">
        <f t="shared" si="29"/>
        <v>CO</v>
      </c>
      <c r="CA228" s="96" t="s">
        <v>1027</v>
      </c>
      <c r="CB228" s="96" t="s">
        <v>1250</v>
      </c>
      <c r="CC228" s="146" t="s">
        <v>1254</v>
      </c>
      <c r="CD228" s="96" t="s">
        <v>1259</v>
      </c>
      <c r="CE228" s="96" t="s">
        <v>1259</v>
      </c>
      <c r="CF228" s="146">
        <v>663</v>
      </c>
      <c r="CG228" s="146">
        <v>663</v>
      </c>
      <c r="CH228" s="146">
        <v>663</v>
      </c>
      <c r="CI228" s="96" t="s">
        <v>1028</v>
      </c>
      <c r="CQ228" s="99">
        <v>7.1865993000000001</v>
      </c>
      <c r="CR228" s="99">
        <v>-76.373645300000007</v>
      </c>
      <c r="CT228" s="98" t="s">
        <v>1045</v>
      </c>
      <c r="CU228" s="96" t="s">
        <v>1028</v>
      </c>
      <c r="CV228" s="99">
        <v>7.1865993000000001</v>
      </c>
      <c r="CW228" s="99">
        <v>-76.373645300000007</v>
      </c>
      <c r="CX228" s="96" t="s">
        <v>1028</v>
      </c>
      <c r="DE228" s="96" t="s">
        <v>1046</v>
      </c>
      <c r="DF228" s="97" t="str">
        <f t="shared" si="30"/>
        <v>2023-05-28</v>
      </c>
      <c r="DH228" s="96" t="s">
        <v>1264</v>
      </c>
      <c r="ED228" s="96" t="s">
        <v>1405</v>
      </c>
      <c r="EF228" s="150" t="s">
        <v>1269</v>
      </c>
      <c r="EM228" s="97" t="str">
        <f>IF(EX228="",
IF(EW228="",
IF(EV228="",
IF(EU228="",#REF!,
EU228),
EV228),
EW228),
CONCATENATE(EX228,IF(FB228="","",CONCATENATE(" ",FB228))))</f>
        <v>Leptodeira ornata</v>
      </c>
      <c r="EN228" s="96" t="s">
        <v>1052</v>
      </c>
      <c r="ER228" s="96" t="s">
        <v>1390</v>
      </c>
      <c r="ES228" s="96" t="s">
        <v>1034</v>
      </c>
      <c r="ET228" s="96" t="s">
        <v>1057</v>
      </c>
      <c r="EU228" s="96" t="s">
        <v>1058</v>
      </c>
      <c r="EV228" s="96" t="s">
        <v>1063</v>
      </c>
      <c r="EX228" s="148" t="s">
        <v>1070</v>
      </c>
      <c r="FB228" s="148" t="s">
        <v>1294</v>
      </c>
      <c r="FE228" s="97" t="str" cm="1">
        <f t="array" ref="FE228">IF(FB228="",IF(EX228="",
IF(EV228="",
IF(EW="",
IF(EU228="",
IF(ET228="",
"Filo","Clase"),
"Orden"),
"Familia"),
"Subfamilia"),
"Género"),
"Especie")</f>
        <v>Especie</v>
      </c>
      <c r="FU228" s="96" t="s">
        <v>1040</v>
      </c>
    </row>
    <row r="229" spans="1:177" ht="15" customHeight="1" x14ac:dyDescent="0.2">
      <c r="A229" s="97" t="str">
        <f t="shared" si="33"/>
        <v>UCES:CBUCES:L</v>
      </c>
      <c r="B229" s="96" t="s">
        <v>929</v>
      </c>
      <c r="C229" s="96" t="s">
        <v>1015</v>
      </c>
      <c r="D229" s="96" t="s">
        <v>1021</v>
      </c>
      <c r="E229" s="96" t="s">
        <v>1019</v>
      </c>
      <c r="F229" s="96" t="s">
        <v>1014</v>
      </c>
      <c r="G229" s="96" t="s">
        <v>1020</v>
      </c>
      <c r="H229" s="97" t="str">
        <f t="shared" si="34"/>
        <v>CBUCES-L</v>
      </c>
      <c r="I229" s="96" t="s">
        <v>1017</v>
      </c>
      <c r="J229" s="96" t="s">
        <v>1038</v>
      </c>
      <c r="L229" s="96" t="s">
        <v>1016</v>
      </c>
      <c r="M229" s="96" t="s">
        <v>1039</v>
      </c>
      <c r="N229" s="96" t="s">
        <v>1017</v>
      </c>
      <c r="O229" s="96" t="s">
        <v>1018</v>
      </c>
      <c r="R229" s="96" t="s">
        <v>1021</v>
      </c>
      <c r="V229" s="146" t="s">
        <v>1159</v>
      </c>
      <c r="W229" s="99" t="s">
        <v>1082</v>
      </c>
      <c r="Z229" s="146">
        <v>1</v>
      </c>
      <c r="AD229" s="96" t="s">
        <v>1022</v>
      </c>
      <c r="AI229" s="96" t="s">
        <v>1030</v>
      </c>
      <c r="AO229" s="96" t="s">
        <v>1023</v>
      </c>
      <c r="AP229" s="96" t="s">
        <v>1508</v>
      </c>
      <c r="AQ229" s="96" t="s">
        <v>1024</v>
      </c>
      <c r="AR229" s="96" t="s">
        <v>1025</v>
      </c>
      <c r="BA229" s="96" t="s">
        <v>1043</v>
      </c>
      <c r="BB229" s="96" t="s">
        <v>1032</v>
      </c>
      <c r="BF229" s="97" t="str">
        <f t="shared" si="27"/>
        <v>2023-05-29</v>
      </c>
      <c r="BI229" s="146">
        <v>2023</v>
      </c>
      <c r="BJ229" s="99" t="s">
        <v>1248</v>
      </c>
      <c r="BK229" s="146">
        <v>29</v>
      </c>
      <c r="BL229" s="97" t="str">
        <f t="shared" si="28"/>
        <v>Mayo 29 de 2023</v>
      </c>
      <c r="BS229" s="97" t="str">
        <f t="shared" si="31"/>
        <v>América | Sudamérica | Colombia | Antioquia | Mutatá | Vereda Santa Teresa</v>
      </c>
      <c r="BU229" s="97" t="str">
        <f t="shared" si="32"/>
        <v>SA</v>
      </c>
      <c r="BY229" s="96" t="s">
        <v>1026</v>
      </c>
      <c r="BZ229" s="97" t="str">
        <f t="shared" si="29"/>
        <v>CO</v>
      </c>
      <c r="CA229" s="96" t="s">
        <v>1027</v>
      </c>
      <c r="CB229" s="96" t="s">
        <v>1250</v>
      </c>
      <c r="CC229" s="146" t="s">
        <v>1254</v>
      </c>
      <c r="CD229" s="96" t="s">
        <v>1259</v>
      </c>
      <c r="CE229" s="96" t="s">
        <v>1259</v>
      </c>
      <c r="CF229" s="146">
        <v>663</v>
      </c>
      <c r="CG229" s="146">
        <v>663</v>
      </c>
      <c r="CH229" s="146">
        <v>663</v>
      </c>
      <c r="CI229" s="96" t="s">
        <v>1028</v>
      </c>
      <c r="CQ229" s="99">
        <v>7.1865993000000001</v>
      </c>
      <c r="CR229" s="99">
        <v>-76.373645300000007</v>
      </c>
      <c r="CT229" s="98" t="s">
        <v>1045</v>
      </c>
      <c r="CU229" s="96" t="s">
        <v>1028</v>
      </c>
      <c r="CV229" s="99">
        <v>7.1865993000000001</v>
      </c>
      <c r="CW229" s="99">
        <v>-76.373645300000007</v>
      </c>
      <c r="CX229" s="96" t="s">
        <v>1028</v>
      </c>
      <c r="DE229" s="96" t="s">
        <v>1046</v>
      </c>
      <c r="DF229" s="97" t="str">
        <f t="shared" si="30"/>
        <v>2023-05-29</v>
      </c>
      <c r="DH229" s="96" t="s">
        <v>1264</v>
      </c>
      <c r="ED229" s="96" t="s">
        <v>1405</v>
      </c>
      <c r="EF229" s="150" t="s">
        <v>1269</v>
      </c>
      <c r="EM229" s="97" t="str">
        <f>IF(EX229="",
IF(EW229="",
IF(EV229="",
IF(EU229="",#REF!,
EU229),
EV229),
EW229),
CONCATENATE(EX229,IF(FB229="","",CONCATENATE(" ",FB229))))</f>
        <v>Pliocercus euryzonus</v>
      </c>
      <c r="EN229" s="96" t="s">
        <v>1372</v>
      </c>
      <c r="ER229" s="96" t="s">
        <v>1390</v>
      </c>
      <c r="ES229" s="96" t="s">
        <v>1034</v>
      </c>
      <c r="ET229" s="96" t="s">
        <v>1057</v>
      </c>
      <c r="EU229" s="96" t="s">
        <v>1058</v>
      </c>
      <c r="EV229" s="96" t="s">
        <v>1063</v>
      </c>
      <c r="EX229" s="148" t="s">
        <v>1337</v>
      </c>
      <c r="FB229" s="148" t="s">
        <v>1296</v>
      </c>
      <c r="FE229" s="97" t="str" cm="1">
        <f t="array" ref="FE229">IF(FB229="",IF(EX229="",
IF(EV229="",
IF(EW="",
IF(EU229="",
IF(ET229="",
"Filo","Clase"),
"Orden"),
"Familia"),
"Subfamilia"),
"Género"),
"Especie")</f>
        <v>Especie</v>
      </c>
      <c r="FU229" s="96" t="s">
        <v>1040</v>
      </c>
    </row>
    <row r="230" spans="1:177" ht="15" customHeight="1" x14ac:dyDescent="0.2">
      <c r="A230" s="97" t="str">
        <f t="shared" si="33"/>
        <v>UCES:CBUCES:L</v>
      </c>
      <c r="B230" s="96" t="s">
        <v>929</v>
      </c>
      <c r="C230" s="96" t="s">
        <v>1015</v>
      </c>
      <c r="D230" s="96" t="s">
        <v>1021</v>
      </c>
      <c r="E230" s="96" t="s">
        <v>1019</v>
      </c>
      <c r="F230" s="96" t="s">
        <v>1014</v>
      </c>
      <c r="G230" s="96" t="s">
        <v>1020</v>
      </c>
      <c r="H230" s="97" t="str">
        <f t="shared" si="34"/>
        <v>CBUCES-L</v>
      </c>
      <c r="I230" s="96" t="s">
        <v>1017</v>
      </c>
      <c r="J230" s="96" t="s">
        <v>1038</v>
      </c>
      <c r="L230" s="96" t="s">
        <v>1016</v>
      </c>
      <c r="M230" s="96" t="s">
        <v>1039</v>
      </c>
      <c r="N230" s="96" t="s">
        <v>1017</v>
      </c>
      <c r="O230" s="96" t="s">
        <v>1018</v>
      </c>
      <c r="R230" s="96" t="s">
        <v>1021</v>
      </c>
      <c r="V230" s="146" t="s">
        <v>1160</v>
      </c>
      <c r="W230" s="99" t="s">
        <v>1082</v>
      </c>
      <c r="Z230" s="146">
        <v>1</v>
      </c>
      <c r="AD230" s="96" t="s">
        <v>1022</v>
      </c>
      <c r="AO230" s="96" t="s">
        <v>1023</v>
      </c>
      <c r="AP230" s="96" t="s">
        <v>1508</v>
      </c>
      <c r="AQ230" s="96" t="s">
        <v>1024</v>
      </c>
      <c r="AR230" s="96" t="s">
        <v>1025</v>
      </c>
      <c r="AX230" s="96" t="s">
        <v>1472</v>
      </c>
      <c r="BA230" s="96" t="s">
        <v>1043</v>
      </c>
      <c r="BB230" s="96" t="s">
        <v>1032</v>
      </c>
      <c r="BF230" s="97" t="str">
        <f t="shared" si="27"/>
        <v>2023-05-29</v>
      </c>
      <c r="BI230" s="146">
        <v>2023</v>
      </c>
      <c r="BJ230" s="99" t="s">
        <v>1248</v>
      </c>
      <c r="BK230" s="146">
        <v>29</v>
      </c>
      <c r="BL230" s="97" t="str">
        <f t="shared" si="28"/>
        <v>Mayo 29 de 2023</v>
      </c>
      <c r="BS230" s="97" t="str">
        <f t="shared" si="31"/>
        <v>América | Sudamérica | Colombia | Antioquia | Mutatá | Vereda Santa Teresa</v>
      </c>
      <c r="BU230" s="97" t="str">
        <f t="shared" si="32"/>
        <v>SA</v>
      </c>
      <c r="BY230" s="96" t="s">
        <v>1026</v>
      </c>
      <c r="BZ230" s="97" t="str">
        <f t="shared" si="29"/>
        <v>CO</v>
      </c>
      <c r="CA230" s="96" t="s">
        <v>1027</v>
      </c>
      <c r="CB230" s="96" t="s">
        <v>1250</v>
      </c>
      <c r="CC230" s="146" t="s">
        <v>1254</v>
      </c>
      <c r="CD230" s="96" t="s">
        <v>1259</v>
      </c>
      <c r="CE230" s="96" t="s">
        <v>1259</v>
      </c>
      <c r="CF230" s="146">
        <v>663</v>
      </c>
      <c r="CG230" s="146">
        <v>663</v>
      </c>
      <c r="CH230" s="146">
        <v>663</v>
      </c>
      <c r="CI230" s="96" t="s">
        <v>1028</v>
      </c>
      <c r="CQ230" s="99">
        <v>7.1865993000000001</v>
      </c>
      <c r="CR230" s="99">
        <v>-76.373645300000007</v>
      </c>
      <c r="CT230" s="98" t="s">
        <v>1045</v>
      </c>
      <c r="CU230" s="96" t="s">
        <v>1028</v>
      </c>
      <c r="CV230" s="99">
        <v>7.1865993000000001</v>
      </c>
      <c r="CW230" s="99">
        <v>-76.373645300000007</v>
      </c>
      <c r="CX230" s="96" t="s">
        <v>1028</v>
      </c>
      <c r="DE230" s="96" t="s">
        <v>1046</v>
      </c>
      <c r="DF230" s="97" t="str">
        <f t="shared" si="30"/>
        <v>2023-05-29</v>
      </c>
      <c r="DH230" s="96" t="s">
        <v>1264</v>
      </c>
      <c r="ED230" s="96" t="s">
        <v>1405</v>
      </c>
      <c r="EF230" s="150" t="s">
        <v>1269</v>
      </c>
      <c r="EM230" s="97" t="str">
        <f>IF(EX230="",
IF(EW230="",
IF(EV230="",
IF(EU230="",#REF!,
EU230),
EV230),
EW230),
CONCATENATE(EX230,IF(FB230="","",CONCATENATE(" ",FB230))))</f>
        <v>Imantodes chocoensis</v>
      </c>
      <c r="EN230" s="96" t="s">
        <v>1371</v>
      </c>
      <c r="ER230" s="96" t="s">
        <v>1390</v>
      </c>
      <c r="ES230" s="96" t="s">
        <v>1034</v>
      </c>
      <c r="ET230" s="96" t="s">
        <v>1057</v>
      </c>
      <c r="EU230" s="96" t="s">
        <v>1058</v>
      </c>
      <c r="EV230" s="96" t="s">
        <v>1063</v>
      </c>
      <c r="EX230" s="148" t="s">
        <v>1071</v>
      </c>
      <c r="FB230" s="148" t="s">
        <v>1297</v>
      </c>
      <c r="FE230" s="97" t="str" cm="1">
        <f t="array" ref="FE230">IF(FB230="",IF(EX230="",
IF(EV230="",
IF(EW="",
IF(EU230="",
IF(ET230="",
"Filo","Clase"),
"Orden"),
"Familia"),
"Subfamilia"),
"Género"),
"Especie")</f>
        <v>Especie</v>
      </c>
      <c r="FU230" s="96" t="s">
        <v>1040</v>
      </c>
    </row>
    <row r="231" spans="1:177" ht="15" customHeight="1" x14ac:dyDescent="0.2">
      <c r="A231" s="97" t="str">
        <f t="shared" si="33"/>
        <v>UCES:CBUCES:L</v>
      </c>
      <c r="B231" s="96" t="s">
        <v>929</v>
      </c>
      <c r="C231" s="96" t="s">
        <v>1015</v>
      </c>
      <c r="D231" s="96" t="s">
        <v>1021</v>
      </c>
      <c r="E231" s="96" t="s">
        <v>1019</v>
      </c>
      <c r="F231" s="96" t="s">
        <v>1014</v>
      </c>
      <c r="G231" s="96" t="s">
        <v>1020</v>
      </c>
      <c r="H231" s="97" t="str">
        <f t="shared" si="34"/>
        <v>CBUCES-L</v>
      </c>
      <c r="I231" s="96" t="s">
        <v>1017</v>
      </c>
      <c r="J231" s="96" t="s">
        <v>1038</v>
      </c>
      <c r="L231" s="96" t="s">
        <v>1016</v>
      </c>
      <c r="M231" s="96" t="s">
        <v>1039</v>
      </c>
      <c r="N231" s="96" t="s">
        <v>1017</v>
      </c>
      <c r="O231" s="96" t="s">
        <v>1018</v>
      </c>
      <c r="R231" s="96" t="s">
        <v>1021</v>
      </c>
      <c r="V231" s="146" t="s">
        <v>1161</v>
      </c>
      <c r="W231" s="99" t="s">
        <v>1082</v>
      </c>
      <c r="Z231" s="146">
        <v>1</v>
      </c>
      <c r="AD231" s="96" t="s">
        <v>1022</v>
      </c>
      <c r="AI231" s="96" t="s">
        <v>1030</v>
      </c>
      <c r="AO231" s="96" t="s">
        <v>1023</v>
      </c>
      <c r="AP231" s="96" t="s">
        <v>1508</v>
      </c>
      <c r="AQ231" s="96" t="s">
        <v>1024</v>
      </c>
      <c r="AR231" s="96" t="s">
        <v>1025</v>
      </c>
      <c r="AX231" s="96" t="s">
        <v>1473</v>
      </c>
      <c r="BA231" s="96" t="s">
        <v>1043</v>
      </c>
      <c r="BB231" s="96" t="s">
        <v>1032</v>
      </c>
      <c r="BF231" s="97" t="str">
        <f t="shared" si="27"/>
        <v>2023-05-29</v>
      </c>
      <c r="BI231" s="146">
        <v>2023</v>
      </c>
      <c r="BJ231" s="99" t="s">
        <v>1248</v>
      </c>
      <c r="BK231" s="146">
        <v>29</v>
      </c>
      <c r="BL231" s="97" t="str">
        <f t="shared" si="28"/>
        <v>Mayo 29 de 2023</v>
      </c>
      <c r="BS231" s="97" t="str">
        <f t="shared" si="31"/>
        <v>América | Sudamérica | Colombia | Antioquia | Mutatá | Vereda Santa Teresa</v>
      </c>
      <c r="BU231" s="97" t="str">
        <f t="shared" si="32"/>
        <v>SA</v>
      </c>
      <c r="BY231" s="96" t="s">
        <v>1026</v>
      </c>
      <c r="BZ231" s="97" t="str">
        <f t="shared" si="29"/>
        <v>CO</v>
      </c>
      <c r="CA231" s="96" t="s">
        <v>1027</v>
      </c>
      <c r="CB231" s="96" t="s">
        <v>1250</v>
      </c>
      <c r="CC231" s="146" t="s">
        <v>1254</v>
      </c>
      <c r="CD231" s="96" t="s">
        <v>1259</v>
      </c>
      <c r="CE231" s="96" t="s">
        <v>1259</v>
      </c>
      <c r="CF231" s="146">
        <v>587</v>
      </c>
      <c r="CG231" s="146">
        <v>587</v>
      </c>
      <c r="CH231" s="146">
        <v>587</v>
      </c>
      <c r="CI231" s="96" t="s">
        <v>1028</v>
      </c>
      <c r="CQ231" s="99">
        <v>7.1853999999999996</v>
      </c>
      <c r="CR231" s="99">
        <v>-76.375900000000001</v>
      </c>
      <c r="CT231" s="98" t="s">
        <v>1045</v>
      </c>
      <c r="CU231" s="96" t="s">
        <v>1028</v>
      </c>
      <c r="CV231" s="99">
        <v>7.1853999999999996</v>
      </c>
      <c r="CW231" s="99">
        <v>-76.375900000000001</v>
      </c>
      <c r="CX231" s="96" t="s">
        <v>1028</v>
      </c>
      <c r="DE231" s="96" t="s">
        <v>1046</v>
      </c>
      <c r="DF231" s="97" t="str">
        <f t="shared" si="30"/>
        <v>2023-05-29</v>
      </c>
      <c r="DH231" s="96" t="s">
        <v>1264</v>
      </c>
      <c r="ED231" s="96" t="s">
        <v>1405</v>
      </c>
      <c r="EF231" s="150" t="s">
        <v>1269</v>
      </c>
      <c r="EM231" s="97" t="str">
        <f>IF(EX231="",
IF(EW231="",
IF(EV231="",
IF(EU231="",#REF!,
EU231),
EV231),
EW231),
CONCATENATE(EX231,IF(FB231="","",CONCATENATE(" ",FB231))))</f>
        <v>Sphaerodactylus</v>
      </c>
      <c r="ER231" s="96" t="s">
        <v>1390</v>
      </c>
      <c r="ES231" s="96" t="s">
        <v>1034</v>
      </c>
      <c r="ET231" s="96" t="s">
        <v>1057</v>
      </c>
      <c r="EU231" s="96" t="s">
        <v>1058</v>
      </c>
      <c r="EV231" s="96" t="s">
        <v>1060</v>
      </c>
      <c r="EX231" s="148" t="s">
        <v>1338</v>
      </c>
      <c r="FE231" s="97" t="str" cm="1">
        <f t="array" ref="FE231">IF(FB231="",IF(EX231="",
IF(EV231="",
IF(EW="",
IF(EU231="",
IF(ET231="",
"Filo","Clase"),
"Orden"),
"Familia"),
"Subfamilia"),
"Género"),
"Especie")</f>
        <v>Género</v>
      </c>
      <c r="FU231" s="96" t="s">
        <v>1040</v>
      </c>
    </row>
    <row r="232" spans="1:177" ht="15" customHeight="1" x14ac:dyDescent="0.2">
      <c r="A232" s="97" t="str">
        <f t="shared" si="33"/>
        <v>UCES:CBUCES:L</v>
      </c>
      <c r="B232" s="96" t="s">
        <v>929</v>
      </c>
      <c r="C232" s="96" t="s">
        <v>1015</v>
      </c>
      <c r="D232" s="96" t="s">
        <v>1021</v>
      </c>
      <c r="E232" s="96" t="s">
        <v>1019</v>
      </c>
      <c r="F232" s="96" t="s">
        <v>1014</v>
      </c>
      <c r="G232" s="96" t="s">
        <v>1020</v>
      </c>
      <c r="H232" s="97" t="str">
        <f t="shared" si="34"/>
        <v>CBUCES-L</v>
      </c>
      <c r="I232" s="96" t="s">
        <v>1017</v>
      </c>
      <c r="J232" s="96" t="s">
        <v>1038</v>
      </c>
      <c r="L232" s="96" t="s">
        <v>1016</v>
      </c>
      <c r="M232" s="96" t="s">
        <v>1039</v>
      </c>
      <c r="N232" s="96" t="s">
        <v>1017</v>
      </c>
      <c r="O232" s="96" t="s">
        <v>1018</v>
      </c>
      <c r="R232" s="96" t="s">
        <v>1021</v>
      </c>
      <c r="V232" s="146" t="s">
        <v>1162</v>
      </c>
      <c r="W232" s="99" t="s">
        <v>1082</v>
      </c>
      <c r="Z232" s="146">
        <v>1</v>
      </c>
      <c r="AD232" s="96" t="s">
        <v>1022</v>
      </c>
      <c r="AH232" s="96" t="s">
        <v>1042</v>
      </c>
      <c r="AI232" s="96" t="s">
        <v>1030</v>
      </c>
      <c r="AO232" s="96" t="s">
        <v>1023</v>
      </c>
      <c r="AP232" s="96" t="s">
        <v>1508</v>
      </c>
      <c r="AQ232" s="96" t="s">
        <v>1024</v>
      </c>
      <c r="AR232" s="96" t="s">
        <v>1025</v>
      </c>
      <c r="AX232" s="96" t="s">
        <v>1474</v>
      </c>
      <c r="BA232" s="96" t="s">
        <v>1043</v>
      </c>
      <c r="BB232" s="96" t="s">
        <v>1032</v>
      </c>
      <c r="BF232" s="97" t="str">
        <f t="shared" si="27"/>
        <v>2023-05-29</v>
      </c>
      <c r="BI232" s="146">
        <v>2023</v>
      </c>
      <c r="BJ232" s="99" t="s">
        <v>1248</v>
      </c>
      <c r="BK232" s="146">
        <v>29</v>
      </c>
      <c r="BL232" s="97" t="str">
        <f t="shared" si="28"/>
        <v>Mayo 29 de 2023</v>
      </c>
      <c r="BS232" s="97" t="str">
        <f t="shared" si="31"/>
        <v>América | Sudamérica | Colombia | Antioquia | Mutatá | Vereda Santa Teresa</v>
      </c>
      <c r="BU232" s="97" t="str">
        <f t="shared" si="32"/>
        <v>SA</v>
      </c>
      <c r="BY232" s="96" t="s">
        <v>1026</v>
      </c>
      <c r="BZ232" s="97" t="str">
        <f t="shared" si="29"/>
        <v>CO</v>
      </c>
      <c r="CA232" s="96" t="s">
        <v>1027</v>
      </c>
      <c r="CB232" s="96" t="s">
        <v>1250</v>
      </c>
      <c r="CC232" s="146" t="s">
        <v>1254</v>
      </c>
      <c r="CD232" s="96" t="s">
        <v>1259</v>
      </c>
      <c r="CE232" s="96" t="s">
        <v>1259</v>
      </c>
      <c r="CF232" s="146">
        <v>676</v>
      </c>
      <c r="CG232" s="146">
        <v>676</v>
      </c>
      <c r="CH232" s="146">
        <v>676</v>
      </c>
      <c r="CI232" s="96" t="s">
        <v>1028</v>
      </c>
      <c r="CQ232" s="99">
        <v>7.1861012400000002</v>
      </c>
      <c r="CR232" s="99">
        <v>-76.373249700000002</v>
      </c>
      <c r="CT232" s="98" t="s">
        <v>1045</v>
      </c>
      <c r="CU232" s="96" t="s">
        <v>1028</v>
      </c>
      <c r="CV232" s="99">
        <v>7.1861012400000002</v>
      </c>
      <c r="CW232" s="99">
        <v>-76.373249700000002</v>
      </c>
      <c r="CX232" s="96" t="s">
        <v>1028</v>
      </c>
      <c r="DE232" s="96" t="s">
        <v>1046</v>
      </c>
      <c r="DF232" s="97" t="str">
        <f t="shared" si="30"/>
        <v>2023-05-29</v>
      </c>
      <c r="DH232" s="96" t="s">
        <v>1264</v>
      </c>
      <c r="ED232" s="96" t="s">
        <v>1405</v>
      </c>
      <c r="EF232" s="150" t="s">
        <v>1269</v>
      </c>
      <c r="EM232" s="97" t="str">
        <f>IF(EX232="",
IF(EW232="",
IF(EV232="",
IF(EU232="",#REF!,
EU232),
EV232),
EW232),
CONCATENATE(EX232,IF(FB232="","",CONCATENATE(" ",FB232))))</f>
        <v>Siphlophis cervinus</v>
      </c>
      <c r="EN232" s="96" t="s">
        <v>1054</v>
      </c>
      <c r="ER232" s="96" t="s">
        <v>1390</v>
      </c>
      <c r="ES232" s="96" t="s">
        <v>1034</v>
      </c>
      <c r="ET232" s="96" t="s">
        <v>1057</v>
      </c>
      <c r="EU232" s="96" t="s">
        <v>1058</v>
      </c>
      <c r="EV232" s="96" t="s">
        <v>1063</v>
      </c>
      <c r="EX232" s="148" t="s">
        <v>1339</v>
      </c>
      <c r="FB232" s="148" t="s">
        <v>1298</v>
      </c>
      <c r="FE232" s="97" t="str" cm="1">
        <f t="array" ref="FE232">IF(FB232="",IF(EX232="",
IF(EV232="",
IF(EW="",
IF(EU232="",
IF(ET232="",
"Filo","Clase"),
"Orden"),
"Familia"),
"Subfamilia"),
"Género"),
"Especie")</f>
        <v>Especie</v>
      </c>
      <c r="FU232" s="96" t="s">
        <v>1040</v>
      </c>
    </row>
    <row r="233" spans="1:177" ht="15" customHeight="1" x14ac:dyDescent="0.2">
      <c r="A233" s="97" t="str">
        <f t="shared" si="33"/>
        <v>UCES:CBUCES:L</v>
      </c>
      <c r="B233" s="96" t="s">
        <v>929</v>
      </c>
      <c r="C233" s="96" t="s">
        <v>1015</v>
      </c>
      <c r="D233" s="96" t="s">
        <v>1021</v>
      </c>
      <c r="E233" s="96" t="s">
        <v>1019</v>
      </c>
      <c r="F233" s="96" t="s">
        <v>1014</v>
      </c>
      <c r="G233" s="96" t="s">
        <v>1020</v>
      </c>
      <c r="H233" s="97" t="str">
        <f t="shared" si="34"/>
        <v>CBUCES-L</v>
      </c>
      <c r="I233" s="96" t="s">
        <v>1017</v>
      </c>
      <c r="J233" s="96" t="s">
        <v>1038</v>
      </c>
      <c r="L233" s="96" t="s">
        <v>1016</v>
      </c>
      <c r="M233" s="96" t="s">
        <v>1039</v>
      </c>
      <c r="N233" s="96" t="s">
        <v>1017</v>
      </c>
      <c r="O233" s="96" t="s">
        <v>1018</v>
      </c>
      <c r="R233" s="96" t="s">
        <v>1021</v>
      </c>
      <c r="V233" s="146" t="s">
        <v>1163</v>
      </c>
      <c r="W233" s="99" t="s">
        <v>1082</v>
      </c>
      <c r="Z233" s="146">
        <v>1</v>
      </c>
      <c r="AD233" s="96" t="s">
        <v>1022</v>
      </c>
      <c r="AO233" s="96" t="s">
        <v>1023</v>
      </c>
      <c r="AP233" s="96" t="s">
        <v>1508</v>
      </c>
      <c r="AQ233" s="96" t="s">
        <v>1024</v>
      </c>
      <c r="AR233" s="96" t="s">
        <v>1025</v>
      </c>
      <c r="AX233" s="96" t="s">
        <v>1475</v>
      </c>
      <c r="BA233" s="96" t="s">
        <v>1043</v>
      </c>
      <c r="BB233" s="96" t="s">
        <v>1032</v>
      </c>
      <c r="BF233" s="97" t="str">
        <f t="shared" si="27"/>
        <v>2023-05-29</v>
      </c>
      <c r="BI233" s="146">
        <v>2023</v>
      </c>
      <c r="BJ233" s="99" t="s">
        <v>1248</v>
      </c>
      <c r="BK233" s="146">
        <v>29</v>
      </c>
      <c r="BL233" s="97" t="str">
        <f t="shared" si="28"/>
        <v>Mayo 29 de 2023</v>
      </c>
      <c r="BS233" s="97" t="str">
        <f t="shared" si="31"/>
        <v>América | Sudamérica | Colombia | Antioquia | Mutatá | Vereda Santa Teresa</v>
      </c>
      <c r="BU233" s="97" t="str">
        <f t="shared" si="32"/>
        <v>SA</v>
      </c>
      <c r="BY233" s="96" t="s">
        <v>1026</v>
      </c>
      <c r="BZ233" s="97" t="str">
        <f t="shared" si="29"/>
        <v>CO</v>
      </c>
      <c r="CA233" s="96" t="s">
        <v>1027</v>
      </c>
      <c r="CB233" s="96" t="s">
        <v>1250</v>
      </c>
      <c r="CC233" s="146" t="s">
        <v>1254</v>
      </c>
      <c r="CD233" s="96" t="s">
        <v>1259</v>
      </c>
      <c r="CE233" s="96" t="s">
        <v>1259</v>
      </c>
      <c r="CF233" s="146">
        <v>587</v>
      </c>
      <c r="CG233" s="146">
        <v>587</v>
      </c>
      <c r="CH233" s="146">
        <v>587</v>
      </c>
      <c r="CI233" s="96" t="s">
        <v>1028</v>
      </c>
      <c r="CQ233" s="99">
        <v>7.1853999999999996</v>
      </c>
      <c r="CR233" s="99">
        <v>-76.375900000000001</v>
      </c>
      <c r="CT233" s="98" t="s">
        <v>1045</v>
      </c>
      <c r="CU233" s="96" t="s">
        <v>1028</v>
      </c>
      <c r="CV233" s="99">
        <v>7.1853999999999996</v>
      </c>
      <c r="CW233" s="99">
        <v>-76.375900000000001</v>
      </c>
      <c r="CX233" s="96" t="s">
        <v>1028</v>
      </c>
      <c r="DE233" s="96" t="s">
        <v>1046</v>
      </c>
      <c r="DF233" s="97" t="str">
        <f t="shared" si="30"/>
        <v>2023-05-29</v>
      </c>
      <c r="DH233" s="96" t="s">
        <v>1264</v>
      </c>
      <c r="ED233" s="96" t="s">
        <v>1405</v>
      </c>
      <c r="EF233" s="150" t="s">
        <v>1270</v>
      </c>
      <c r="EM233" s="97" t="str">
        <f>IF(EX233="",
IF(EW233="",
IF(EV233="",
IF(EU233="",#REF!,
EU233),
EV233),
EW233),
CONCATENATE(EX233,IF(FB233="","",CONCATENATE(" ",FB233))))</f>
        <v>Leptodactylus poecilochilus</v>
      </c>
      <c r="EN233" s="96" t="s">
        <v>1051</v>
      </c>
      <c r="ER233" s="96" t="s">
        <v>1390</v>
      </c>
      <c r="ES233" s="96" t="s">
        <v>1034</v>
      </c>
      <c r="ET233" s="96" t="s">
        <v>1033</v>
      </c>
      <c r="EU233" s="96" t="s">
        <v>1035</v>
      </c>
      <c r="EV233" s="96" t="s">
        <v>1062</v>
      </c>
      <c r="EW233" s="96" t="s">
        <v>1456</v>
      </c>
      <c r="EX233" s="148" t="s">
        <v>1068</v>
      </c>
      <c r="FB233" s="148" t="s">
        <v>1290</v>
      </c>
      <c r="FE233" s="97" t="str" cm="1">
        <f t="array" ref="FE233">IF(FB233="",IF(EX233="",
IF(EV233="",
IF(EW="",
IF(EU233="",
IF(ET233="",
"Filo","Clase"),
"Orden"),
"Familia"),
"Subfamilia"),
"Género"),
"Especie")</f>
        <v>Especie</v>
      </c>
      <c r="FU233" s="96" t="s">
        <v>1040</v>
      </c>
    </row>
    <row r="234" spans="1:177" ht="15" customHeight="1" x14ac:dyDescent="0.2">
      <c r="A234" s="97" t="str">
        <f t="shared" si="33"/>
        <v>UCES:CBUCES:L</v>
      </c>
      <c r="B234" s="96" t="s">
        <v>929</v>
      </c>
      <c r="C234" s="96" t="s">
        <v>1015</v>
      </c>
      <c r="D234" s="96" t="s">
        <v>1021</v>
      </c>
      <c r="E234" s="96" t="s">
        <v>1019</v>
      </c>
      <c r="F234" s="96" t="s">
        <v>1014</v>
      </c>
      <c r="G234" s="96" t="s">
        <v>1020</v>
      </c>
      <c r="H234" s="97" t="str">
        <f t="shared" si="34"/>
        <v>CBUCES-L</v>
      </c>
      <c r="I234" s="96" t="s">
        <v>1017</v>
      </c>
      <c r="J234" s="96" t="s">
        <v>1038</v>
      </c>
      <c r="L234" s="96" t="s">
        <v>1016</v>
      </c>
      <c r="M234" s="96" t="s">
        <v>1039</v>
      </c>
      <c r="N234" s="96" t="s">
        <v>1017</v>
      </c>
      <c r="O234" s="96" t="s">
        <v>1018</v>
      </c>
      <c r="R234" s="96" t="s">
        <v>1021</v>
      </c>
      <c r="V234" s="146" t="s">
        <v>1164</v>
      </c>
      <c r="W234" s="99" t="s">
        <v>1082</v>
      </c>
      <c r="Z234" s="146">
        <v>1</v>
      </c>
      <c r="AD234" s="96" t="s">
        <v>1022</v>
      </c>
      <c r="AH234" s="96" t="s">
        <v>1029</v>
      </c>
      <c r="AI234" s="96" t="s">
        <v>1030</v>
      </c>
      <c r="AO234" s="96" t="s">
        <v>1023</v>
      </c>
      <c r="AP234" s="96" t="s">
        <v>1508</v>
      </c>
      <c r="AQ234" s="96" t="s">
        <v>1024</v>
      </c>
      <c r="AR234" s="96" t="s">
        <v>1025</v>
      </c>
      <c r="AX234" s="96" t="s">
        <v>1476</v>
      </c>
      <c r="BA234" s="96" t="s">
        <v>1043</v>
      </c>
      <c r="BB234" s="96" t="s">
        <v>1032</v>
      </c>
      <c r="BF234" s="97" t="str">
        <f t="shared" si="27"/>
        <v>2023-05-29</v>
      </c>
      <c r="BI234" s="146">
        <v>2023</v>
      </c>
      <c r="BJ234" s="99" t="s">
        <v>1248</v>
      </c>
      <c r="BK234" s="146">
        <v>29</v>
      </c>
      <c r="BL234" s="97" t="str">
        <f t="shared" si="28"/>
        <v>Mayo 29 de 2023</v>
      </c>
      <c r="BS234" s="97" t="str">
        <f t="shared" si="31"/>
        <v>América | Sudamérica | Colombia | Antioquia | Mutatá | Vereda Santa Teresa</v>
      </c>
      <c r="BU234" s="97" t="str">
        <f t="shared" si="32"/>
        <v>SA</v>
      </c>
      <c r="BY234" s="96" t="s">
        <v>1026</v>
      </c>
      <c r="BZ234" s="97" t="str">
        <f t="shared" si="29"/>
        <v>CO</v>
      </c>
      <c r="CA234" s="96" t="s">
        <v>1027</v>
      </c>
      <c r="CB234" s="96" t="s">
        <v>1250</v>
      </c>
      <c r="CC234" s="146" t="s">
        <v>1254</v>
      </c>
      <c r="CD234" s="96" t="s">
        <v>1259</v>
      </c>
      <c r="CE234" s="96" t="s">
        <v>1259</v>
      </c>
      <c r="CF234" s="146">
        <v>676</v>
      </c>
      <c r="CG234" s="146">
        <v>676</v>
      </c>
      <c r="CH234" s="146">
        <v>676</v>
      </c>
      <c r="CI234" s="96" t="s">
        <v>1028</v>
      </c>
      <c r="CQ234" s="99">
        <v>7.1861012400000002</v>
      </c>
      <c r="CR234" s="99">
        <v>-76.373249700000002</v>
      </c>
      <c r="CT234" s="98" t="s">
        <v>1045</v>
      </c>
      <c r="CU234" s="96" t="s">
        <v>1028</v>
      </c>
      <c r="CV234" s="99">
        <v>7.1861012400000002</v>
      </c>
      <c r="CW234" s="99">
        <v>-76.373249700000002</v>
      </c>
      <c r="CX234" s="96" t="s">
        <v>1028</v>
      </c>
      <c r="DE234" s="96" t="s">
        <v>1046</v>
      </c>
      <c r="DF234" s="97" t="str">
        <f t="shared" si="30"/>
        <v>2023-05-29</v>
      </c>
      <c r="DH234" s="96" t="s">
        <v>1264</v>
      </c>
      <c r="ED234" s="96" t="s">
        <v>1405</v>
      </c>
      <c r="EF234" s="150" t="s">
        <v>1270</v>
      </c>
      <c r="EL234" s="148" t="s">
        <v>1575</v>
      </c>
      <c r="EM234" s="97" t="str">
        <f>IF(EX234="",
IF(EW234="",
IF(EV234="",
IF(EU234="",#REF!,
EU234),
EV234),
EW234),
CONCATENATE(EX234,IF(FB234="","",CONCATENATE(" ",FB234))))</f>
        <v>Diasporus</v>
      </c>
      <c r="EN234" s="96" t="s">
        <v>1047</v>
      </c>
      <c r="ER234" s="96" t="s">
        <v>1390</v>
      </c>
      <c r="ES234" s="96" t="s">
        <v>1034</v>
      </c>
      <c r="ET234" s="96" t="s">
        <v>1033</v>
      </c>
      <c r="EU234" s="96" t="s">
        <v>1035</v>
      </c>
      <c r="EV234" s="96" t="s">
        <v>1059</v>
      </c>
      <c r="EW234" s="96" t="s">
        <v>1433</v>
      </c>
      <c r="EX234" s="148" t="s">
        <v>1066</v>
      </c>
      <c r="FE234" s="97" t="str" cm="1">
        <f t="array" ref="FE234">IF(EL234="",IF(EX234="",
IF(EV234="",
IF(EW="",
IF(EU234="",
IF(ET234="",
"Filo","Clase"),
"Orden"),
"Familia"),
"Subfamilia"),
"Género"),
"Especie")</f>
        <v>Especie</v>
      </c>
      <c r="FU234" s="96" t="s">
        <v>1040</v>
      </c>
    </row>
    <row r="235" spans="1:177" ht="15" customHeight="1" x14ac:dyDescent="0.2">
      <c r="A235" s="97" t="str">
        <f t="shared" si="33"/>
        <v>UCES:CBUCES:L</v>
      </c>
      <c r="B235" s="96" t="s">
        <v>929</v>
      </c>
      <c r="C235" s="96" t="s">
        <v>1015</v>
      </c>
      <c r="D235" s="96" t="s">
        <v>1021</v>
      </c>
      <c r="E235" s="96" t="s">
        <v>1019</v>
      </c>
      <c r="F235" s="96" t="s">
        <v>1014</v>
      </c>
      <c r="G235" s="96" t="s">
        <v>1020</v>
      </c>
      <c r="H235" s="97" t="str">
        <f t="shared" si="34"/>
        <v>CBUCES-L</v>
      </c>
      <c r="I235" s="96" t="s">
        <v>1017</v>
      </c>
      <c r="J235" s="96" t="s">
        <v>1038</v>
      </c>
      <c r="L235" s="96" t="s">
        <v>1016</v>
      </c>
      <c r="M235" s="96" t="s">
        <v>1039</v>
      </c>
      <c r="N235" s="96" t="s">
        <v>1017</v>
      </c>
      <c r="O235" s="96" t="s">
        <v>1018</v>
      </c>
      <c r="R235" s="96" t="s">
        <v>1021</v>
      </c>
      <c r="V235" s="146" t="s">
        <v>1165</v>
      </c>
      <c r="W235" s="99" t="s">
        <v>1082</v>
      </c>
      <c r="Z235" s="146">
        <v>1</v>
      </c>
      <c r="AD235" s="96" t="s">
        <v>1022</v>
      </c>
      <c r="AH235" s="96" t="s">
        <v>1029</v>
      </c>
      <c r="AI235" s="96" t="s">
        <v>1030</v>
      </c>
      <c r="AO235" s="96" t="s">
        <v>1023</v>
      </c>
      <c r="AP235" s="96" t="s">
        <v>1508</v>
      </c>
      <c r="AQ235" s="96" t="s">
        <v>1024</v>
      </c>
      <c r="AR235" s="96" t="s">
        <v>1025</v>
      </c>
      <c r="AX235" s="96" t="s">
        <v>1476</v>
      </c>
      <c r="BA235" s="96" t="s">
        <v>1043</v>
      </c>
      <c r="BB235" s="96" t="s">
        <v>1032</v>
      </c>
      <c r="BF235" s="97" t="str">
        <f t="shared" si="27"/>
        <v>2023-05-29</v>
      </c>
      <c r="BI235" s="146">
        <v>2023</v>
      </c>
      <c r="BJ235" s="99" t="s">
        <v>1248</v>
      </c>
      <c r="BK235" s="146">
        <v>29</v>
      </c>
      <c r="BL235" s="97" t="str">
        <f t="shared" si="28"/>
        <v>Mayo 29 de 2023</v>
      </c>
      <c r="BS235" s="97" t="str">
        <f t="shared" si="31"/>
        <v>América | Sudamérica | Colombia | Antioquia | Mutatá | Vereda Santa Teresa</v>
      </c>
      <c r="BU235" s="97" t="str">
        <f t="shared" si="32"/>
        <v>SA</v>
      </c>
      <c r="BY235" s="96" t="s">
        <v>1026</v>
      </c>
      <c r="BZ235" s="97" t="str">
        <f t="shared" si="29"/>
        <v>CO</v>
      </c>
      <c r="CA235" s="96" t="s">
        <v>1027</v>
      </c>
      <c r="CB235" s="96" t="s">
        <v>1250</v>
      </c>
      <c r="CC235" s="146" t="s">
        <v>1254</v>
      </c>
      <c r="CD235" s="96" t="s">
        <v>1259</v>
      </c>
      <c r="CE235" s="96" t="s">
        <v>1259</v>
      </c>
      <c r="CF235" s="146">
        <v>676</v>
      </c>
      <c r="CG235" s="146">
        <v>676</v>
      </c>
      <c r="CH235" s="146">
        <v>676</v>
      </c>
      <c r="CI235" s="96" t="s">
        <v>1028</v>
      </c>
      <c r="CQ235" s="99">
        <v>7.1861012400000002</v>
      </c>
      <c r="CR235" s="99">
        <v>-76.373249700000002</v>
      </c>
      <c r="CT235" s="98" t="s">
        <v>1045</v>
      </c>
      <c r="CU235" s="96" t="s">
        <v>1028</v>
      </c>
      <c r="CV235" s="99">
        <v>7.1861012400000002</v>
      </c>
      <c r="CW235" s="99">
        <v>-76.373249700000002</v>
      </c>
      <c r="CX235" s="96" t="s">
        <v>1028</v>
      </c>
      <c r="DE235" s="96" t="s">
        <v>1046</v>
      </c>
      <c r="DF235" s="97" t="str">
        <f t="shared" si="30"/>
        <v>2023-05-29</v>
      </c>
      <c r="DH235" s="96" t="s">
        <v>1264</v>
      </c>
      <c r="ED235" s="96" t="s">
        <v>1405</v>
      </c>
      <c r="EF235" s="150" t="s">
        <v>1270</v>
      </c>
      <c r="EL235" s="148" t="s">
        <v>1575</v>
      </c>
      <c r="EM235" s="97" t="str">
        <f>IF(EX235="",
IF(EW235="",
IF(EV235="",
IF(EU235="",#REF!,
EU235),
EV235),
EW235),
CONCATENATE(EX235,IF(FB235="","",CONCATENATE(" ",FB235))))</f>
        <v>Diasporus</v>
      </c>
      <c r="EN235" s="96" t="s">
        <v>1047</v>
      </c>
      <c r="ER235" s="96" t="s">
        <v>1390</v>
      </c>
      <c r="ES235" s="96" t="s">
        <v>1034</v>
      </c>
      <c r="ET235" s="96" t="s">
        <v>1033</v>
      </c>
      <c r="EU235" s="96" t="s">
        <v>1035</v>
      </c>
      <c r="EV235" s="96" t="s">
        <v>1059</v>
      </c>
      <c r="EW235" s="96" t="s">
        <v>1433</v>
      </c>
      <c r="EX235" s="148" t="s">
        <v>1066</v>
      </c>
      <c r="FE235" s="97" t="str" cm="1">
        <f t="array" ref="FE235">IF(EL235="",IF(EX235="",
IF(EV235="",
IF(EW="",
IF(EU235="",
IF(ET235="",
"Filo","Clase"),
"Orden"),
"Familia"),
"Subfamilia"),
"Género"),
"Especie")</f>
        <v>Especie</v>
      </c>
      <c r="FU235" s="96" t="s">
        <v>1040</v>
      </c>
    </row>
    <row r="236" spans="1:177" ht="15" customHeight="1" x14ac:dyDescent="0.2">
      <c r="A236" s="97" t="str">
        <f t="shared" si="33"/>
        <v>UCES:CBUCES:L</v>
      </c>
      <c r="B236" s="96" t="s">
        <v>929</v>
      </c>
      <c r="C236" s="96" t="s">
        <v>1015</v>
      </c>
      <c r="D236" s="96" t="s">
        <v>1021</v>
      </c>
      <c r="E236" s="96" t="s">
        <v>1019</v>
      </c>
      <c r="F236" s="96" t="s">
        <v>1014</v>
      </c>
      <c r="G236" s="96" t="s">
        <v>1020</v>
      </c>
      <c r="H236" s="97" t="str">
        <f t="shared" si="34"/>
        <v>CBUCES-L</v>
      </c>
      <c r="I236" s="96" t="s">
        <v>1017</v>
      </c>
      <c r="J236" s="96" t="s">
        <v>1038</v>
      </c>
      <c r="L236" s="96" t="s">
        <v>1016</v>
      </c>
      <c r="M236" s="96" t="s">
        <v>1039</v>
      </c>
      <c r="N236" s="96" t="s">
        <v>1017</v>
      </c>
      <c r="O236" s="96" t="s">
        <v>1018</v>
      </c>
      <c r="R236" s="96" t="s">
        <v>1021</v>
      </c>
      <c r="V236" s="146" t="s">
        <v>1166</v>
      </c>
      <c r="W236" s="99" t="s">
        <v>1082</v>
      </c>
      <c r="Z236" s="146">
        <v>1</v>
      </c>
      <c r="AD236" s="96" t="s">
        <v>1022</v>
      </c>
      <c r="AH236" s="96" t="s">
        <v>1029</v>
      </c>
      <c r="AI236" s="96" t="s">
        <v>1030</v>
      </c>
      <c r="AO236" s="96" t="s">
        <v>1023</v>
      </c>
      <c r="AP236" s="96" t="s">
        <v>1508</v>
      </c>
      <c r="AQ236" s="96" t="s">
        <v>1024</v>
      </c>
      <c r="AR236" s="96" t="s">
        <v>1025</v>
      </c>
      <c r="AX236" s="96" t="s">
        <v>1476</v>
      </c>
      <c r="BA236" s="96" t="s">
        <v>1043</v>
      </c>
      <c r="BB236" s="96" t="s">
        <v>1032</v>
      </c>
      <c r="BF236" s="97" t="str">
        <f t="shared" si="27"/>
        <v>2023-05-29</v>
      </c>
      <c r="BI236" s="146">
        <v>2023</v>
      </c>
      <c r="BJ236" s="99" t="s">
        <v>1248</v>
      </c>
      <c r="BK236" s="146">
        <v>29</v>
      </c>
      <c r="BL236" s="97" t="str">
        <f t="shared" si="28"/>
        <v>Mayo 29 de 2023</v>
      </c>
      <c r="BS236" s="97" t="str">
        <f t="shared" si="31"/>
        <v>América | Sudamérica | Colombia | Antioquia | Mutatá | Vereda Santa Teresa</v>
      </c>
      <c r="BU236" s="97" t="str">
        <f t="shared" si="32"/>
        <v>SA</v>
      </c>
      <c r="BY236" s="96" t="s">
        <v>1026</v>
      </c>
      <c r="BZ236" s="97" t="str">
        <f t="shared" si="29"/>
        <v>CO</v>
      </c>
      <c r="CA236" s="96" t="s">
        <v>1027</v>
      </c>
      <c r="CB236" s="96" t="s">
        <v>1250</v>
      </c>
      <c r="CC236" s="146" t="s">
        <v>1254</v>
      </c>
      <c r="CD236" s="96" t="s">
        <v>1259</v>
      </c>
      <c r="CE236" s="96" t="s">
        <v>1259</v>
      </c>
      <c r="CF236" s="146">
        <v>676</v>
      </c>
      <c r="CG236" s="146">
        <v>676</v>
      </c>
      <c r="CH236" s="146">
        <v>676</v>
      </c>
      <c r="CI236" s="96" t="s">
        <v>1028</v>
      </c>
      <c r="CQ236" s="99">
        <v>7.1861012400000002</v>
      </c>
      <c r="CR236" s="99">
        <v>-76.373249700000002</v>
      </c>
      <c r="CT236" s="98" t="s">
        <v>1045</v>
      </c>
      <c r="CU236" s="96" t="s">
        <v>1028</v>
      </c>
      <c r="CV236" s="99">
        <v>7.1861012400000002</v>
      </c>
      <c r="CW236" s="99">
        <v>-76.373249700000002</v>
      </c>
      <c r="CX236" s="96" t="s">
        <v>1028</v>
      </c>
      <c r="DE236" s="96" t="s">
        <v>1046</v>
      </c>
      <c r="DF236" s="97" t="str">
        <f t="shared" si="30"/>
        <v>2023-05-29</v>
      </c>
      <c r="DH236" s="96" t="s">
        <v>1264</v>
      </c>
      <c r="ED236" s="96" t="s">
        <v>1405</v>
      </c>
      <c r="EF236" s="150" t="s">
        <v>1270</v>
      </c>
      <c r="EL236" s="148" t="s">
        <v>1575</v>
      </c>
      <c r="EM236" s="97" t="str">
        <f>IF(EX236="",
IF(EW236="",
IF(EV236="",
IF(EU236="",#REF!,
EU236),
EV236),
EW236),
CONCATENATE(EX236,IF(FB236="","",CONCATENATE(" ",FB236))))</f>
        <v>Diasporus</v>
      </c>
      <c r="EN236" s="96" t="s">
        <v>1047</v>
      </c>
      <c r="ER236" s="96" t="s">
        <v>1390</v>
      </c>
      <c r="ES236" s="96" t="s">
        <v>1034</v>
      </c>
      <c r="ET236" s="96" t="s">
        <v>1033</v>
      </c>
      <c r="EU236" s="96" t="s">
        <v>1035</v>
      </c>
      <c r="EV236" s="96" t="s">
        <v>1059</v>
      </c>
      <c r="EW236" s="96" t="s">
        <v>1433</v>
      </c>
      <c r="EX236" s="148" t="s">
        <v>1066</v>
      </c>
      <c r="FE236" s="97" t="str" cm="1">
        <f t="array" ref="FE236">IF(EL236="",IF(EX236="",
IF(EV236="",
IF(EW="",
IF(EU236="",
IF(ET236="",
"Filo","Clase"),
"Orden"),
"Familia"),
"Subfamilia"),
"Género"),
"Especie")</f>
        <v>Especie</v>
      </c>
      <c r="FU236" s="96" t="s">
        <v>1040</v>
      </c>
    </row>
    <row r="237" spans="1:177" ht="15" customHeight="1" x14ac:dyDescent="0.2">
      <c r="A237" s="97" t="str">
        <f t="shared" si="33"/>
        <v>UCES:CBUCES:L</v>
      </c>
      <c r="B237" s="96" t="s">
        <v>929</v>
      </c>
      <c r="C237" s="96" t="s">
        <v>1015</v>
      </c>
      <c r="D237" s="96" t="s">
        <v>1021</v>
      </c>
      <c r="E237" s="96" t="s">
        <v>1019</v>
      </c>
      <c r="F237" s="96" t="s">
        <v>1014</v>
      </c>
      <c r="G237" s="96" t="s">
        <v>1020</v>
      </c>
      <c r="H237" s="97" t="str">
        <f t="shared" si="34"/>
        <v>CBUCES-L</v>
      </c>
      <c r="I237" s="96" t="s">
        <v>1017</v>
      </c>
      <c r="J237" s="96" t="s">
        <v>1038</v>
      </c>
      <c r="L237" s="96" t="s">
        <v>1016</v>
      </c>
      <c r="M237" s="96" t="s">
        <v>1039</v>
      </c>
      <c r="N237" s="96" t="s">
        <v>1017</v>
      </c>
      <c r="O237" s="96" t="s">
        <v>1018</v>
      </c>
      <c r="R237" s="96" t="s">
        <v>1021</v>
      </c>
      <c r="V237" s="146" t="s">
        <v>1167</v>
      </c>
      <c r="W237" s="99" t="s">
        <v>1082</v>
      </c>
      <c r="Z237" s="146">
        <v>1</v>
      </c>
      <c r="AD237" s="96" t="s">
        <v>1022</v>
      </c>
      <c r="AI237" s="96" t="s">
        <v>1041</v>
      </c>
      <c r="AO237" s="96" t="s">
        <v>1023</v>
      </c>
      <c r="AP237" s="96" t="s">
        <v>1508</v>
      </c>
      <c r="AQ237" s="96" t="s">
        <v>1024</v>
      </c>
      <c r="AR237" s="96" t="s">
        <v>1025</v>
      </c>
      <c r="AX237" s="96" t="s">
        <v>1531</v>
      </c>
      <c r="BA237" s="96" t="s">
        <v>1043</v>
      </c>
      <c r="BB237" s="96" t="s">
        <v>1032</v>
      </c>
      <c r="BF237" s="97" t="str">
        <f t="shared" si="27"/>
        <v>2023-05-29</v>
      </c>
      <c r="BI237" s="146">
        <v>2023</v>
      </c>
      <c r="BJ237" s="99" t="s">
        <v>1248</v>
      </c>
      <c r="BK237" s="146">
        <v>29</v>
      </c>
      <c r="BL237" s="97" t="str">
        <f t="shared" si="28"/>
        <v>Mayo 29 de 2023</v>
      </c>
      <c r="BS237" s="97" t="str">
        <f t="shared" si="31"/>
        <v>América | Sudamérica | Colombia | Antioquia | Mutatá | Vereda Santa Teresa</v>
      </c>
      <c r="BU237" s="97" t="str">
        <f t="shared" si="32"/>
        <v>SA</v>
      </c>
      <c r="BY237" s="96" t="s">
        <v>1026</v>
      </c>
      <c r="BZ237" s="97" t="str">
        <f t="shared" si="29"/>
        <v>CO</v>
      </c>
      <c r="CA237" s="96" t="s">
        <v>1027</v>
      </c>
      <c r="CB237" s="96" t="s">
        <v>1250</v>
      </c>
      <c r="CC237" s="146" t="s">
        <v>1254</v>
      </c>
      <c r="CD237" s="96" t="s">
        <v>1259</v>
      </c>
      <c r="CE237" s="96" t="s">
        <v>1259</v>
      </c>
      <c r="CF237" s="146">
        <v>676</v>
      </c>
      <c r="CG237" s="146">
        <v>676</v>
      </c>
      <c r="CH237" s="146">
        <v>676</v>
      </c>
      <c r="CI237" s="96" t="s">
        <v>1028</v>
      </c>
      <c r="CQ237" s="99">
        <v>7.1861012400000002</v>
      </c>
      <c r="CR237" s="99">
        <v>-76.373249700000002</v>
      </c>
      <c r="CT237" s="98" t="s">
        <v>1045</v>
      </c>
      <c r="CU237" s="96" t="s">
        <v>1028</v>
      </c>
      <c r="CV237" s="99">
        <v>7.1861012400000002</v>
      </c>
      <c r="CW237" s="99">
        <v>-76.373249700000002</v>
      </c>
      <c r="CX237" s="96" t="s">
        <v>1028</v>
      </c>
      <c r="DE237" s="96" t="s">
        <v>1046</v>
      </c>
      <c r="DF237" s="97" t="str">
        <f t="shared" si="30"/>
        <v>2023-05-29</v>
      </c>
      <c r="DH237" s="96" t="s">
        <v>1264</v>
      </c>
      <c r="ED237" s="96" t="s">
        <v>1405</v>
      </c>
      <c r="EF237" s="150" t="s">
        <v>1270</v>
      </c>
      <c r="EM237" s="97" t="str">
        <f>IF(EX237="",
IF(EW237="",
IF(EV237="",
IF(EU237="",#REF!,
EU237),
EV237),
EW237),
CONCATENATE(EX237,IF(FB237="","",CONCATENATE(" ",FB237))))</f>
        <v>Enyalioides heterolepis</v>
      </c>
      <c r="EN237" s="96" t="s">
        <v>1370</v>
      </c>
      <c r="ER237" s="96" t="s">
        <v>1390</v>
      </c>
      <c r="ES237" s="96" t="s">
        <v>1034</v>
      </c>
      <c r="ET237" s="96" t="s">
        <v>1057</v>
      </c>
      <c r="EU237" s="96" t="s">
        <v>1058</v>
      </c>
      <c r="EV237" s="96" t="s">
        <v>1401</v>
      </c>
      <c r="EX237" s="148" t="s">
        <v>1336</v>
      </c>
      <c r="FB237" s="148" t="s">
        <v>1295</v>
      </c>
      <c r="FE237" s="97" t="str" cm="1">
        <f t="array" ref="FE237">IF(FB237="",IF(EX237="",
IF(EV237="",
IF(EW="",
IF(EU237="",
IF(ET237="",
"Filo","Clase"),
"Orden"),
"Familia"),
"Subfamilia"),
"Género"),
"Especie")</f>
        <v>Especie</v>
      </c>
      <c r="FU237" s="96" t="s">
        <v>1040</v>
      </c>
    </row>
    <row r="238" spans="1:177" ht="15" customHeight="1" x14ac:dyDescent="0.2">
      <c r="A238" s="97" t="str">
        <f t="shared" si="33"/>
        <v>UCES:CBUCES:L</v>
      </c>
      <c r="B238" s="96" t="s">
        <v>929</v>
      </c>
      <c r="C238" s="96" t="s">
        <v>1015</v>
      </c>
      <c r="D238" s="96" t="s">
        <v>1021</v>
      </c>
      <c r="E238" s="96" t="s">
        <v>1019</v>
      </c>
      <c r="F238" s="96" t="s">
        <v>1014</v>
      </c>
      <c r="G238" s="96" t="s">
        <v>1020</v>
      </c>
      <c r="H238" s="97" t="str">
        <f t="shared" si="34"/>
        <v>CBUCES-L</v>
      </c>
      <c r="I238" s="96" t="s">
        <v>1017</v>
      </c>
      <c r="J238" s="96" t="s">
        <v>1038</v>
      </c>
      <c r="L238" s="96" t="s">
        <v>1016</v>
      </c>
      <c r="M238" s="96" t="s">
        <v>1039</v>
      </c>
      <c r="N238" s="96" t="s">
        <v>1017</v>
      </c>
      <c r="O238" s="96" t="s">
        <v>1018</v>
      </c>
      <c r="R238" s="96" t="s">
        <v>1021</v>
      </c>
      <c r="V238" s="146" t="s">
        <v>1168</v>
      </c>
      <c r="W238" s="99" t="s">
        <v>1082</v>
      </c>
      <c r="Z238" s="146">
        <v>1</v>
      </c>
      <c r="AD238" s="96" t="s">
        <v>1022</v>
      </c>
      <c r="AO238" s="96" t="s">
        <v>1023</v>
      </c>
      <c r="AP238" s="96" t="s">
        <v>1508</v>
      </c>
      <c r="AQ238" s="96" t="s">
        <v>1024</v>
      </c>
      <c r="AR238" s="96" t="s">
        <v>1025</v>
      </c>
      <c r="AX238" s="96" t="s">
        <v>1477</v>
      </c>
      <c r="BA238" s="96" t="s">
        <v>1043</v>
      </c>
      <c r="BB238" s="96" t="s">
        <v>1032</v>
      </c>
      <c r="BF238" s="97" t="str">
        <f t="shared" si="27"/>
        <v>2023-05-29</v>
      </c>
      <c r="BI238" s="146">
        <v>2023</v>
      </c>
      <c r="BJ238" s="99" t="s">
        <v>1248</v>
      </c>
      <c r="BK238" s="146">
        <v>29</v>
      </c>
      <c r="BL238" s="97" t="str">
        <f t="shared" si="28"/>
        <v>Mayo 29 de 2023</v>
      </c>
      <c r="BS238" s="97" t="str">
        <f t="shared" si="31"/>
        <v>América | Sudamérica | Colombia | Antioquia | Mutatá | Vereda Santa Teresa</v>
      </c>
      <c r="BU238" s="97" t="str">
        <f t="shared" si="32"/>
        <v>SA</v>
      </c>
      <c r="BY238" s="96" t="s">
        <v>1026</v>
      </c>
      <c r="BZ238" s="97" t="str">
        <f t="shared" si="29"/>
        <v>CO</v>
      </c>
      <c r="CA238" s="96" t="s">
        <v>1027</v>
      </c>
      <c r="CB238" s="96" t="s">
        <v>1250</v>
      </c>
      <c r="CC238" s="146" t="s">
        <v>1254</v>
      </c>
      <c r="CD238" s="96" t="s">
        <v>1259</v>
      </c>
      <c r="CE238" s="96" t="s">
        <v>1259</v>
      </c>
      <c r="CF238" s="146">
        <v>587</v>
      </c>
      <c r="CG238" s="146">
        <v>587</v>
      </c>
      <c r="CH238" s="146">
        <v>587</v>
      </c>
      <c r="CI238" s="96" t="s">
        <v>1028</v>
      </c>
      <c r="CQ238" s="99">
        <v>7.1853999999999996</v>
      </c>
      <c r="CR238" s="99">
        <v>-76.375900000000001</v>
      </c>
      <c r="CT238" s="98" t="s">
        <v>1045</v>
      </c>
      <c r="CU238" s="96" t="s">
        <v>1028</v>
      </c>
      <c r="CV238" s="99">
        <v>7.1853999999999996</v>
      </c>
      <c r="CW238" s="99">
        <v>-76.375900000000001</v>
      </c>
      <c r="CX238" s="96" t="s">
        <v>1028</v>
      </c>
      <c r="DE238" s="96" t="s">
        <v>1046</v>
      </c>
      <c r="DF238" s="97" t="str">
        <f t="shared" si="30"/>
        <v>2023-05-29</v>
      </c>
      <c r="DH238" s="96" t="s">
        <v>1264</v>
      </c>
      <c r="ED238" s="96" t="s">
        <v>1405</v>
      </c>
      <c r="EF238" s="150" t="s">
        <v>1270</v>
      </c>
      <c r="EM238" s="97" t="str">
        <f>IF(EX238="",
IF(EW238="",
IF(EV238="",
IF(EU238="",#REF!,
EU238),
EV238),
EW238),
CONCATENATE(EX238,IF(FB238="","",CONCATENATE(" ",FB238))))</f>
        <v>Leptodactylus poecilochilus</v>
      </c>
      <c r="EN238" s="96" t="s">
        <v>1051</v>
      </c>
      <c r="ER238" s="96" t="s">
        <v>1390</v>
      </c>
      <c r="ES238" s="96" t="s">
        <v>1034</v>
      </c>
      <c r="ET238" s="96" t="s">
        <v>1033</v>
      </c>
      <c r="EU238" s="96" t="s">
        <v>1035</v>
      </c>
      <c r="EV238" s="96" t="s">
        <v>1062</v>
      </c>
      <c r="EW238" s="96" t="s">
        <v>1456</v>
      </c>
      <c r="EX238" s="148" t="s">
        <v>1068</v>
      </c>
      <c r="FB238" s="148" t="s">
        <v>1290</v>
      </c>
      <c r="FE238" s="97" t="str" cm="1">
        <f t="array" ref="FE238">IF(FB238="",IF(EX238="",
IF(EV238="",
IF(EW="",
IF(EU238="",
IF(ET238="",
"Filo","Clase"),
"Orden"),
"Familia"),
"Subfamilia"),
"Género"),
"Especie")</f>
        <v>Especie</v>
      </c>
      <c r="FU238" s="96" t="s">
        <v>1040</v>
      </c>
    </row>
    <row r="239" spans="1:177" ht="15" customHeight="1" x14ac:dyDescent="0.2">
      <c r="A239" s="97" t="str">
        <f t="shared" si="33"/>
        <v>UCES:CBUCES:L</v>
      </c>
      <c r="B239" s="96" t="s">
        <v>929</v>
      </c>
      <c r="C239" s="96" t="s">
        <v>1015</v>
      </c>
      <c r="D239" s="96" t="s">
        <v>1021</v>
      </c>
      <c r="E239" s="96" t="s">
        <v>1019</v>
      </c>
      <c r="F239" s="96" t="s">
        <v>1014</v>
      </c>
      <c r="G239" s="96" t="s">
        <v>1020</v>
      </c>
      <c r="H239" s="97" t="str">
        <f t="shared" si="34"/>
        <v>CBUCES-L</v>
      </c>
      <c r="I239" s="96" t="s">
        <v>1017</v>
      </c>
      <c r="J239" s="96" t="s">
        <v>1038</v>
      </c>
      <c r="L239" s="96" t="s">
        <v>1016</v>
      </c>
      <c r="M239" s="96" t="s">
        <v>1039</v>
      </c>
      <c r="N239" s="96" t="s">
        <v>1017</v>
      </c>
      <c r="O239" s="96" t="s">
        <v>1018</v>
      </c>
      <c r="R239" s="96" t="s">
        <v>1021</v>
      </c>
      <c r="V239" s="146" t="s">
        <v>1169</v>
      </c>
      <c r="W239" s="99" t="s">
        <v>1082</v>
      </c>
      <c r="Z239" s="146">
        <v>1</v>
      </c>
      <c r="AD239" s="96" t="s">
        <v>1022</v>
      </c>
      <c r="AH239" s="96" t="s">
        <v>1042</v>
      </c>
      <c r="AI239" s="96" t="s">
        <v>1030</v>
      </c>
      <c r="AO239" s="96" t="s">
        <v>1023</v>
      </c>
      <c r="AP239" s="96" t="s">
        <v>1508</v>
      </c>
      <c r="AQ239" s="96" t="s">
        <v>1024</v>
      </c>
      <c r="AR239" s="96" t="s">
        <v>1025</v>
      </c>
      <c r="AX239" s="96" t="s">
        <v>1478</v>
      </c>
      <c r="BA239" s="96" t="s">
        <v>1043</v>
      </c>
      <c r="BB239" s="96" t="s">
        <v>1032</v>
      </c>
      <c r="BF239" s="97" t="str">
        <f t="shared" si="27"/>
        <v>2023-05-29</v>
      </c>
      <c r="BI239" s="146">
        <v>2023</v>
      </c>
      <c r="BJ239" s="99" t="s">
        <v>1248</v>
      </c>
      <c r="BK239" s="146">
        <v>29</v>
      </c>
      <c r="BL239" s="97" t="str">
        <f t="shared" si="28"/>
        <v>Mayo 29 de 2023</v>
      </c>
      <c r="BS239" s="97" t="str">
        <f t="shared" si="31"/>
        <v>América | Sudamérica | Colombia | Antioquia | Mutatá | Vereda Santa Teresa</v>
      </c>
      <c r="BU239" s="97" t="str">
        <f t="shared" si="32"/>
        <v>SA</v>
      </c>
      <c r="BY239" s="96" t="s">
        <v>1026</v>
      </c>
      <c r="BZ239" s="97" t="str">
        <f t="shared" si="29"/>
        <v>CO</v>
      </c>
      <c r="CA239" s="96" t="s">
        <v>1027</v>
      </c>
      <c r="CB239" s="96" t="s">
        <v>1250</v>
      </c>
      <c r="CC239" s="146" t="s">
        <v>1254</v>
      </c>
      <c r="CD239" s="96" t="s">
        <v>1259</v>
      </c>
      <c r="CE239" s="96" t="s">
        <v>1259</v>
      </c>
      <c r="CF239" s="146">
        <v>676</v>
      </c>
      <c r="CG239" s="146">
        <v>676</v>
      </c>
      <c r="CH239" s="146">
        <v>676</v>
      </c>
      <c r="CI239" s="96" t="s">
        <v>1028</v>
      </c>
      <c r="CQ239" s="99">
        <v>7.1861012400000002</v>
      </c>
      <c r="CR239" s="99">
        <v>-76.373249700000002</v>
      </c>
      <c r="CT239" s="98" t="s">
        <v>1045</v>
      </c>
      <c r="CU239" s="96" t="s">
        <v>1028</v>
      </c>
      <c r="CV239" s="99">
        <v>7.1861012400000002</v>
      </c>
      <c r="CW239" s="99">
        <v>-76.373249700000002</v>
      </c>
      <c r="CX239" s="96" t="s">
        <v>1028</v>
      </c>
      <c r="DE239" s="96" t="s">
        <v>1046</v>
      </c>
      <c r="DF239" s="97" t="str">
        <f t="shared" si="30"/>
        <v>2023-05-29</v>
      </c>
      <c r="DH239" s="96" t="s">
        <v>1264</v>
      </c>
      <c r="ED239" s="96" t="s">
        <v>1405</v>
      </c>
      <c r="EF239" s="150" t="s">
        <v>1270</v>
      </c>
      <c r="EM239" s="97" t="str">
        <f>IF(EX239="",
IF(EW239="",
IF(EV239="",
IF(EU239="",#REF!,
EU239),
EV239),
EW239),
CONCATENATE(EX239,IF(FB239="","",CONCATENATE(" ",FB239))))</f>
        <v>Smilisca phaeota</v>
      </c>
      <c r="EN239" s="96" t="s">
        <v>1051</v>
      </c>
      <c r="ER239" s="96" t="s">
        <v>1390</v>
      </c>
      <c r="ES239" s="96" t="s">
        <v>1034</v>
      </c>
      <c r="ET239" s="96" t="s">
        <v>1033</v>
      </c>
      <c r="EU239" s="96" t="s">
        <v>1035</v>
      </c>
      <c r="EV239" s="96" t="s">
        <v>1036</v>
      </c>
      <c r="EW239" s="96" t="s">
        <v>1442</v>
      </c>
      <c r="EX239" s="148" t="s">
        <v>1069</v>
      </c>
      <c r="FB239" s="148" t="s">
        <v>1077</v>
      </c>
      <c r="FE239" s="97" t="str" cm="1">
        <f t="array" ref="FE239">IF(FB239="",IF(EX239="",
IF(EV239="",
IF(EW="",
IF(EU239="",
IF(ET239="",
"Filo","Clase"),
"Orden"),
"Familia"),
"Subfamilia"),
"Género"),
"Especie")</f>
        <v>Especie</v>
      </c>
      <c r="FU239" s="96" t="s">
        <v>1040</v>
      </c>
    </row>
    <row r="240" spans="1:177" ht="15" customHeight="1" x14ac:dyDescent="0.2">
      <c r="A240" s="97" t="str">
        <f t="shared" si="33"/>
        <v>UCES:CBUCES:L</v>
      </c>
      <c r="B240" s="96" t="s">
        <v>929</v>
      </c>
      <c r="C240" s="96" t="s">
        <v>1015</v>
      </c>
      <c r="D240" s="96" t="s">
        <v>1021</v>
      </c>
      <c r="E240" s="96" t="s">
        <v>1019</v>
      </c>
      <c r="F240" s="96" t="s">
        <v>1014</v>
      </c>
      <c r="G240" s="96" t="s">
        <v>1020</v>
      </c>
      <c r="H240" s="97" t="str">
        <f t="shared" si="34"/>
        <v>CBUCES-L</v>
      </c>
      <c r="I240" s="96" t="s">
        <v>1017</v>
      </c>
      <c r="J240" s="96" t="s">
        <v>1038</v>
      </c>
      <c r="L240" s="96" t="s">
        <v>1016</v>
      </c>
      <c r="M240" s="96" t="s">
        <v>1039</v>
      </c>
      <c r="N240" s="96" t="s">
        <v>1017</v>
      </c>
      <c r="O240" s="96" t="s">
        <v>1018</v>
      </c>
      <c r="R240" s="96" t="s">
        <v>1021</v>
      </c>
      <c r="V240" s="146" t="s">
        <v>1170</v>
      </c>
      <c r="W240" s="99" t="s">
        <v>1082</v>
      </c>
      <c r="Z240" s="146">
        <v>1</v>
      </c>
      <c r="AD240" s="96" t="s">
        <v>1022</v>
      </c>
      <c r="AI240" s="96" t="s">
        <v>1041</v>
      </c>
      <c r="AO240" s="96" t="s">
        <v>1023</v>
      </c>
      <c r="AP240" s="96" t="s">
        <v>1508</v>
      </c>
      <c r="AQ240" s="96" t="s">
        <v>1024</v>
      </c>
      <c r="AR240" s="96" t="s">
        <v>1025</v>
      </c>
      <c r="AX240" s="96" t="s">
        <v>1479</v>
      </c>
      <c r="BA240" s="96" t="s">
        <v>1043</v>
      </c>
      <c r="BB240" s="96" t="s">
        <v>1032</v>
      </c>
      <c r="BF240" s="97" t="str">
        <f t="shared" si="27"/>
        <v>2023-05-29</v>
      </c>
      <c r="BI240" s="146">
        <v>2023</v>
      </c>
      <c r="BJ240" s="99" t="s">
        <v>1248</v>
      </c>
      <c r="BK240" s="146">
        <v>29</v>
      </c>
      <c r="BL240" s="97" t="str">
        <f t="shared" si="28"/>
        <v>Mayo 29 de 2023</v>
      </c>
      <c r="BS240" s="97" t="str">
        <f t="shared" si="31"/>
        <v>América | Sudamérica | Colombia | Antioquia | Mutatá | Vereda Santa Teresa</v>
      </c>
      <c r="BU240" s="97" t="str">
        <f t="shared" si="32"/>
        <v>SA</v>
      </c>
      <c r="BY240" s="96" t="s">
        <v>1026</v>
      </c>
      <c r="BZ240" s="97" t="str">
        <f t="shared" si="29"/>
        <v>CO</v>
      </c>
      <c r="CA240" s="96" t="s">
        <v>1027</v>
      </c>
      <c r="CB240" s="96" t="s">
        <v>1250</v>
      </c>
      <c r="CC240" s="146" t="s">
        <v>1254</v>
      </c>
      <c r="CD240" s="96" t="s">
        <v>1259</v>
      </c>
      <c r="CE240" s="96" t="s">
        <v>1259</v>
      </c>
      <c r="CF240" s="146">
        <v>676</v>
      </c>
      <c r="CG240" s="146">
        <v>676</v>
      </c>
      <c r="CH240" s="146">
        <v>676</v>
      </c>
      <c r="CI240" s="96" t="s">
        <v>1028</v>
      </c>
      <c r="CQ240" s="99">
        <v>7.1861012400000002</v>
      </c>
      <c r="CR240" s="99">
        <v>-76.373249700000002</v>
      </c>
      <c r="CT240" s="98" t="s">
        <v>1045</v>
      </c>
      <c r="CU240" s="96" t="s">
        <v>1028</v>
      </c>
      <c r="CV240" s="99">
        <v>7.1861012400000002</v>
      </c>
      <c r="CW240" s="99">
        <v>-76.373249700000002</v>
      </c>
      <c r="CX240" s="96" t="s">
        <v>1028</v>
      </c>
      <c r="DE240" s="96" t="s">
        <v>1046</v>
      </c>
      <c r="DF240" s="97" t="str">
        <f t="shared" si="30"/>
        <v>2023-05-29</v>
      </c>
      <c r="DH240" s="96" t="s">
        <v>1264</v>
      </c>
      <c r="ED240" s="96" t="s">
        <v>1405</v>
      </c>
      <c r="EF240" s="150" t="s">
        <v>1270</v>
      </c>
      <c r="EM240" s="97" t="str">
        <f>IF(EX240="",
IF(EW240="",
IF(EV240="",
IF(EU240="",#REF!,
EU240),
EV240),
EW240),
CONCATENATE(EX240,IF(FB240="","",CONCATENATE(" ",FB240))))</f>
        <v>Leptodeira ornata</v>
      </c>
      <c r="EN240" s="96" t="s">
        <v>1052</v>
      </c>
      <c r="ER240" s="96" t="s">
        <v>1390</v>
      </c>
      <c r="ES240" s="96" t="s">
        <v>1034</v>
      </c>
      <c r="ET240" s="96" t="s">
        <v>1057</v>
      </c>
      <c r="EU240" s="96" t="s">
        <v>1058</v>
      </c>
      <c r="EV240" s="96" t="s">
        <v>1063</v>
      </c>
      <c r="EX240" s="148" t="s">
        <v>1070</v>
      </c>
      <c r="FB240" s="148" t="s">
        <v>1294</v>
      </c>
      <c r="FE240" s="97" t="str" cm="1">
        <f t="array" ref="FE240">IF(FB240="",IF(EX240="",
IF(EV240="",
IF(EW="",
IF(EU240="",
IF(ET240="",
"Filo","Clase"),
"Orden"),
"Familia"),
"Subfamilia"),
"Género"),
"Especie")</f>
        <v>Especie</v>
      </c>
      <c r="FU240" s="96" t="s">
        <v>1040</v>
      </c>
    </row>
    <row r="241" spans="1:177" ht="15" customHeight="1" x14ac:dyDescent="0.2">
      <c r="A241" s="97" t="str">
        <f t="shared" si="33"/>
        <v>UCES:CBUCES:L</v>
      </c>
      <c r="B241" s="96" t="s">
        <v>929</v>
      </c>
      <c r="C241" s="96" t="s">
        <v>1015</v>
      </c>
      <c r="D241" s="96" t="s">
        <v>1021</v>
      </c>
      <c r="E241" s="96" t="s">
        <v>1019</v>
      </c>
      <c r="F241" s="96" t="s">
        <v>1014</v>
      </c>
      <c r="G241" s="96" t="s">
        <v>1020</v>
      </c>
      <c r="H241" s="97" t="str">
        <f t="shared" si="34"/>
        <v>CBUCES-L</v>
      </c>
      <c r="I241" s="96" t="s">
        <v>1017</v>
      </c>
      <c r="J241" s="96" t="s">
        <v>1038</v>
      </c>
      <c r="L241" s="96" t="s">
        <v>1016</v>
      </c>
      <c r="M241" s="96" t="s">
        <v>1039</v>
      </c>
      <c r="N241" s="96" t="s">
        <v>1017</v>
      </c>
      <c r="O241" s="96" t="s">
        <v>1018</v>
      </c>
      <c r="R241" s="96" t="s">
        <v>1021</v>
      </c>
      <c r="V241" s="146" t="s">
        <v>1171</v>
      </c>
      <c r="W241" s="99" t="s">
        <v>1082</v>
      </c>
      <c r="Z241" s="146">
        <v>1</v>
      </c>
      <c r="AD241" s="96" t="s">
        <v>1022</v>
      </c>
      <c r="AH241" s="96" t="s">
        <v>1029</v>
      </c>
      <c r="AI241" s="96" t="s">
        <v>1030</v>
      </c>
      <c r="AO241" s="96" t="s">
        <v>1023</v>
      </c>
      <c r="AP241" s="96" t="s">
        <v>1508</v>
      </c>
      <c r="AQ241" s="96" t="s">
        <v>1024</v>
      </c>
      <c r="AR241" s="96" t="s">
        <v>1025</v>
      </c>
      <c r="AX241" s="96" t="s">
        <v>1476</v>
      </c>
      <c r="BA241" s="96" t="s">
        <v>1043</v>
      </c>
      <c r="BB241" s="96" t="s">
        <v>1032</v>
      </c>
      <c r="BF241" s="97" t="str">
        <f t="shared" si="27"/>
        <v>2023-05-29</v>
      </c>
      <c r="BI241" s="146">
        <v>2023</v>
      </c>
      <c r="BJ241" s="99" t="s">
        <v>1248</v>
      </c>
      <c r="BK241" s="146">
        <v>29</v>
      </c>
      <c r="BL241" s="97" t="str">
        <f t="shared" si="28"/>
        <v>Mayo 29 de 2023</v>
      </c>
      <c r="BS241" s="97" t="str">
        <f t="shared" si="31"/>
        <v>América | Sudamérica | Colombia | Antioquia | Mutatá | Vereda Santa Teresa</v>
      </c>
      <c r="BU241" s="97" t="str">
        <f t="shared" si="32"/>
        <v>SA</v>
      </c>
      <c r="BY241" s="96" t="s">
        <v>1026</v>
      </c>
      <c r="BZ241" s="97" t="str">
        <f t="shared" si="29"/>
        <v>CO</v>
      </c>
      <c r="CA241" s="96" t="s">
        <v>1027</v>
      </c>
      <c r="CB241" s="96" t="s">
        <v>1250</v>
      </c>
      <c r="CC241" s="146" t="s">
        <v>1254</v>
      </c>
      <c r="CD241" s="96" t="s">
        <v>1259</v>
      </c>
      <c r="CE241" s="96" t="s">
        <v>1259</v>
      </c>
      <c r="CF241" s="146">
        <v>676</v>
      </c>
      <c r="CG241" s="146">
        <v>676</v>
      </c>
      <c r="CH241" s="146">
        <v>676</v>
      </c>
      <c r="CI241" s="96" t="s">
        <v>1028</v>
      </c>
      <c r="CQ241" s="99">
        <v>7.1861012400000002</v>
      </c>
      <c r="CR241" s="99">
        <v>-76.373249700000002</v>
      </c>
      <c r="CT241" s="98" t="s">
        <v>1045</v>
      </c>
      <c r="CU241" s="96" t="s">
        <v>1028</v>
      </c>
      <c r="CV241" s="99">
        <v>7.1861012400000002</v>
      </c>
      <c r="CW241" s="99">
        <v>-76.373249700000002</v>
      </c>
      <c r="CX241" s="96" t="s">
        <v>1028</v>
      </c>
      <c r="DE241" s="96" t="s">
        <v>1046</v>
      </c>
      <c r="DF241" s="97" t="str">
        <f t="shared" si="30"/>
        <v>2023-05-29</v>
      </c>
      <c r="DH241" s="96" t="s">
        <v>1264</v>
      </c>
      <c r="ED241" s="96" t="s">
        <v>1405</v>
      </c>
      <c r="EF241" s="150" t="s">
        <v>1270</v>
      </c>
      <c r="EL241" s="148" t="s">
        <v>1575</v>
      </c>
      <c r="EM241" s="97" t="str">
        <f>IF(EX241="",
IF(EW241="",
IF(EV241="",
IF(EU241="",#REF!,
EU241),
EV241),
EW241),
CONCATENATE(EX241,IF(FB241="","",CONCATENATE(" ",FB241))))</f>
        <v>Diasporus</v>
      </c>
      <c r="EN241" s="96" t="s">
        <v>1047</v>
      </c>
      <c r="ER241" s="96" t="s">
        <v>1390</v>
      </c>
      <c r="ES241" s="96" t="s">
        <v>1034</v>
      </c>
      <c r="ET241" s="96" t="s">
        <v>1033</v>
      </c>
      <c r="EU241" s="96" t="s">
        <v>1035</v>
      </c>
      <c r="EV241" s="96" t="s">
        <v>1059</v>
      </c>
      <c r="EW241" s="96" t="s">
        <v>1433</v>
      </c>
      <c r="EX241" s="148" t="s">
        <v>1066</v>
      </c>
      <c r="FE241" s="97" t="str" cm="1">
        <f t="array" ref="FE241">IF(EL241="",IF(EX241="",
IF(EV241="",
IF(EW="",
IF(EU241="",
IF(ET241="",
"Filo","Clase"),
"Orden"),
"Familia"),
"Subfamilia"),
"Género"),
"Especie")</f>
        <v>Especie</v>
      </c>
      <c r="FU241" s="96" t="s">
        <v>1040</v>
      </c>
    </row>
    <row r="242" spans="1:177" ht="15" customHeight="1" x14ac:dyDescent="0.2">
      <c r="A242" s="97" t="str">
        <f t="shared" si="33"/>
        <v>UCES:CBUCES:L</v>
      </c>
      <c r="B242" s="96" t="s">
        <v>929</v>
      </c>
      <c r="C242" s="96" t="s">
        <v>1015</v>
      </c>
      <c r="D242" s="96" t="s">
        <v>1021</v>
      </c>
      <c r="E242" s="96" t="s">
        <v>1019</v>
      </c>
      <c r="F242" s="96" t="s">
        <v>1014</v>
      </c>
      <c r="G242" s="96" t="s">
        <v>1020</v>
      </c>
      <c r="H242" s="97" t="str">
        <f t="shared" si="34"/>
        <v>CBUCES-L</v>
      </c>
      <c r="I242" s="96" t="s">
        <v>1017</v>
      </c>
      <c r="J242" s="96" t="s">
        <v>1038</v>
      </c>
      <c r="L242" s="96" t="s">
        <v>1016</v>
      </c>
      <c r="M242" s="96" t="s">
        <v>1039</v>
      </c>
      <c r="N242" s="96" t="s">
        <v>1017</v>
      </c>
      <c r="O242" s="96" t="s">
        <v>1018</v>
      </c>
      <c r="R242" s="96" t="s">
        <v>1021</v>
      </c>
      <c r="V242" s="146" t="s">
        <v>1172</v>
      </c>
      <c r="W242" s="99" t="s">
        <v>1082</v>
      </c>
      <c r="Z242" s="146">
        <v>1</v>
      </c>
      <c r="AD242" s="96" t="s">
        <v>1022</v>
      </c>
      <c r="AH242" s="96" t="s">
        <v>1029</v>
      </c>
      <c r="AI242" s="96" t="s">
        <v>1030</v>
      </c>
      <c r="AO242" s="96" t="s">
        <v>1023</v>
      </c>
      <c r="AP242" s="96" t="s">
        <v>1508</v>
      </c>
      <c r="AQ242" s="96" t="s">
        <v>1024</v>
      </c>
      <c r="AR242" s="96" t="s">
        <v>1025</v>
      </c>
      <c r="AX242" s="96" t="s">
        <v>1476</v>
      </c>
      <c r="BA242" s="96" t="s">
        <v>1043</v>
      </c>
      <c r="BB242" s="96" t="s">
        <v>1032</v>
      </c>
      <c r="BF242" s="97" t="str">
        <f t="shared" si="27"/>
        <v>2023-05-29</v>
      </c>
      <c r="BI242" s="146">
        <v>2023</v>
      </c>
      <c r="BJ242" s="99" t="s">
        <v>1248</v>
      </c>
      <c r="BK242" s="146">
        <v>29</v>
      </c>
      <c r="BL242" s="97" t="str">
        <f t="shared" si="28"/>
        <v>Mayo 29 de 2023</v>
      </c>
      <c r="BS242" s="97" t="str">
        <f t="shared" si="31"/>
        <v>América | Sudamérica | Colombia | Antioquia | Mutatá | Vereda Santa Teresa</v>
      </c>
      <c r="BU242" s="97" t="str">
        <f t="shared" si="32"/>
        <v>SA</v>
      </c>
      <c r="BY242" s="96" t="s">
        <v>1026</v>
      </c>
      <c r="BZ242" s="97" t="str">
        <f t="shared" si="29"/>
        <v>CO</v>
      </c>
      <c r="CA242" s="96" t="s">
        <v>1027</v>
      </c>
      <c r="CB242" s="96" t="s">
        <v>1250</v>
      </c>
      <c r="CC242" s="146" t="s">
        <v>1254</v>
      </c>
      <c r="CD242" s="96" t="s">
        <v>1259</v>
      </c>
      <c r="CE242" s="96" t="s">
        <v>1259</v>
      </c>
      <c r="CF242" s="146">
        <v>676</v>
      </c>
      <c r="CG242" s="146">
        <v>676</v>
      </c>
      <c r="CH242" s="146">
        <v>676</v>
      </c>
      <c r="CI242" s="96" t="s">
        <v>1028</v>
      </c>
      <c r="CQ242" s="99">
        <v>7.1861012400000002</v>
      </c>
      <c r="CR242" s="99">
        <v>-76.373249700000002</v>
      </c>
      <c r="CT242" s="98" t="s">
        <v>1045</v>
      </c>
      <c r="CU242" s="96" t="s">
        <v>1028</v>
      </c>
      <c r="CV242" s="99">
        <v>7.1861012400000002</v>
      </c>
      <c r="CW242" s="99">
        <v>-76.373249700000002</v>
      </c>
      <c r="CX242" s="96" t="s">
        <v>1028</v>
      </c>
      <c r="DE242" s="96" t="s">
        <v>1046</v>
      </c>
      <c r="DF242" s="97" t="str">
        <f t="shared" si="30"/>
        <v>2023-05-29</v>
      </c>
      <c r="DH242" s="96" t="s">
        <v>1264</v>
      </c>
      <c r="ED242" s="96" t="s">
        <v>1405</v>
      </c>
      <c r="EF242" s="150" t="s">
        <v>1270</v>
      </c>
      <c r="EL242" s="148" t="s">
        <v>1575</v>
      </c>
      <c r="EM242" s="97" t="str">
        <f>IF(EX242="",
IF(EW242="",
IF(EV242="",
IF(EU242="",#REF!,
EU242),
EV242),
EW242),
CONCATENATE(EX242,IF(FB242="","",CONCATENATE(" ",FB242))))</f>
        <v>Diasporus</v>
      </c>
      <c r="EN242" s="96" t="s">
        <v>1047</v>
      </c>
      <c r="ER242" s="96" t="s">
        <v>1390</v>
      </c>
      <c r="ES242" s="96" t="s">
        <v>1034</v>
      </c>
      <c r="ET242" s="96" t="s">
        <v>1033</v>
      </c>
      <c r="EU242" s="96" t="s">
        <v>1035</v>
      </c>
      <c r="EV242" s="96" t="s">
        <v>1059</v>
      </c>
      <c r="EW242" s="96" t="s">
        <v>1433</v>
      </c>
      <c r="EX242" s="148" t="s">
        <v>1066</v>
      </c>
      <c r="FE242" s="97" t="str" cm="1">
        <f t="array" ref="FE242">IF(EL242="",IF(EX242="",
IF(EV242="",
IF(EW="",
IF(EU242="",
IF(ET242="",
"Filo","Clase"),
"Orden"),
"Familia"),
"Subfamilia"),
"Género"),
"Especie")</f>
        <v>Especie</v>
      </c>
      <c r="FU242" s="96" t="s">
        <v>1040</v>
      </c>
    </row>
    <row r="243" spans="1:177" ht="15" customHeight="1" x14ac:dyDescent="0.2">
      <c r="A243" s="97" t="str">
        <f t="shared" si="33"/>
        <v>UCES:CBUCES:L</v>
      </c>
      <c r="B243" s="96" t="s">
        <v>929</v>
      </c>
      <c r="C243" s="96" t="s">
        <v>1015</v>
      </c>
      <c r="D243" s="96" t="s">
        <v>1021</v>
      </c>
      <c r="E243" s="96" t="s">
        <v>1019</v>
      </c>
      <c r="F243" s="96" t="s">
        <v>1014</v>
      </c>
      <c r="G243" s="96" t="s">
        <v>1020</v>
      </c>
      <c r="H243" s="97" t="str">
        <f t="shared" si="34"/>
        <v>CBUCES-L</v>
      </c>
      <c r="I243" s="96" t="s">
        <v>1017</v>
      </c>
      <c r="J243" s="96" t="s">
        <v>1038</v>
      </c>
      <c r="L243" s="96" t="s">
        <v>1016</v>
      </c>
      <c r="M243" s="96" t="s">
        <v>1039</v>
      </c>
      <c r="N243" s="96" t="s">
        <v>1017</v>
      </c>
      <c r="O243" s="96" t="s">
        <v>1018</v>
      </c>
      <c r="R243" s="96" t="s">
        <v>1021</v>
      </c>
      <c r="V243" s="146" t="s">
        <v>1173</v>
      </c>
      <c r="W243" s="99" t="s">
        <v>1082</v>
      </c>
      <c r="Z243" s="146">
        <v>1</v>
      </c>
      <c r="AD243" s="96" t="s">
        <v>1022</v>
      </c>
      <c r="AH243" s="96" t="s">
        <v>1029</v>
      </c>
      <c r="AI243" s="96" t="s">
        <v>1030</v>
      </c>
      <c r="AO243" s="96" t="s">
        <v>1023</v>
      </c>
      <c r="AP243" s="96" t="s">
        <v>1508</v>
      </c>
      <c r="AQ243" s="96" t="s">
        <v>1024</v>
      </c>
      <c r="AR243" s="96" t="s">
        <v>1025</v>
      </c>
      <c r="AX243" s="96" t="s">
        <v>1476</v>
      </c>
      <c r="BA243" s="96" t="s">
        <v>1043</v>
      </c>
      <c r="BB243" s="96" t="s">
        <v>1032</v>
      </c>
      <c r="BF243" s="97" t="str">
        <f t="shared" si="27"/>
        <v>2023-05-29</v>
      </c>
      <c r="BI243" s="146">
        <v>2023</v>
      </c>
      <c r="BJ243" s="99" t="s">
        <v>1248</v>
      </c>
      <c r="BK243" s="146">
        <v>29</v>
      </c>
      <c r="BL243" s="97" t="str">
        <f t="shared" si="28"/>
        <v>Mayo 29 de 2023</v>
      </c>
      <c r="BS243" s="97" t="str">
        <f t="shared" si="31"/>
        <v>América | Sudamérica | Colombia | Antioquia | Mutatá | Vereda Santa Teresa</v>
      </c>
      <c r="BU243" s="97" t="str">
        <f t="shared" si="32"/>
        <v>SA</v>
      </c>
      <c r="BY243" s="96" t="s">
        <v>1026</v>
      </c>
      <c r="BZ243" s="97" t="str">
        <f t="shared" si="29"/>
        <v>CO</v>
      </c>
      <c r="CA243" s="96" t="s">
        <v>1027</v>
      </c>
      <c r="CB243" s="96" t="s">
        <v>1250</v>
      </c>
      <c r="CC243" s="146" t="s">
        <v>1254</v>
      </c>
      <c r="CD243" s="96" t="s">
        <v>1259</v>
      </c>
      <c r="CE243" s="96" t="s">
        <v>1259</v>
      </c>
      <c r="CF243" s="146">
        <v>676</v>
      </c>
      <c r="CG243" s="146">
        <v>676</v>
      </c>
      <c r="CH243" s="146">
        <v>676</v>
      </c>
      <c r="CI243" s="96" t="s">
        <v>1028</v>
      </c>
      <c r="CQ243" s="99">
        <v>7.1861012400000002</v>
      </c>
      <c r="CR243" s="99">
        <v>-76.373249700000002</v>
      </c>
      <c r="CT243" s="98" t="s">
        <v>1045</v>
      </c>
      <c r="CU243" s="96" t="s">
        <v>1028</v>
      </c>
      <c r="CV243" s="99">
        <v>7.1861012400000002</v>
      </c>
      <c r="CW243" s="99">
        <v>-76.373249700000002</v>
      </c>
      <c r="CX243" s="96" t="s">
        <v>1028</v>
      </c>
      <c r="DE243" s="96" t="s">
        <v>1046</v>
      </c>
      <c r="DF243" s="97" t="str">
        <f t="shared" si="30"/>
        <v>2023-05-29</v>
      </c>
      <c r="DH243" s="96" t="s">
        <v>1264</v>
      </c>
      <c r="ED243" s="96" t="s">
        <v>1405</v>
      </c>
      <c r="EF243" s="150" t="s">
        <v>1270</v>
      </c>
      <c r="EL243" s="148" t="s">
        <v>1575</v>
      </c>
      <c r="EM243" s="97" t="str">
        <f>IF(EX243="",
IF(EW243="",
IF(EV243="",
IF(EU243="",#REF!,
EU243),
EV243),
EW243),
CONCATENATE(EX243,IF(FB243="","",CONCATENATE(" ",FB243))))</f>
        <v>Diasporus</v>
      </c>
      <c r="EN243" s="96" t="s">
        <v>1047</v>
      </c>
      <c r="ER243" s="96" t="s">
        <v>1390</v>
      </c>
      <c r="ES243" s="96" t="s">
        <v>1034</v>
      </c>
      <c r="ET243" s="96" t="s">
        <v>1033</v>
      </c>
      <c r="EU243" s="96" t="s">
        <v>1035</v>
      </c>
      <c r="EV243" s="96" t="s">
        <v>1059</v>
      </c>
      <c r="EW243" s="96" t="s">
        <v>1433</v>
      </c>
      <c r="EX243" s="148" t="s">
        <v>1066</v>
      </c>
      <c r="FE243" s="97" t="str" cm="1">
        <f t="array" ref="FE243">IF(EL243="",IF(EX243="",
IF(EV243="",
IF(EW="",
IF(EU243="",
IF(ET243="",
"Filo","Clase"),
"Orden"),
"Familia"),
"Subfamilia"),
"Género"),
"Especie")</f>
        <v>Especie</v>
      </c>
      <c r="FU243" s="96" t="s">
        <v>1040</v>
      </c>
    </row>
    <row r="244" spans="1:177" ht="15" customHeight="1" x14ac:dyDescent="0.2">
      <c r="A244" s="97" t="str">
        <f t="shared" si="33"/>
        <v>UCES:CBUCES:L</v>
      </c>
      <c r="B244" s="96" t="s">
        <v>929</v>
      </c>
      <c r="C244" s="96" t="s">
        <v>1015</v>
      </c>
      <c r="D244" s="96" t="s">
        <v>1021</v>
      </c>
      <c r="E244" s="96" t="s">
        <v>1019</v>
      </c>
      <c r="F244" s="96" t="s">
        <v>1014</v>
      </c>
      <c r="G244" s="96" t="s">
        <v>1020</v>
      </c>
      <c r="H244" s="97" t="str">
        <f t="shared" si="34"/>
        <v>CBUCES-L</v>
      </c>
      <c r="I244" s="96" t="s">
        <v>1017</v>
      </c>
      <c r="J244" s="96" t="s">
        <v>1038</v>
      </c>
      <c r="L244" s="96" t="s">
        <v>1016</v>
      </c>
      <c r="M244" s="96" t="s">
        <v>1039</v>
      </c>
      <c r="N244" s="96" t="s">
        <v>1017</v>
      </c>
      <c r="O244" s="96" t="s">
        <v>1018</v>
      </c>
      <c r="R244" s="96" t="s">
        <v>1021</v>
      </c>
      <c r="V244" s="146" t="s">
        <v>1174</v>
      </c>
      <c r="W244" s="99" t="s">
        <v>1082</v>
      </c>
      <c r="Z244" s="146">
        <v>1</v>
      </c>
      <c r="AD244" s="96" t="s">
        <v>1022</v>
      </c>
      <c r="AI244" s="96" t="s">
        <v>1030</v>
      </c>
      <c r="AO244" s="96" t="s">
        <v>1023</v>
      </c>
      <c r="AP244" s="96" t="s">
        <v>1508</v>
      </c>
      <c r="AQ244" s="96" t="s">
        <v>1024</v>
      </c>
      <c r="AR244" s="96" t="s">
        <v>1025</v>
      </c>
      <c r="AX244" s="96" t="s">
        <v>1480</v>
      </c>
      <c r="BA244" s="96" t="s">
        <v>1043</v>
      </c>
      <c r="BB244" s="96" t="s">
        <v>1032</v>
      </c>
      <c r="BF244" s="97" t="str">
        <f t="shared" si="27"/>
        <v>2023-05-29</v>
      </c>
      <c r="BI244" s="146">
        <v>2023</v>
      </c>
      <c r="BJ244" s="99" t="s">
        <v>1248</v>
      </c>
      <c r="BK244" s="146">
        <v>29</v>
      </c>
      <c r="BL244" s="97" t="str">
        <f t="shared" si="28"/>
        <v>Mayo 29 de 2023</v>
      </c>
      <c r="BS244" s="97" t="str">
        <f t="shared" si="31"/>
        <v>América | Sudamérica | Colombia | Antioquia | Mutatá | Vereda Santa Teresa</v>
      </c>
      <c r="BU244" s="97" t="str">
        <f t="shared" si="32"/>
        <v>SA</v>
      </c>
      <c r="BY244" s="96" t="s">
        <v>1026</v>
      </c>
      <c r="BZ244" s="97" t="str">
        <f t="shared" si="29"/>
        <v>CO</v>
      </c>
      <c r="CA244" s="96" t="s">
        <v>1027</v>
      </c>
      <c r="CB244" s="96" t="s">
        <v>1250</v>
      </c>
      <c r="CC244" s="146" t="s">
        <v>1254</v>
      </c>
      <c r="CD244" s="96" t="s">
        <v>1259</v>
      </c>
      <c r="CE244" s="96" t="s">
        <v>1259</v>
      </c>
      <c r="CF244" s="146">
        <v>676</v>
      </c>
      <c r="CG244" s="146">
        <v>676</v>
      </c>
      <c r="CH244" s="146">
        <v>676</v>
      </c>
      <c r="CI244" s="96" t="s">
        <v>1028</v>
      </c>
      <c r="CQ244" s="99">
        <v>7.1861012400000002</v>
      </c>
      <c r="CR244" s="99">
        <v>-76.373249700000002</v>
      </c>
      <c r="CT244" s="98" t="s">
        <v>1045</v>
      </c>
      <c r="CU244" s="96" t="s">
        <v>1028</v>
      </c>
      <c r="CV244" s="99">
        <v>7.1861012400000002</v>
      </c>
      <c r="CW244" s="99">
        <v>-76.373249700000002</v>
      </c>
      <c r="CX244" s="96" t="s">
        <v>1028</v>
      </c>
      <c r="DE244" s="96" t="s">
        <v>1046</v>
      </c>
      <c r="DF244" s="97" t="str">
        <f t="shared" si="30"/>
        <v>2023-05-29</v>
      </c>
      <c r="DH244" s="96" t="s">
        <v>1264</v>
      </c>
      <c r="ED244" s="96" t="s">
        <v>1405</v>
      </c>
      <c r="EF244" s="150" t="s">
        <v>1270</v>
      </c>
      <c r="EM244" s="97" t="str">
        <f>IF(EX244="",
IF(EW244="",
IF(EV244="",
IF(EU244="",#REF!,
EU244),
EV244),
EW244),
CONCATENATE(EX244,IF(FB244="","",CONCATENATE(" ",FB244))))</f>
        <v xml:space="preserve">Rhaebo haematiticus </v>
      </c>
      <c r="EN244" s="96" t="s">
        <v>1051</v>
      </c>
      <c r="ER244" s="96" t="s">
        <v>1390</v>
      </c>
      <c r="ES244" s="96" t="s">
        <v>1034</v>
      </c>
      <c r="ET244" s="96" t="s">
        <v>1033</v>
      </c>
      <c r="EU244" s="96" t="s">
        <v>1035</v>
      </c>
      <c r="EV244" s="96" t="s">
        <v>1064</v>
      </c>
      <c r="EX244" s="148" t="s">
        <v>1340</v>
      </c>
      <c r="FB244" s="148" t="s">
        <v>1299</v>
      </c>
      <c r="FE244" s="97" t="str" cm="1">
        <f t="array" ref="FE244">IF(FB244="",IF(EX244="",
IF(EV244="",
IF(EW="",
IF(EU244="",
IF(ET244="",
"Filo","Clase"),
"Orden"),
"Familia"),
"Subfamilia"),
"Género"),
"Especie")</f>
        <v>Especie</v>
      </c>
      <c r="FU244" s="96" t="s">
        <v>1040</v>
      </c>
    </row>
    <row r="245" spans="1:177" ht="15" customHeight="1" x14ac:dyDescent="0.2">
      <c r="A245" s="97" t="str">
        <f t="shared" si="33"/>
        <v>UCES:CBUCES:L</v>
      </c>
      <c r="B245" s="96" t="s">
        <v>929</v>
      </c>
      <c r="C245" s="96" t="s">
        <v>1015</v>
      </c>
      <c r="D245" s="96" t="s">
        <v>1021</v>
      </c>
      <c r="E245" s="96" t="s">
        <v>1019</v>
      </c>
      <c r="F245" s="96" t="s">
        <v>1014</v>
      </c>
      <c r="G245" s="96" t="s">
        <v>1020</v>
      </c>
      <c r="H245" s="97" t="str">
        <f t="shared" si="34"/>
        <v>CBUCES-L</v>
      </c>
      <c r="I245" s="96" t="s">
        <v>1017</v>
      </c>
      <c r="J245" s="96" t="s">
        <v>1038</v>
      </c>
      <c r="L245" s="96" t="s">
        <v>1016</v>
      </c>
      <c r="M245" s="96" t="s">
        <v>1039</v>
      </c>
      <c r="N245" s="96" t="s">
        <v>1017</v>
      </c>
      <c r="O245" s="96" t="s">
        <v>1018</v>
      </c>
      <c r="R245" s="96" t="s">
        <v>1021</v>
      </c>
      <c r="V245" s="146" t="s">
        <v>1175</v>
      </c>
      <c r="W245" s="99" t="s">
        <v>1082</v>
      </c>
      <c r="Z245" s="146">
        <v>1</v>
      </c>
      <c r="AD245" s="96" t="s">
        <v>1022</v>
      </c>
      <c r="AI245" s="96" t="s">
        <v>1030</v>
      </c>
      <c r="AO245" s="96" t="s">
        <v>1023</v>
      </c>
      <c r="AP245" s="96" t="s">
        <v>1508</v>
      </c>
      <c r="AQ245" s="96" t="s">
        <v>1024</v>
      </c>
      <c r="AR245" s="96" t="s">
        <v>1025</v>
      </c>
      <c r="AX245" s="96" t="s">
        <v>1481</v>
      </c>
      <c r="BA245" s="96" t="s">
        <v>1043</v>
      </c>
      <c r="BB245" s="96" t="s">
        <v>1032</v>
      </c>
      <c r="BF245" s="97" t="str">
        <f t="shared" si="27"/>
        <v>2023-05-29</v>
      </c>
      <c r="BI245" s="146">
        <v>2023</v>
      </c>
      <c r="BJ245" s="99" t="s">
        <v>1248</v>
      </c>
      <c r="BK245" s="146">
        <v>29</v>
      </c>
      <c r="BL245" s="97" t="str">
        <f t="shared" si="28"/>
        <v>Mayo 29 de 2023</v>
      </c>
      <c r="BS245" s="97" t="str">
        <f t="shared" si="31"/>
        <v>América | Sudamérica | Colombia | Antioquia | Mutatá | Vereda Santa Teresa</v>
      </c>
      <c r="BU245" s="97" t="str">
        <f t="shared" si="32"/>
        <v>SA</v>
      </c>
      <c r="BY245" s="96" t="s">
        <v>1026</v>
      </c>
      <c r="BZ245" s="97" t="str">
        <f t="shared" si="29"/>
        <v>CO</v>
      </c>
      <c r="CA245" s="96" t="s">
        <v>1027</v>
      </c>
      <c r="CB245" s="96" t="s">
        <v>1250</v>
      </c>
      <c r="CC245" s="146" t="s">
        <v>1254</v>
      </c>
      <c r="CD245" s="96" t="s">
        <v>1259</v>
      </c>
      <c r="CE245" s="96" t="s">
        <v>1259</v>
      </c>
      <c r="CF245" s="146">
        <v>676</v>
      </c>
      <c r="CG245" s="146">
        <v>676</v>
      </c>
      <c r="CH245" s="146">
        <v>676</v>
      </c>
      <c r="CI245" s="96" t="s">
        <v>1028</v>
      </c>
      <c r="CQ245" s="99">
        <v>7.1861012400000002</v>
      </c>
      <c r="CR245" s="99">
        <v>-76.373249700000002</v>
      </c>
      <c r="CT245" s="98" t="s">
        <v>1045</v>
      </c>
      <c r="CU245" s="96" t="s">
        <v>1028</v>
      </c>
      <c r="CV245" s="99">
        <v>7.1861012400000002</v>
      </c>
      <c r="CW245" s="99">
        <v>-76.373249700000002</v>
      </c>
      <c r="CX245" s="96" t="s">
        <v>1028</v>
      </c>
      <c r="DE245" s="96" t="s">
        <v>1046</v>
      </c>
      <c r="DF245" s="97" t="str">
        <f t="shared" si="30"/>
        <v>2023-05-29</v>
      </c>
      <c r="DH245" s="96" t="s">
        <v>1264</v>
      </c>
      <c r="ED245" s="96" t="s">
        <v>1405</v>
      </c>
      <c r="EF245" s="150" t="s">
        <v>1270</v>
      </c>
      <c r="EM245" s="97" t="str">
        <f>IF(EX245="",
IF(EW245="",
IF(EV245="",
IF(EU245="",#REF!,
EU245),
EV245),
EW245),
CONCATENATE(EX245,IF(FB245="","",CONCATENATE(" ",FB245))))</f>
        <v>Thecadactylus  rapicauda</v>
      </c>
      <c r="EN245" s="96" t="s">
        <v>1369</v>
      </c>
      <c r="ER245" s="96" t="s">
        <v>1390</v>
      </c>
      <c r="ES245" s="96" t="s">
        <v>1034</v>
      </c>
      <c r="ET245" s="96" t="s">
        <v>1057</v>
      </c>
      <c r="EU245" s="96" t="s">
        <v>1058</v>
      </c>
      <c r="EV245" s="96" t="s">
        <v>1402</v>
      </c>
      <c r="EX245" s="148" t="s">
        <v>1341</v>
      </c>
      <c r="FB245" s="148" t="s">
        <v>1300</v>
      </c>
      <c r="FE245" s="97" t="str" cm="1">
        <f t="array" ref="FE245">IF(FB245="",IF(EX245="",
IF(EV245="",
IF(EW="",
IF(EU245="",
IF(ET245="",
"Filo","Clase"),
"Orden"),
"Familia"),
"Subfamilia"),
"Género"),
"Especie")</f>
        <v>Especie</v>
      </c>
      <c r="FU245" s="96" t="s">
        <v>1040</v>
      </c>
    </row>
    <row r="246" spans="1:177" ht="15" customHeight="1" x14ac:dyDescent="0.2">
      <c r="A246" s="97" t="str">
        <f t="shared" si="33"/>
        <v>UCES:CBUCES:L</v>
      </c>
      <c r="B246" s="96" t="s">
        <v>929</v>
      </c>
      <c r="C246" s="96" t="s">
        <v>1015</v>
      </c>
      <c r="D246" s="96" t="s">
        <v>1021</v>
      </c>
      <c r="E246" s="96" t="s">
        <v>1019</v>
      </c>
      <c r="F246" s="96" t="s">
        <v>1014</v>
      </c>
      <c r="G246" s="96" t="s">
        <v>1020</v>
      </c>
      <c r="H246" s="97" t="str">
        <f t="shared" si="34"/>
        <v>CBUCES-L</v>
      </c>
      <c r="I246" s="96" t="s">
        <v>1017</v>
      </c>
      <c r="J246" s="96" t="s">
        <v>1038</v>
      </c>
      <c r="L246" s="96" t="s">
        <v>1016</v>
      </c>
      <c r="M246" s="96" t="s">
        <v>1039</v>
      </c>
      <c r="N246" s="96" t="s">
        <v>1017</v>
      </c>
      <c r="O246" s="96" t="s">
        <v>1018</v>
      </c>
      <c r="R246" s="96" t="s">
        <v>1021</v>
      </c>
      <c r="V246" s="146" t="s">
        <v>1176</v>
      </c>
      <c r="W246" s="99" t="s">
        <v>1082</v>
      </c>
      <c r="Z246" s="146">
        <v>1</v>
      </c>
      <c r="AD246" s="96" t="s">
        <v>1022</v>
      </c>
      <c r="AI246" s="96" t="s">
        <v>1041</v>
      </c>
      <c r="AO246" s="96" t="s">
        <v>1023</v>
      </c>
      <c r="AP246" s="96" t="s">
        <v>1508</v>
      </c>
      <c r="AQ246" s="96" t="s">
        <v>1024</v>
      </c>
      <c r="AR246" s="96" t="s">
        <v>1025</v>
      </c>
      <c r="AX246" s="96" t="s">
        <v>1482</v>
      </c>
      <c r="BA246" s="96" t="s">
        <v>1043</v>
      </c>
      <c r="BB246" s="96" t="s">
        <v>1032</v>
      </c>
      <c r="BF246" s="97" t="str">
        <f t="shared" si="27"/>
        <v>2023-05-29</v>
      </c>
      <c r="BI246" s="146">
        <v>2023</v>
      </c>
      <c r="BJ246" s="99" t="s">
        <v>1248</v>
      </c>
      <c r="BK246" s="146">
        <v>29</v>
      </c>
      <c r="BL246" s="97" t="str">
        <f t="shared" si="28"/>
        <v>Mayo 29 de 2023</v>
      </c>
      <c r="BS246" s="97" t="str">
        <f t="shared" si="31"/>
        <v>América | Sudamérica | Colombia | Antioquia | Mutatá | Vereda Santa Teresa</v>
      </c>
      <c r="BU246" s="97" t="str">
        <f t="shared" si="32"/>
        <v>SA</v>
      </c>
      <c r="BY246" s="96" t="s">
        <v>1026</v>
      </c>
      <c r="BZ246" s="97" t="str">
        <f t="shared" si="29"/>
        <v>CO</v>
      </c>
      <c r="CA246" s="96" t="s">
        <v>1027</v>
      </c>
      <c r="CB246" s="96" t="s">
        <v>1250</v>
      </c>
      <c r="CC246" s="146" t="s">
        <v>1254</v>
      </c>
      <c r="CD246" s="96" t="s">
        <v>1259</v>
      </c>
      <c r="CE246" s="96" t="s">
        <v>1259</v>
      </c>
      <c r="CF246" s="146">
        <v>676</v>
      </c>
      <c r="CG246" s="146">
        <v>676</v>
      </c>
      <c r="CH246" s="146">
        <v>676</v>
      </c>
      <c r="CI246" s="96" t="s">
        <v>1028</v>
      </c>
      <c r="CQ246" s="99">
        <v>7.1861012400000002</v>
      </c>
      <c r="CR246" s="99">
        <v>-76.373249700000002</v>
      </c>
      <c r="CT246" s="98" t="s">
        <v>1045</v>
      </c>
      <c r="CU246" s="96" t="s">
        <v>1028</v>
      </c>
      <c r="CV246" s="99">
        <v>7.1861012400000002</v>
      </c>
      <c r="CW246" s="99">
        <v>-76.373249700000002</v>
      </c>
      <c r="CX246" s="96" t="s">
        <v>1028</v>
      </c>
      <c r="DE246" s="96" t="s">
        <v>1046</v>
      </c>
      <c r="DF246" s="97" t="str">
        <f t="shared" si="30"/>
        <v>2023-05-29</v>
      </c>
      <c r="DH246" s="96" t="s">
        <v>1264</v>
      </c>
      <c r="ED246" s="96" t="s">
        <v>1405</v>
      </c>
      <c r="EF246" s="150" t="s">
        <v>1270</v>
      </c>
      <c r="EM246" s="97" t="str">
        <f>IF(EX246="",
IF(EW246="",
IF(EV246="",
IF(EU246="",#REF!,
EU246),
EV246),
EW246),
CONCATENATE(EX246,IF(FB246="","",CONCATENATE(" ",FB246))))</f>
        <v>Geophis</v>
      </c>
      <c r="ER246" s="96" t="s">
        <v>1390</v>
      </c>
      <c r="ES246" s="96" t="s">
        <v>1034</v>
      </c>
      <c r="ET246" s="96" t="s">
        <v>1057</v>
      </c>
      <c r="EU246" s="96" t="s">
        <v>1058</v>
      </c>
      <c r="EV246" s="96" t="s">
        <v>1063</v>
      </c>
      <c r="EX246" s="148" t="s">
        <v>1331</v>
      </c>
      <c r="FE246" s="97" t="str" cm="1">
        <f t="array" ref="FE246">IF(FB246="",IF(EX246="",
IF(EV246="",
IF(EW="",
IF(EU246="",
IF(ET246="",
"Filo","Clase"),
"Orden"),
"Familia"),
"Subfamilia"),
"Género"),
"Especie")</f>
        <v>Género</v>
      </c>
      <c r="FU246" s="96" t="s">
        <v>1040</v>
      </c>
    </row>
    <row r="247" spans="1:177" ht="15" customHeight="1" x14ac:dyDescent="0.2">
      <c r="A247" s="97" t="str">
        <f t="shared" si="33"/>
        <v>UCES:CBUCES:L</v>
      </c>
      <c r="B247" s="96" t="s">
        <v>929</v>
      </c>
      <c r="C247" s="96" t="s">
        <v>1015</v>
      </c>
      <c r="D247" s="96" t="s">
        <v>1021</v>
      </c>
      <c r="E247" s="96" t="s">
        <v>1019</v>
      </c>
      <c r="F247" s="96" t="s">
        <v>1014</v>
      </c>
      <c r="G247" s="96" t="s">
        <v>1020</v>
      </c>
      <c r="H247" s="97" t="str">
        <f t="shared" si="34"/>
        <v>CBUCES-L</v>
      </c>
      <c r="I247" s="96" t="s">
        <v>1017</v>
      </c>
      <c r="J247" s="96" t="s">
        <v>1038</v>
      </c>
      <c r="L247" s="96" t="s">
        <v>1016</v>
      </c>
      <c r="M247" s="96" t="s">
        <v>1039</v>
      </c>
      <c r="N247" s="96" t="s">
        <v>1017</v>
      </c>
      <c r="O247" s="96" t="s">
        <v>1018</v>
      </c>
      <c r="R247" s="96" t="s">
        <v>1021</v>
      </c>
      <c r="V247" s="146" t="s">
        <v>1177</v>
      </c>
      <c r="W247" s="99" t="s">
        <v>1082</v>
      </c>
      <c r="Z247" s="146">
        <v>1</v>
      </c>
      <c r="AD247" s="96" t="s">
        <v>1022</v>
      </c>
      <c r="AI247" s="96" t="s">
        <v>1041</v>
      </c>
      <c r="AO247" s="96" t="s">
        <v>1023</v>
      </c>
      <c r="AP247" s="96" t="s">
        <v>1508</v>
      </c>
      <c r="AQ247" s="96" t="s">
        <v>1024</v>
      </c>
      <c r="AR247" s="96" t="s">
        <v>1025</v>
      </c>
      <c r="AX247" s="96" t="s">
        <v>1522</v>
      </c>
      <c r="BA247" s="96" t="s">
        <v>1043</v>
      </c>
      <c r="BB247" s="96" t="s">
        <v>1032</v>
      </c>
      <c r="BF247" s="97" t="str">
        <f t="shared" si="27"/>
        <v>2023-05-29</v>
      </c>
      <c r="BI247" s="146">
        <v>2023</v>
      </c>
      <c r="BJ247" s="99" t="s">
        <v>1248</v>
      </c>
      <c r="BK247" s="146">
        <v>29</v>
      </c>
      <c r="BL247" s="97" t="str">
        <f t="shared" si="28"/>
        <v>Mayo 29 de 2023</v>
      </c>
      <c r="BS247" s="97" t="str">
        <f t="shared" si="31"/>
        <v>América | Sudamérica | Colombia | Antioquia | Mutatá | Vereda Santa Teresa</v>
      </c>
      <c r="BU247" s="97" t="str">
        <f t="shared" si="32"/>
        <v>SA</v>
      </c>
      <c r="BY247" s="96" t="s">
        <v>1026</v>
      </c>
      <c r="BZ247" s="97" t="str">
        <f t="shared" si="29"/>
        <v>CO</v>
      </c>
      <c r="CA247" s="96" t="s">
        <v>1027</v>
      </c>
      <c r="CB247" s="96" t="s">
        <v>1250</v>
      </c>
      <c r="CC247" s="146" t="s">
        <v>1254</v>
      </c>
      <c r="CD247" s="96" t="s">
        <v>1259</v>
      </c>
      <c r="CE247" s="96" t="s">
        <v>1259</v>
      </c>
      <c r="CF247" s="146">
        <v>676</v>
      </c>
      <c r="CG247" s="146">
        <v>676</v>
      </c>
      <c r="CH247" s="146">
        <v>676</v>
      </c>
      <c r="CI247" s="96" t="s">
        <v>1028</v>
      </c>
      <c r="CQ247" s="99">
        <v>7.1861012400000002</v>
      </c>
      <c r="CR247" s="99">
        <v>-76.373249700000002</v>
      </c>
      <c r="CT247" s="98" t="s">
        <v>1045</v>
      </c>
      <c r="CU247" s="96" t="s">
        <v>1028</v>
      </c>
      <c r="CV247" s="99">
        <v>7.1861012400000002</v>
      </c>
      <c r="CW247" s="99">
        <v>-76.373249700000002</v>
      </c>
      <c r="CX247" s="96" t="s">
        <v>1028</v>
      </c>
      <c r="DE247" s="96" t="s">
        <v>1046</v>
      </c>
      <c r="DF247" s="97" t="str">
        <f t="shared" si="30"/>
        <v>2023-05-29</v>
      </c>
      <c r="DH247" s="96" t="s">
        <v>1264</v>
      </c>
      <c r="ED247" s="96" t="s">
        <v>1405</v>
      </c>
      <c r="EF247" s="150" t="s">
        <v>1270</v>
      </c>
      <c r="EM247" s="97" t="str">
        <f>IF(EX247="",
IF(EW247="",
IF(EV247="",
IF(EU247="",#REF!,
EU247),
EV247),
EW247),
CONCATENATE(EX247,IF(FB247="","",CONCATENATE(" ",FB247))))</f>
        <v>Sibon</v>
      </c>
      <c r="EN247" s="96" t="s">
        <v>1368</v>
      </c>
      <c r="ER247" s="96" t="s">
        <v>1390</v>
      </c>
      <c r="ES247" s="96" t="s">
        <v>1034</v>
      </c>
      <c r="ET247" s="96" t="s">
        <v>1057</v>
      </c>
      <c r="EU247" s="96" t="s">
        <v>1058</v>
      </c>
      <c r="EV247" s="96" t="s">
        <v>1063</v>
      </c>
      <c r="EX247" s="148" t="s">
        <v>1330</v>
      </c>
      <c r="FB247" s="148"/>
      <c r="FE247" s="97" t="str" cm="1">
        <f t="array" ref="FE247">IF(FB247="",IF(EX247="",
IF(EV247="",
IF(EW="",
IF(EU247="",
IF(ET247="",
"Filo","Clase"),
"Orden"),
"Familia"),
"Subfamilia"),
"Género"),
"Especie")</f>
        <v>Género</v>
      </c>
      <c r="FU247" s="96" t="s">
        <v>1040</v>
      </c>
    </row>
    <row r="248" spans="1:177" ht="15" customHeight="1" x14ac:dyDescent="0.2">
      <c r="A248" s="97" t="str">
        <f t="shared" si="33"/>
        <v>UCES:CBUCES:L</v>
      </c>
      <c r="B248" s="96" t="s">
        <v>929</v>
      </c>
      <c r="C248" s="96" t="s">
        <v>1015</v>
      </c>
      <c r="D248" s="96" t="s">
        <v>1021</v>
      </c>
      <c r="E248" s="96" t="s">
        <v>1019</v>
      </c>
      <c r="F248" s="96" t="s">
        <v>1014</v>
      </c>
      <c r="G248" s="96" t="s">
        <v>1020</v>
      </c>
      <c r="H248" s="97" t="str">
        <f t="shared" si="34"/>
        <v>CBUCES-L</v>
      </c>
      <c r="I248" s="96" t="s">
        <v>1017</v>
      </c>
      <c r="J248" s="96" t="s">
        <v>1038</v>
      </c>
      <c r="L248" s="96" t="s">
        <v>1016</v>
      </c>
      <c r="M248" s="96" t="s">
        <v>1039</v>
      </c>
      <c r="N248" s="96" t="s">
        <v>1017</v>
      </c>
      <c r="O248" s="96" t="s">
        <v>1018</v>
      </c>
      <c r="R248" s="96" t="s">
        <v>1021</v>
      </c>
      <c r="V248" s="146" t="s">
        <v>1178</v>
      </c>
      <c r="W248" s="99" t="s">
        <v>1082</v>
      </c>
      <c r="Z248" s="146">
        <v>1</v>
      </c>
      <c r="AD248" s="96" t="s">
        <v>1022</v>
      </c>
      <c r="AH248" s="96" t="s">
        <v>1042</v>
      </c>
      <c r="AI248" s="96" t="s">
        <v>1030</v>
      </c>
      <c r="AO248" s="96" t="s">
        <v>1023</v>
      </c>
      <c r="AP248" s="96" t="s">
        <v>1508</v>
      </c>
      <c r="AQ248" s="96" t="s">
        <v>1024</v>
      </c>
      <c r="AR248" s="96" t="s">
        <v>1025</v>
      </c>
      <c r="AX248" s="96" t="s">
        <v>1510</v>
      </c>
      <c r="BA248" s="96" t="s">
        <v>1043</v>
      </c>
      <c r="BB248" s="96" t="s">
        <v>1032</v>
      </c>
      <c r="BF248" s="97" t="str">
        <f t="shared" si="27"/>
        <v>2023-05-29</v>
      </c>
      <c r="BI248" s="146">
        <v>2023</v>
      </c>
      <c r="BJ248" s="99" t="s">
        <v>1248</v>
      </c>
      <c r="BK248" s="146">
        <v>29</v>
      </c>
      <c r="BL248" s="97" t="str">
        <f t="shared" si="28"/>
        <v>Mayo 29 de 2023</v>
      </c>
      <c r="BS248" s="97" t="str">
        <f t="shared" si="31"/>
        <v>América | Sudamérica | Colombia | Antioquia | Mutatá | Vereda Santa Teresa</v>
      </c>
      <c r="BU248" s="97" t="str">
        <f t="shared" si="32"/>
        <v>SA</v>
      </c>
      <c r="BY248" s="96" t="s">
        <v>1026</v>
      </c>
      <c r="BZ248" s="97" t="str">
        <f t="shared" si="29"/>
        <v>CO</v>
      </c>
      <c r="CA248" s="96" t="s">
        <v>1027</v>
      </c>
      <c r="CB248" s="96" t="s">
        <v>1250</v>
      </c>
      <c r="CC248" s="146" t="s">
        <v>1254</v>
      </c>
      <c r="CD248" s="96" t="s">
        <v>1259</v>
      </c>
      <c r="CE248" s="96" t="s">
        <v>1259</v>
      </c>
      <c r="CF248" s="146">
        <v>676</v>
      </c>
      <c r="CG248" s="146">
        <v>676</v>
      </c>
      <c r="CH248" s="146">
        <v>676</v>
      </c>
      <c r="CI248" s="96" t="s">
        <v>1028</v>
      </c>
      <c r="CQ248" s="99">
        <v>7.1861012400000002</v>
      </c>
      <c r="CR248" s="99">
        <v>-76.373249700000002</v>
      </c>
      <c r="CT248" s="98" t="s">
        <v>1045</v>
      </c>
      <c r="CU248" s="96" t="s">
        <v>1028</v>
      </c>
      <c r="CV248" s="99">
        <v>7.1861012400000002</v>
      </c>
      <c r="CW248" s="99">
        <v>-76.373249700000002</v>
      </c>
      <c r="CX248" s="96" t="s">
        <v>1028</v>
      </c>
      <c r="DE248" s="96" t="s">
        <v>1046</v>
      </c>
      <c r="DF248" s="97" t="str">
        <f t="shared" si="30"/>
        <v>2023-05-29</v>
      </c>
      <c r="DH248" s="96" t="s">
        <v>1264</v>
      </c>
      <c r="ED248" s="96" t="s">
        <v>1405</v>
      </c>
      <c r="EF248" s="150" t="s">
        <v>1270</v>
      </c>
      <c r="EM248" s="97" t="str">
        <f>IF(EX248="",
IF(EW248="",
IF(EV248="",
IF(EU248="",#REF!,
EU248),
EV248),
EW248),
CONCATENATE(EX248,IF(FB248="","",CONCATENATE(" ",FB248))))</f>
        <v>Imantodes cenchoa</v>
      </c>
      <c r="EN248" s="96" t="s">
        <v>1049</v>
      </c>
      <c r="ER248" s="96" t="s">
        <v>1390</v>
      </c>
      <c r="ES248" s="96" t="s">
        <v>1034</v>
      </c>
      <c r="ET248" s="96" t="s">
        <v>1057</v>
      </c>
      <c r="EU248" s="96" t="s">
        <v>1058</v>
      </c>
      <c r="EV248" s="96" t="s">
        <v>1063</v>
      </c>
      <c r="EX248" s="148" t="s">
        <v>1071</v>
      </c>
      <c r="FB248" s="148" t="s">
        <v>1078</v>
      </c>
      <c r="FE248" s="97" t="str" cm="1">
        <f t="array" ref="FE248">IF(FB248="",IF(EX248="",
IF(EV248="",
IF(EW="",
IF(EU248="",
IF(ET248="",
"Filo","Clase"),
"Orden"),
"Familia"),
"Subfamilia"),
"Género"),
"Especie")</f>
        <v>Especie</v>
      </c>
      <c r="FU248" s="96" t="s">
        <v>1040</v>
      </c>
    </row>
    <row r="249" spans="1:177" ht="15" customHeight="1" x14ac:dyDescent="0.2">
      <c r="A249" s="97" t="str">
        <f t="shared" si="33"/>
        <v>UCES:CBUCES:L</v>
      </c>
      <c r="B249" s="96" t="s">
        <v>929</v>
      </c>
      <c r="C249" s="96" t="s">
        <v>1015</v>
      </c>
      <c r="D249" s="96" t="s">
        <v>1021</v>
      </c>
      <c r="E249" s="96" t="s">
        <v>1019</v>
      </c>
      <c r="F249" s="96" t="s">
        <v>1014</v>
      </c>
      <c r="G249" s="96" t="s">
        <v>1020</v>
      </c>
      <c r="H249" s="97" t="str">
        <f t="shared" si="34"/>
        <v>CBUCES-L</v>
      </c>
      <c r="I249" s="96" t="s">
        <v>1017</v>
      </c>
      <c r="J249" s="96" t="s">
        <v>1038</v>
      </c>
      <c r="L249" s="96" t="s">
        <v>1016</v>
      </c>
      <c r="M249" s="96" t="s">
        <v>1039</v>
      </c>
      <c r="N249" s="96" t="s">
        <v>1017</v>
      </c>
      <c r="O249" s="96" t="s">
        <v>1018</v>
      </c>
      <c r="R249" s="96" t="s">
        <v>1021</v>
      </c>
      <c r="V249" s="146" t="s">
        <v>1179</v>
      </c>
      <c r="W249" s="99" t="s">
        <v>1082</v>
      </c>
      <c r="Z249" s="146">
        <v>1</v>
      </c>
      <c r="AD249" s="96" t="s">
        <v>1022</v>
      </c>
      <c r="AH249" s="96" t="s">
        <v>1042</v>
      </c>
      <c r="AI249" s="96" t="s">
        <v>1030</v>
      </c>
      <c r="AO249" s="96" t="s">
        <v>1023</v>
      </c>
      <c r="AP249" s="96" t="s">
        <v>1508</v>
      </c>
      <c r="AQ249" s="96" t="s">
        <v>1024</v>
      </c>
      <c r="AR249" s="96" t="s">
        <v>1025</v>
      </c>
      <c r="AX249" s="96" t="s">
        <v>1483</v>
      </c>
      <c r="BA249" s="96" t="s">
        <v>1043</v>
      </c>
      <c r="BB249" s="96" t="s">
        <v>1032</v>
      </c>
      <c r="BF249" s="97" t="str">
        <f t="shared" si="27"/>
        <v>2023-05-29</v>
      </c>
      <c r="BI249" s="146">
        <v>2023</v>
      </c>
      <c r="BJ249" s="99" t="s">
        <v>1248</v>
      </c>
      <c r="BK249" s="146">
        <v>29</v>
      </c>
      <c r="BL249" s="97" t="str">
        <f t="shared" si="28"/>
        <v>Mayo 29 de 2023</v>
      </c>
      <c r="BS249" s="97" t="str">
        <f t="shared" si="31"/>
        <v>América | Sudamérica | Colombia | Antioquia | Mutatá | Vereda Santa Teresa</v>
      </c>
      <c r="BU249" s="97" t="str">
        <f t="shared" si="32"/>
        <v>SA</v>
      </c>
      <c r="BY249" s="96" t="s">
        <v>1026</v>
      </c>
      <c r="BZ249" s="97" t="str">
        <f t="shared" si="29"/>
        <v>CO</v>
      </c>
      <c r="CA249" s="96" t="s">
        <v>1027</v>
      </c>
      <c r="CB249" s="96" t="s">
        <v>1250</v>
      </c>
      <c r="CC249" s="146" t="s">
        <v>1254</v>
      </c>
      <c r="CD249" s="96" t="s">
        <v>1259</v>
      </c>
      <c r="CE249" s="96" t="s">
        <v>1259</v>
      </c>
      <c r="CF249" s="146">
        <v>676</v>
      </c>
      <c r="CG249" s="146">
        <v>676</v>
      </c>
      <c r="CH249" s="146">
        <v>676</v>
      </c>
      <c r="CI249" s="96" t="s">
        <v>1028</v>
      </c>
      <c r="CQ249" s="99">
        <v>7.1861012400000002</v>
      </c>
      <c r="CR249" s="99">
        <v>-76.373249700000002</v>
      </c>
      <c r="CT249" s="98" t="s">
        <v>1045</v>
      </c>
      <c r="CU249" s="96" t="s">
        <v>1028</v>
      </c>
      <c r="CV249" s="99">
        <v>7.1861012400000002</v>
      </c>
      <c r="CW249" s="99">
        <v>-76.373249700000002</v>
      </c>
      <c r="CX249" s="96" t="s">
        <v>1028</v>
      </c>
      <c r="DE249" s="96" t="s">
        <v>1046</v>
      </c>
      <c r="DF249" s="97" t="str">
        <f t="shared" si="30"/>
        <v>2023-05-29</v>
      </c>
      <c r="DH249" s="96" t="s">
        <v>1264</v>
      </c>
      <c r="ED249" s="96" t="s">
        <v>1405</v>
      </c>
      <c r="EF249" s="150" t="s">
        <v>1270</v>
      </c>
      <c r="EM249" s="97" t="str">
        <f>IF(EX249="",
IF(EW249="",
IF(EV249="",
IF(EU249="",#REF!,
EU249),
EV249),
EW249),
CONCATENATE(EX249,IF(FB249="","",CONCATENATE(" ",FB249))))</f>
        <v>Anolis</v>
      </c>
      <c r="ER249" s="96" t="s">
        <v>1390</v>
      </c>
      <c r="ES249" s="96" t="s">
        <v>1034</v>
      </c>
      <c r="ET249" s="96" t="s">
        <v>1057</v>
      </c>
      <c r="EU249" s="96" t="s">
        <v>1058</v>
      </c>
      <c r="EV249" s="96" t="s">
        <v>1061</v>
      </c>
      <c r="EX249" s="148" t="s">
        <v>1067</v>
      </c>
      <c r="FE249" s="97" t="str" cm="1">
        <f t="array" ref="FE249">IF(FB249="",IF(EX249="",
IF(EV249="",
IF(EW="",
IF(EU249="",
IF(ET249="",
"Filo","Clase"),
"Orden"),
"Familia"),
"Subfamilia"),
"Género"),
"Especie")</f>
        <v>Género</v>
      </c>
      <c r="FU249" s="96" t="s">
        <v>1040</v>
      </c>
    </row>
    <row r="250" spans="1:177" ht="15" customHeight="1" x14ac:dyDescent="0.2">
      <c r="A250" s="97" t="str">
        <f t="shared" si="33"/>
        <v>UCES:CBUCES:L</v>
      </c>
      <c r="B250" s="96" t="s">
        <v>929</v>
      </c>
      <c r="C250" s="96" t="s">
        <v>1015</v>
      </c>
      <c r="D250" s="96" t="s">
        <v>1021</v>
      </c>
      <c r="E250" s="96" t="s">
        <v>1019</v>
      </c>
      <c r="F250" s="96" t="s">
        <v>1014</v>
      </c>
      <c r="G250" s="96" t="s">
        <v>1020</v>
      </c>
      <c r="H250" s="97" t="str">
        <f t="shared" si="34"/>
        <v>CBUCES-L</v>
      </c>
      <c r="I250" s="96" t="s">
        <v>1017</v>
      </c>
      <c r="J250" s="96" t="s">
        <v>1038</v>
      </c>
      <c r="L250" s="96" t="s">
        <v>1016</v>
      </c>
      <c r="M250" s="96" t="s">
        <v>1039</v>
      </c>
      <c r="N250" s="96" t="s">
        <v>1017</v>
      </c>
      <c r="O250" s="96" t="s">
        <v>1018</v>
      </c>
      <c r="R250" s="96" t="s">
        <v>1021</v>
      </c>
      <c r="V250" s="146" t="s">
        <v>1180</v>
      </c>
      <c r="W250" s="99" t="s">
        <v>1082</v>
      </c>
      <c r="Z250" s="146">
        <v>1</v>
      </c>
      <c r="AD250" s="96" t="s">
        <v>1022</v>
      </c>
      <c r="AH250" s="96" t="s">
        <v>1029</v>
      </c>
      <c r="AI250" s="96" t="s">
        <v>1030</v>
      </c>
      <c r="AO250" s="96" t="s">
        <v>1023</v>
      </c>
      <c r="AP250" s="96" t="s">
        <v>1508</v>
      </c>
      <c r="AQ250" s="96" t="s">
        <v>1024</v>
      </c>
      <c r="AR250" s="96" t="s">
        <v>1025</v>
      </c>
      <c r="AX250" s="96" t="s">
        <v>1484</v>
      </c>
      <c r="BA250" s="96" t="s">
        <v>1043</v>
      </c>
      <c r="BB250" s="96" t="s">
        <v>1032</v>
      </c>
      <c r="BF250" s="97" t="str">
        <f t="shared" si="27"/>
        <v>2023-05-29</v>
      </c>
      <c r="BI250" s="146">
        <v>2023</v>
      </c>
      <c r="BJ250" s="99" t="s">
        <v>1248</v>
      </c>
      <c r="BK250" s="146">
        <v>29</v>
      </c>
      <c r="BL250" s="97" t="str">
        <f t="shared" si="28"/>
        <v>Mayo 29 de 2023</v>
      </c>
      <c r="BS250" s="97" t="str">
        <f t="shared" si="31"/>
        <v>América | Sudamérica | Colombia | Antioquia | Mutatá | Vereda Santa Teresa</v>
      </c>
      <c r="BU250" s="97" t="str">
        <f t="shared" si="32"/>
        <v>SA</v>
      </c>
      <c r="BY250" s="96" t="s">
        <v>1026</v>
      </c>
      <c r="BZ250" s="97" t="str">
        <f t="shared" si="29"/>
        <v>CO</v>
      </c>
      <c r="CA250" s="96" t="s">
        <v>1027</v>
      </c>
      <c r="CB250" s="96" t="s">
        <v>1250</v>
      </c>
      <c r="CC250" s="146" t="s">
        <v>1254</v>
      </c>
      <c r="CD250" s="96" t="s">
        <v>1259</v>
      </c>
      <c r="CE250" s="96" t="s">
        <v>1259</v>
      </c>
      <c r="CF250" s="146">
        <v>620</v>
      </c>
      <c r="CG250" s="146">
        <v>620</v>
      </c>
      <c r="CH250" s="146">
        <v>620</v>
      </c>
      <c r="CI250" s="96" t="s">
        <v>1028</v>
      </c>
      <c r="CQ250" s="99">
        <v>7.1874000000000002</v>
      </c>
      <c r="CR250" s="99">
        <v>-76.374399999999994</v>
      </c>
      <c r="CT250" s="98" t="s">
        <v>1045</v>
      </c>
      <c r="CU250" s="96" t="s">
        <v>1028</v>
      </c>
      <c r="CV250" s="99">
        <v>7.1874000000000002</v>
      </c>
      <c r="CW250" s="99">
        <v>-76.374399999999994</v>
      </c>
      <c r="CX250" s="96" t="s">
        <v>1028</v>
      </c>
      <c r="DE250" s="96" t="s">
        <v>1046</v>
      </c>
      <c r="DF250" s="97" t="str">
        <f t="shared" si="30"/>
        <v>2023-05-29</v>
      </c>
      <c r="DH250" s="96" t="s">
        <v>1264</v>
      </c>
      <c r="ED250" s="96" t="s">
        <v>1405</v>
      </c>
      <c r="EF250" s="150" t="s">
        <v>1270</v>
      </c>
      <c r="EM250" s="97" t="str">
        <f>IF(EX250="",
IF(EW250="",
IF(EV250="",
IF(EU250="",#REF!,
EU250),
EV250),
EW250),
CONCATENATE(EX250,IF(FB250="","",CONCATENATE(" ",FB250))))</f>
        <v>Colostethus imbricolus</v>
      </c>
      <c r="EN250" s="96" t="s">
        <v>1364</v>
      </c>
      <c r="ER250" s="96" t="s">
        <v>1390</v>
      </c>
      <c r="ES250" s="96" t="s">
        <v>1034</v>
      </c>
      <c r="ET250" s="96" t="s">
        <v>1033</v>
      </c>
      <c r="EU250" s="96" t="s">
        <v>1035</v>
      </c>
      <c r="EV250" s="96" t="s">
        <v>1393</v>
      </c>
      <c r="EW250" s="96" t="s">
        <v>1407</v>
      </c>
      <c r="EX250" s="148" t="s">
        <v>1314</v>
      </c>
      <c r="FB250" s="148" t="s">
        <v>1301</v>
      </c>
      <c r="FE250" s="97" t="str" cm="1">
        <f t="array" ref="FE250">IF(FB250="",IF(EX250="",
IF(EV250="",
IF(EW="",
IF(EU250="",
IF(ET250="",
"Filo","Clase"),
"Orden"),
"Familia"),
"Subfamilia"),
"Género"),
"Especie")</f>
        <v>Especie</v>
      </c>
      <c r="FU250" s="96" t="s">
        <v>1040</v>
      </c>
    </row>
    <row r="251" spans="1:177" ht="15" customHeight="1" x14ac:dyDescent="0.2">
      <c r="A251" s="97" t="str">
        <f t="shared" si="33"/>
        <v>UCES:CBUCES:L</v>
      </c>
      <c r="B251" s="96" t="s">
        <v>929</v>
      </c>
      <c r="C251" s="96" t="s">
        <v>1015</v>
      </c>
      <c r="D251" s="96" t="s">
        <v>1021</v>
      </c>
      <c r="E251" s="96" t="s">
        <v>1019</v>
      </c>
      <c r="F251" s="96" t="s">
        <v>1014</v>
      </c>
      <c r="G251" s="96" t="s">
        <v>1020</v>
      </c>
      <c r="H251" s="97" t="str">
        <f t="shared" si="34"/>
        <v>CBUCES-L</v>
      </c>
      <c r="I251" s="96" t="s">
        <v>1017</v>
      </c>
      <c r="J251" s="96" t="s">
        <v>1038</v>
      </c>
      <c r="L251" s="96" t="s">
        <v>1016</v>
      </c>
      <c r="M251" s="96" t="s">
        <v>1039</v>
      </c>
      <c r="N251" s="96" t="s">
        <v>1017</v>
      </c>
      <c r="O251" s="96" t="s">
        <v>1018</v>
      </c>
      <c r="R251" s="96" t="s">
        <v>1021</v>
      </c>
      <c r="V251" s="146" t="s">
        <v>1181</v>
      </c>
      <c r="W251" s="99" t="s">
        <v>1082</v>
      </c>
      <c r="Z251" s="146">
        <v>1</v>
      </c>
      <c r="AD251" s="96" t="s">
        <v>1022</v>
      </c>
      <c r="AH251" s="96" t="s">
        <v>1029</v>
      </c>
      <c r="AI251" s="96" t="s">
        <v>1030</v>
      </c>
      <c r="AO251" s="96" t="s">
        <v>1023</v>
      </c>
      <c r="AP251" s="96" t="s">
        <v>1508</v>
      </c>
      <c r="AQ251" s="96" t="s">
        <v>1024</v>
      </c>
      <c r="AR251" s="96" t="s">
        <v>1025</v>
      </c>
      <c r="AX251" s="96" t="s">
        <v>1485</v>
      </c>
      <c r="BA251" s="96" t="s">
        <v>1043</v>
      </c>
      <c r="BB251" s="96" t="s">
        <v>1032</v>
      </c>
      <c r="BF251" s="97" t="str">
        <f t="shared" si="27"/>
        <v>2023-05-29</v>
      </c>
      <c r="BI251" s="146">
        <v>2023</v>
      </c>
      <c r="BJ251" s="99" t="s">
        <v>1248</v>
      </c>
      <c r="BK251" s="146">
        <v>29</v>
      </c>
      <c r="BL251" s="97" t="str">
        <f t="shared" si="28"/>
        <v>Mayo 29 de 2023</v>
      </c>
      <c r="BS251" s="97" t="str">
        <f t="shared" si="31"/>
        <v>América | Sudamérica | Colombia | Antioquia | Mutatá | Vereda Santa Teresa</v>
      </c>
      <c r="BU251" s="97" t="str">
        <f t="shared" si="32"/>
        <v>SA</v>
      </c>
      <c r="BY251" s="96" t="s">
        <v>1026</v>
      </c>
      <c r="BZ251" s="97" t="str">
        <f t="shared" si="29"/>
        <v>CO</v>
      </c>
      <c r="CA251" s="96" t="s">
        <v>1027</v>
      </c>
      <c r="CB251" s="96" t="s">
        <v>1250</v>
      </c>
      <c r="CC251" s="146" t="s">
        <v>1254</v>
      </c>
      <c r="CD251" s="96" t="s">
        <v>1259</v>
      </c>
      <c r="CE251" s="96" t="s">
        <v>1259</v>
      </c>
      <c r="CF251" s="146">
        <v>620</v>
      </c>
      <c r="CG251" s="146">
        <v>620</v>
      </c>
      <c r="CH251" s="146">
        <v>620</v>
      </c>
      <c r="CI251" s="96" t="s">
        <v>1028</v>
      </c>
      <c r="CQ251" s="99">
        <v>7.1874000000000002</v>
      </c>
      <c r="CR251" s="99">
        <v>-76.374399999999994</v>
      </c>
      <c r="CT251" s="98" t="s">
        <v>1045</v>
      </c>
      <c r="CU251" s="96" t="s">
        <v>1028</v>
      </c>
      <c r="CV251" s="99">
        <v>7.1874000000000002</v>
      </c>
      <c r="CW251" s="99">
        <v>-76.374399999999994</v>
      </c>
      <c r="CX251" s="96" t="s">
        <v>1028</v>
      </c>
      <c r="DE251" s="96" t="s">
        <v>1046</v>
      </c>
      <c r="DF251" s="97" t="str">
        <f t="shared" si="30"/>
        <v>2023-05-29</v>
      </c>
      <c r="DH251" s="96" t="s">
        <v>1264</v>
      </c>
      <c r="ED251" s="96" t="s">
        <v>1405</v>
      </c>
      <c r="EF251" s="150" t="s">
        <v>1270</v>
      </c>
      <c r="EM251" s="97" t="str">
        <f>IF(EX251="",
IF(EW251="",
IF(EV251="",
IF(EU251="",#REF!,
EU251),
EV251),
EW251),
CONCATENATE(EX251,IF(FB251="","",CONCATENATE(" ",FB251))))</f>
        <v>Agalychnis spurrelli</v>
      </c>
      <c r="EN251" s="96" t="s">
        <v>1367</v>
      </c>
      <c r="ER251" s="96" t="s">
        <v>1390</v>
      </c>
      <c r="ES251" s="96" t="s">
        <v>1034</v>
      </c>
      <c r="ET251" s="96" t="s">
        <v>1033</v>
      </c>
      <c r="EU251" s="96" t="s">
        <v>1035</v>
      </c>
      <c r="EV251" s="96" t="s">
        <v>1036</v>
      </c>
      <c r="EW251" s="96" t="s">
        <v>1437</v>
      </c>
      <c r="EX251" s="148" t="s">
        <v>1321</v>
      </c>
      <c r="FB251" s="148" t="s">
        <v>1277</v>
      </c>
      <c r="FE251" s="97" t="str" cm="1">
        <f t="array" ref="FE251">IF(FB251="",IF(EX251="",
IF(EV251="",
IF(EW="",
IF(EU251="",
IF(ET251="",
"Filo","Clase"),
"Orden"),
"Familia"),
"Subfamilia"),
"Género"),
"Especie")</f>
        <v>Especie</v>
      </c>
      <c r="FU251" s="96" t="s">
        <v>1040</v>
      </c>
    </row>
    <row r="252" spans="1:177" ht="15" customHeight="1" x14ac:dyDescent="0.2">
      <c r="A252" s="97" t="str">
        <f t="shared" si="33"/>
        <v>UCES:CBUCES:L</v>
      </c>
      <c r="B252" s="96" t="s">
        <v>929</v>
      </c>
      <c r="C252" s="96" t="s">
        <v>1015</v>
      </c>
      <c r="D252" s="96" t="s">
        <v>1021</v>
      </c>
      <c r="E252" s="96" t="s">
        <v>1019</v>
      </c>
      <c r="F252" s="96" t="s">
        <v>1014</v>
      </c>
      <c r="G252" s="96" t="s">
        <v>1020</v>
      </c>
      <c r="H252" s="97" t="str">
        <f t="shared" si="34"/>
        <v>CBUCES-L</v>
      </c>
      <c r="I252" s="96" t="s">
        <v>1017</v>
      </c>
      <c r="J252" s="96" t="s">
        <v>1038</v>
      </c>
      <c r="L252" s="96" t="s">
        <v>1016</v>
      </c>
      <c r="M252" s="96" t="s">
        <v>1039</v>
      </c>
      <c r="N252" s="96" t="s">
        <v>1017</v>
      </c>
      <c r="O252" s="96" t="s">
        <v>1018</v>
      </c>
      <c r="R252" s="96" t="s">
        <v>1021</v>
      </c>
      <c r="V252" s="146" t="s">
        <v>1182</v>
      </c>
      <c r="W252" s="99" t="s">
        <v>1082</v>
      </c>
      <c r="Z252" s="146">
        <v>1</v>
      </c>
      <c r="AD252" s="96" t="s">
        <v>1022</v>
      </c>
      <c r="AH252" s="96" t="s">
        <v>1029</v>
      </c>
      <c r="AI252" s="96" t="s">
        <v>1030</v>
      </c>
      <c r="AO252" s="96" t="s">
        <v>1023</v>
      </c>
      <c r="AP252" s="96" t="s">
        <v>1508</v>
      </c>
      <c r="AQ252" s="96" t="s">
        <v>1024</v>
      </c>
      <c r="AR252" s="96" t="s">
        <v>1025</v>
      </c>
      <c r="AX252" s="96" t="s">
        <v>1486</v>
      </c>
      <c r="BA252" s="96" t="s">
        <v>1043</v>
      </c>
      <c r="BB252" s="96" t="s">
        <v>1032</v>
      </c>
      <c r="BF252" s="97" t="str">
        <f t="shared" si="27"/>
        <v>2023-05-29</v>
      </c>
      <c r="BI252" s="146">
        <v>2023</v>
      </c>
      <c r="BJ252" s="99" t="s">
        <v>1248</v>
      </c>
      <c r="BK252" s="146">
        <v>29</v>
      </c>
      <c r="BL252" s="97" t="str">
        <f t="shared" si="28"/>
        <v>Mayo 29 de 2023</v>
      </c>
      <c r="BS252" s="97" t="str">
        <f t="shared" si="31"/>
        <v>América | Sudamérica | Colombia | Antioquia | Mutatá | Vereda Santa Teresa</v>
      </c>
      <c r="BU252" s="97" t="str">
        <f t="shared" si="32"/>
        <v>SA</v>
      </c>
      <c r="BY252" s="96" t="s">
        <v>1026</v>
      </c>
      <c r="BZ252" s="97" t="str">
        <f t="shared" si="29"/>
        <v>CO</v>
      </c>
      <c r="CA252" s="96" t="s">
        <v>1027</v>
      </c>
      <c r="CB252" s="96" t="s">
        <v>1250</v>
      </c>
      <c r="CC252" s="146" t="s">
        <v>1254</v>
      </c>
      <c r="CD252" s="96" t="s">
        <v>1259</v>
      </c>
      <c r="CE252" s="96" t="s">
        <v>1259</v>
      </c>
      <c r="CF252" s="146">
        <v>620</v>
      </c>
      <c r="CG252" s="146">
        <v>620</v>
      </c>
      <c r="CH252" s="146">
        <v>620</v>
      </c>
      <c r="CI252" s="96" t="s">
        <v>1028</v>
      </c>
      <c r="CQ252" s="99">
        <v>7.1874000000000002</v>
      </c>
      <c r="CR252" s="99">
        <v>-76.374399999999994</v>
      </c>
      <c r="CT252" s="98" t="s">
        <v>1045</v>
      </c>
      <c r="CU252" s="96" t="s">
        <v>1028</v>
      </c>
      <c r="CV252" s="99">
        <v>7.1874000000000002</v>
      </c>
      <c r="CW252" s="99">
        <v>-76.374399999999994</v>
      </c>
      <c r="CX252" s="96" t="s">
        <v>1028</v>
      </c>
      <c r="DE252" s="96" t="s">
        <v>1046</v>
      </c>
      <c r="DF252" s="97" t="str">
        <f t="shared" si="30"/>
        <v>2023-05-29</v>
      </c>
      <c r="DH252" s="96" t="s">
        <v>1264</v>
      </c>
      <c r="ED252" s="96" t="s">
        <v>1405</v>
      </c>
      <c r="EF252" s="150" t="s">
        <v>1270</v>
      </c>
      <c r="EM252" s="97" t="str">
        <f>IF(EX252="",
IF(EW252="",
IF(EV252="",
IF(EU252="",#REF!,
EU252),
EV252),
EW252),
CONCATENATE(EX252,IF(FB252="","",CONCATENATE(" ",FB252))))</f>
        <v>Agalychnis spurrelli</v>
      </c>
      <c r="EN252" s="96" t="s">
        <v>1367</v>
      </c>
      <c r="ER252" s="96" t="s">
        <v>1390</v>
      </c>
      <c r="ES252" s="96" t="s">
        <v>1034</v>
      </c>
      <c r="ET252" s="96" t="s">
        <v>1033</v>
      </c>
      <c r="EU252" s="96" t="s">
        <v>1035</v>
      </c>
      <c r="EV252" s="96" t="s">
        <v>1036</v>
      </c>
      <c r="EW252" s="96" t="s">
        <v>1437</v>
      </c>
      <c r="EX252" s="148" t="s">
        <v>1321</v>
      </c>
      <c r="FB252" s="148" t="s">
        <v>1277</v>
      </c>
      <c r="FE252" s="97" t="str" cm="1">
        <f t="array" ref="FE252">IF(FB252="",IF(EX252="",
IF(EV252="",
IF(EW="",
IF(EU252="",
IF(ET252="",
"Filo","Clase"),
"Orden"),
"Familia"),
"Subfamilia"),
"Género"),
"Especie")</f>
        <v>Especie</v>
      </c>
      <c r="FU252" s="96" t="s">
        <v>1040</v>
      </c>
    </row>
    <row r="253" spans="1:177" ht="15" customHeight="1" x14ac:dyDescent="0.2">
      <c r="A253" s="97" t="str">
        <f t="shared" si="33"/>
        <v>UCES:CBUCES:L</v>
      </c>
      <c r="B253" s="96" t="s">
        <v>929</v>
      </c>
      <c r="C253" s="96" t="s">
        <v>1015</v>
      </c>
      <c r="D253" s="96" t="s">
        <v>1021</v>
      </c>
      <c r="E253" s="96" t="s">
        <v>1019</v>
      </c>
      <c r="F253" s="96" t="s">
        <v>1014</v>
      </c>
      <c r="G253" s="96" t="s">
        <v>1020</v>
      </c>
      <c r="H253" s="97" t="str">
        <f t="shared" si="34"/>
        <v>CBUCES-L</v>
      </c>
      <c r="I253" s="96" t="s">
        <v>1017</v>
      </c>
      <c r="J253" s="96" t="s">
        <v>1038</v>
      </c>
      <c r="L253" s="96" t="s">
        <v>1016</v>
      </c>
      <c r="M253" s="96" t="s">
        <v>1039</v>
      </c>
      <c r="N253" s="96" t="s">
        <v>1017</v>
      </c>
      <c r="O253" s="96" t="s">
        <v>1018</v>
      </c>
      <c r="R253" s="96" t="s">
        <v>1021</v>
      </c>
      <c r="V253" s="146" t="s">
        <v>1183</v>
      </c>
      <c r="W253" s="99" t="s">
        <v>1082</v>
      </c>
      <c r="Z253" s="146">
        <v>1</v>
      </c>
      <c r="AD253" s="96" t="s">
        <v>1022</v>
      </c>
      <c r="AH253" s="96" t="s">
        <v>1029</v>
      </c>
      <c r="AI253" s="96" t="s">
        <v>1041</v>
      </c>
      <c r="AO253" s="96" t="s">
        <v>1023</v>
      </c>
      <c r="AP253" s="96" t="s">
        <v>1508</v>
      </c>
      <c r="AQ253" s="96" t="s">
        <v>1024</v>
      </c>
      <c r="AR253" s="96" t="s">
        <v>1025</v>
      </c>
      <c r="AX253" s="96" t="s">
        <v>1487</v>
      </c>
      <c r="BA253" s="96" t="s">
        <v>1043</v>
      </c>
      <c r="BB253" s="96" t="s">
        <v>1032</v>
      </c>
      <c r="BF253" s="97" t="str">
        <f t="shared" si="27"/>
        <v>2023-05-29</v>
      </c>
      <c r="BI253" s="146">
        <v>2023</v>
      </c>
      <c r="BJ253" s="99" t="s">
        <v>1248</v>
      </c>
      <c r="BK253" s="146">
        <v>29</v>
      </c>
      <c r="BL253" s="97" t="str">
        <f t="shared" si="28"/>
        <v>Mayo 29 de 2023</v>
      </c>
      <c r="BS253" s="97" t="str">
        <f t="shared" si="31"/>
        <v>América | Sudamérica | Colombia | Antioquia | Mutatá | Vereda Santa Teresa</v>
      </c>
      <c r="BU253" s="97" t="str">
        <f t="shared" si="32"/>
        <v>SA</v>
      </c>
      <c r="BY253" s="96" t="s">
        <v>1026</v>
      </c>
      <c r="BZ253" s="97" t="str">
        <f t="shared" si="29"/>
        <v>CO</v>
      </c>
      <c r="CA253" s="96" t="s">
        <v>1027</v>
      </c>
      <c r="CB253" s="96" t="s">
        <v>1250</v>
      </c>
      <c r="CC253" s="146" t="s">
        <v>1254</v>
      </c>
      <c r="CD253" s="96" t="s">
        <v>1259</v>
      </c>
      <c r="CE253" s="96" t="s">
        <v>1259</v>
      </c>
      <c r="CF253" s="146">
        <v>620</v>
      </c>
      <c r="CG253" s="146">
        <v>620</v>
      </c>
      <c r="CH253" s="146">
        <v>620</v>
      </c>
      <c r="CI253" s="96" t="s">
        <v>1028</v>
      </c>
      <c r="CQ253" s="99">
        <v>7.1874000000000002</v>
      </c>
      <c r="CR253" s="99">
        <v>-76.374399999999994</v>
      </c>
      <c r="CT253" s="98" t="s">
        <v>1045</v>
      </c>
      <c r="CU253" s="96" t="s">
        <v>1028</v>
      </c>
      <c r="CV253" s="99">
        <v>7.1874000000000002</v>
      </c>
      <c r="CW253" s="99">
        <v>-76.374399999999994</v>
      </c>
      <c r="CX253" s="96" t="s">
        <v>1028</v>
      </c>
      <c r="DE253" s="96" t="s">
        <v>1046</v>
      </c>
      <c r="DF253" s="97" t="str">
        <f t="shared" si="30"/>
        <v>2023-05-29</v>
      </c>
      <c r="DH253" s="96" t="s">
        <v>1264</v>
      </c>
      <c r="ED253" s="96" t="s">
        <v>1405</v>
      </c>
      <c r="EF253" s="150" t="s">
        <v>1270</v>
      </c>
      <c r="EL253" s="148" t="s">
        <v>1568</v>
      </c>
      <c r="EM253" s="97" t="str">
        <f>IF(EX253="",
IF(EW253="",
IF(EV253="",
IF(EU253="",#REF!,
EU253),
EV253),
EW253),
CONCATENATE(EX253,IF(FB253="","",CONCATENATE(" ",FB253))))</f>
        <v>Echinosaura</v>
      </c>
      <c r="EN253" s="96" t="s">
        <v>1366</v>
      </c>
      <c r="ER253" s="96" t="s">
        <v>1390</v>
      </c>
      <c r="ES253" s="96" t="s">
        <v>1034</v>
      </c>
      <c r="ET253" s="96" t="s">
        <v>1057</v>
      </c>
      <c r="EU253" s="96" t="s">
        <v>1058</v>
      </c>
      <c r="EV253" s="96" t="s">
        <v>1392</v>
      </c>
      <c r="EX253" s="148" t="s">
        <v>1313</v>
      </c>
      <c r="FE253" s="97" t="str" cm="1">
        <f t="array" ref="FE253">IF(EL253="",IF(EX253="",
IF(EV253="",
IF(EW="",
IF(EU253="",
IF(ET253="",
"Filo","Clase"),
"Orden"),
"Familia"),
"Subfamilia"),
"Género"),
"Especie")</f>
        <v>Especie</v>
      </c>
      <c r="FU253" s="96" t="s">
        <v>1040</v>
      </c>
    </row>
    <row r="254" spans="1:177" ht="15" customHeight="1" x14ac:dyDescent="0.2">
      <c r="A254" s="97" t="str">
        <f t="shared" si="33"/>
        <v>UCES:CBUCES:L</v>
      </c>
      <c r="B254" s="96" t="s">
        <v>929</v>
      </c>
      <c r="C254" s="96" t="s">
        <v>1015</v>
      </c>
      <c r="D254" s="96" t="s">
        <v>1021</v>
      </c>
      <c r="E254" s="96" t="s">
        <v>1019</v>
      </c>
      <c r="F254" s="96" t="s">
        <v>1014</v>
      </c>
      <c r="G254" s="96" t="s">
        <v>1020</v>
      </c>
      <c r="H254" s="97" t="str">
        <f t="shared" si="34"/>
        <v>CBUCES-L</v>
      </c>
      <c r="I254" s="96" t="s">
        <v>1017</v>
      </c>
      <c r="J254" s="96" t="s">
        <v>1038</v>
      </c>
      <c r="L254" s="96" t="s">
        <v>1016</v>
      </c>
      <c r="M254" s="96" t="s">
        <v>1039</v>
      </c>
      <c r="N254" s="96" t="s">
        <v>1017</v>
      </c>
      <c r="O254" s="96" t="s">
        <v>1018</v>
      </c>
      <c r="R254" s="96" t="s">
        <v>1021</v>
      </c>
      <c r="V254" s="146" t="s">
        <v>1184</v>
      </c>
      <c r="W254" s="99" t="s">
        <v>1082</v>
      </c>
      <c r="Z254" s="146">
        <v>1</v>
      </c>
      <c r="AD254" s="96" t="s">
        <v>1022</v>
      </c>
      <c r="AI254" s="96" t="s">
        <v>1030</v>
      </c>
      <c r="AO254" s="96" t="s">
        <v>1023</v>
      </c>
      <c r="AP254" s="96" t="s">
        <v>1508</v>
      </c>
      <c r="AQ254" s="96" t="s">
        <v>1024</v>
      </c>
      <c r="AR254" s="96" t="s">
        <v>1025</v>
      </c>
      <c r="AX254" s="96" t="s">
        <v>1488</v>
      </c>
      <c r="BA254" s="96" t="s">
        <v>1043</v>
      </c>
      <c r="BB254" s="96" t="s">
        <v>1032</v>
      </c>
      <c r="BF254" s="97" t="str">
        <f t="shared" si="27"/>
        <v>2023-05-29</v>
      </c>
      <c r="BI254" s="146">
        <v>2023</v>
      </c>
      <c r="BJ254" s="99" t="s">
        <v>1248</v>
      </c>
      <c r="BK254" s="146">
        <v>29</v>
      </c>
      <c r="BL254" s="97" t="str">
        <f t="shared" si="28"/>
        <v>Mayo 29 de 2023</v>
      </c>
      <c r="BS254" s="97" t="str">
        <f t="shared" si="31"/>
        <v>América | Sudamérica | Colombia | Antioquia | Mutatá | Vereda Santa Teresa</v>
      </c>
      <c r="BU254" s="97" t="str">
        <f t="shared" si="32"/>
        <v>SA</v>
      </c>
      <c r="BY254" s="96" t="s">
        <v>1026</v>
      </c>
      <c r="BZ254" s="97" t="str">
        <f t="shared" si="29"/>
        <v>CO</v>
      </c>
      <c r="CA254" s="96" t="s">
        <v>1027</v>
      </c>
      <c r="CB254" s="96" t="s">
        <v>1250</v>
      </c>
      <c r="CC254" s="146" t="s">
        <v>1254</v>
      </c>
      <c r="CD254" s="96" t="s">
        <v>1259</v>
      </c>
      <c r="CE254" s="96" t="s">
        <v>1259</v>
      </c>
      <c r="CF254" s="146">
        <v>620</v>
      </c>
      <c r="CG254" s="146">
        <v>620</v>
      </c>
      <c r="CH254" s="146">
        <v>620</v>
      </c>
      <c r="CI254" s="96" t="s">
        <v>1028</v>
      </c>
      <c r="CQ254" s="99">
        <v>7.1874000000000002</v>
      </c>
      <c r="CR254" s="99">
        <v>-76.374399999999994</v>
      </c>
      <c r="CT254" s="98" t="s">
        <v>1045</v>
      </c>
      <c r="CU254" s="96" t="s">
        <v>1028</v>
      </c>
      <c r="CV254" s="99">
        <v>7.1874000000000002</v>
      </c>
      <c r="CW254" s="99">
        <v>-76.374399999999994</v>
      </c>
      <c r="CX254" s="96" t="s">
        <v>1028</v>
      </c>
      <c r="DE254" s="96" t="s">
        <v>1046</v>
      </c>
      <c r="DF254" s="97" t="str">
        <f t="shared" si="30"/>
        <v>2023-05-29</v>
      </c>
      <c r="DH254" s="96" t="s">
        <v>1264</v>
      </c>
      <c r="ED254" s="96" t="s">
        <v>1405</v>
      </c>
      <c r="EF254" s="150" t="s">
        <v>1270</v>
      </c>
      <c r="EM254" s="97" t="str">
        <f>IF(EX254="",
IF(EW254="",
IF(EV254="",
IF(EU254="",#REF!,
EU254),
EV254),
EW254),
CONCATENATE(EX254,IF(FB254="","",CONCATENATE(" ",FB254))))</f>
        <v>Craugastor</v>
      </c>
      <c r="ER254" s="96" t="s">
        <v>1390</v>
      </c>
      <c r="ES254" s="96" t="s">
        <v>1034</v>
      </c>
      <c r="ET254" s="96" t="s">
        <v>1033</v>
      </c>
      <c r="EU254" s="96" t="s">
        <v>1035</v>
      </c>
      <c r="EV254" s="96" t="s">
        <v>1395</v>
      </c>
      <c r="EX254" s="148" t="s">
        <v>1318</v>
      </c>
      <c r="FE254" s="97" t="str" cm="1">
        <f t="array" ref="FE254">IF(FB254="",IF(EX254="",
IF(EV254="",
IF(EW="",
IF(EU254="",
IF(ET254="",
"Filo","Clase"),
"Orden"),
"Familia"),
"Subfamilia"),
"Género"),
"Especie")</f>
        <v>Género</v>
      </c>
      <c r="FU254" s="96" t="s">
        <v>1040</v>
      </c>
    </row>
    <row r="255" spans="1:177" ht="15" customHeight="1" x14ac:dyDescent="0.2">
      <c r="A255" s="97" t="str">
        <f t="shared" si="33"/>
        <v>UCES:CBUCES:L</v>
      </c>
      <c r="B255" s="96" t="s">
        <v>929</v>
      </c>
      <c r="C255" s="96" t="s">
        <v>1015</v>
      </c>
      <c r="D255" s="96" t="s">
        <v>1021</v>
      </c>
      <c r="E255" s="96" t="s">
        <v>1019</v>
      </c>
      <c r="F255" s="96" t="s">
        <v>1014</v>
      </c>
      <c r="G255" s="96" t="s">
        <v>1020</v>
      </c>
      <c r="H255" s="97" t="str">
        <f t="shared" si="34"/>
        <v>CBUCES-L</v>
      </c>
      <c r="I255" s="96" t="s">
        <v>1017</v>
      </c>
      <c r="J255" s="96" t="s">
        <v>1038</v>
      </c>
      <c r="L255" s="96" t="s">
        <v>1016</v>
      </c>
      <c r="M255" s="96" t="s">
        <v>1039</v>
      </c>
      <c r="N255" s="96" t="s">
        <v>1017</v>
      </c>
      <c r="O255" s="96" t="s">
        <v>1018</v>
      </c>
      <c r="R255" s="96" t="s">
        <v>1021</v>
      </c>
      <c r="V255" s="146" t="s">
        <v>1185</v>
      </c>
      <c r="W255" s="99" t="s">
        <v>1082</v>
      </c>
      <c r="Z255" s="146">
        <v>1</v>
      </c>
      <c r="AD255" s="96" t="s">
        <v>1022</v>
      </c>
      <c r="AH255" s="96" t="s">
        <v>1042</v>
      </c>
      <c r="AI255" s="96" t="s">
        <v>1030</v>
      </c>
      <c r="AO255" s="96" t="s">
        <v>1023</v>
      </c>
      <c r="AP255" s="96" t="s">
        <v>1508</v>
      </c>
      <c r="AQ255" s="96" t="s">
        <v>1024</v>
      </c>
      <c r="AR255" s="96" t="s">
        <v>1025</v>
      </c>
      <c r="AX255" s="96" t="s">
        <v>1523</v>
      </c>
      <c r="BA255" s="96" t="s">
        <v>1043</v>
      </c>
      <c r="BB255" s="96" t="s">
        <v>1032</v>
      </c>
      <c r="BF255" s="97" t="str">
        <f t="shared" si="27"/>
        <v>2023-05-29</v>
      </c>
      <c r="BI255" s="146">
        <v>2023</v>
      </c>
      <c r="BJ255" s="99" t="s">
        <v>1248</v>
      </c>
      <c r="BK255" s="146">
        <v>29</v>
      </c>
      <c r="BL255" s="97" t="str">
        <f t="shared" si="28"/>
        <v>Mayo 29 de 2023</v>
      </c>
      <c r="BS255" s="97" t="str">
        <f t="shared" si="31"/>
        <v>América | Sudamérica | Colombia | Antioquia | Mutatá | Vereda Santa Teresa</v>
      </c>
      <c r="BU255" s="97" t="str">
        <f t="shared" si="32"/>
        <v>SA</v>
      </c>
      <c r="BY255" s="96" t="s">
        <v>1026</v>
      </c>
      <c r="BZ255" s="97" t="str">
        <f t="shared" si="29"/>
        <v>CO</v>
      </c>
      <c r="CA255" s="96" t="s">
        <v>1027</v>
      </c>
      <c r="CB255" s="96" t="s">
        <v>1250</v>
      </c>
      <c r="CC255" s="146" t="s">
        <v>1254</v>
      </c>
      <c r="CD255" s="96" t="s">
        <v>1259</v>
      </c>
      <c r="CE255" s="96" t="s">
        <v>1259</v>
      </c>
      <c r="CF255" s="146">
        <v>620</v>
      </c>
      <c r="CG255" s="146">
        <v>620</v>
      </c>
      <c r="CH255" s="146">
        <v>620</v>
      </c>
      <c r="CI255" s="96" t="s">
        <v>1028</v>
      </c>
      <c r="CQ255" s="99">
        <v>7.1874000000000002</v>
      </c>
      <c r="CR255" s="99">
        <v>-76.374399999999994</v>
      </c>
      <c r="CT255" s="98" t="s">
        <v>1045</v>
      </c>
      <c r="CU255" s="96" t="s">
        <v>1028</v>
      </c>
      <c r="CV255" s="99">
        <v>7.1874000000000002</v>
      </c>
      <c r="CW255" s="99">
        <v>-76.374399999999994</v>
      </c>
      <c r="CX255" s="96" t="s">
        <v>1028</v>
      </c>
      <c r="DE255" s="96" t="s">
        <v>1046</v>
      </c>
      <c r="DF255" s="97" t="str">
        <f t="shared" si="30"/>
        <v>2023-05-29</v>
      </c>
      <c r="DH255" s="96" t="s">
        <v>1264</v>
      </c>
      <c r="ED255" s="96" t="s">
        <v>1405</v>
      </c>
      <c r="EF255" s="150" t="s">
        <v>1270</v>
      </c>
      <c r="EM255" s="97" t="str">
        <f>IF(EX255="",
IF(EW255="",
IF(EV255="",
IF(EU255="",#REF!,
EU255),
EV255),
EW255),
CONCATENATE(EX255,IF(FB255="","",CONCATENATE(" ",FB255))))</f>
        <v>Pristimantis</v>
      </c>
      <c r="ER255" s="96" t="s">
        <v>1390</v>
      </c>
      <c r="ES255" s="96" t="s">
        <v>1034</v>
      </c>
      <c r="ET255" s="96" t="s">
        <v>1033</v>
      </c>
      <c r="EU255" s="96" t="s">
        <v>1035</v>
      </c>
      <c r="EV255" s="96" t="s">
        <v>1397</v>
      </c>
      <c r="EW255" s="96" t="s">
        <v>1439</v>
      </c>
      <c r="EX255" s="148" t="s">
        <v>1322</v>
      </c>
      <c r="FE255" s="97" t="str" cm="1">
        <f t="array" ref="FE255">IF(FB255="",IF(EX255="",
IF(EV255="",
IF(EW="",
IF(EU255="",
IF(ET255="",
"Filo","Clase"),
"Orden"),
"Familia"),
"Subfamilia"),
"Género"),
"Especie")</f>
        <v>Género</v>
      </c>
      <c r="FU255" s="96" t="s">
        <v>1040</v>
      </c>
    </row>
    <row r="256" spans="1:177" ht="15" customHeight="1" x14ac:dyDescent="0.2">
      <c r="A256" s="97" t="str">
        <f t="shared" si="33"/>
        <v>UCES:CBUCES:L</v>
      </c>
      <c r="B256" s="96" t="s">
        <v>929</v>
      </c>
      <c r="C256" s="96" t="s">
        <v>1015</v>
      </c>
      <c r="D256" s="96" t="s">
        <v>1021</v>
      </c>
      <c r="E256" s="96" t="s">
        <v>1019</v>
      </c>
      <c r="F256" s="96" t="s">
        <v>1014</v>
      </c>
      <c r="G256" s="96" t="s">
        <v>1020</v>
      </c>
      <c r="H256" s="97" t="str">
        <f t="shared" si="34"/>
        <v>CBUCES-L</v>
      </c>
      <c r="I256" s="96" t="s">
        <v>1017</v>
      </c>
      <c r="J256" s="96" t="s">
        <v>1038</v>
      </c>
      <c r="L256" s="96" t="s">
        <v>1016</v>
      </c>
      <c r="M256" s="96" t="s">
        <v>1039</v>
      </c>
      <c r="N256" s="96" t="s">
        <v>1017</v>
      </c>
      <c r="O256" s="96" t="s">
        <v>1018</v>
      </c>
      <c r="R256" s="96" t="s">
        <v>1021</v>
      </c>
      <c r="V256" s="146" t="s">
        <v>1186</v>
      </c>
      <c r="W256" s="99" t="s">
        <v>1082</v>
      </c>
      <c r="Z256" s="146">
        <v>1</v>
      </c>
      <c r="AD256" s="96" t="s">
        <v>1022</v>
      </c>
      <c r="AH256" s="96" t="s">
        <v>1042</v>
      </c>
      <c r="AI256" s="96" t="s">
        <v>1030</v>
      </c>
      <c r="AO256" s="96" t="s">
        <v>1023</v>
      </c>
      <c r="AP256" s="96" t="s">
        <v>1508</v>
      </c>
      <c r="AQ256" s="96" t="s">
        <v>1024</v>
      </c>
      <c r="AR256" s="96" t="s">
        <v>1025</v>
      </c>
      <c r="AX256" s="96" t="s">
        <v>1489</v>
      </c>
      <c r="BA256" s="96" t="s">
        <v>1043</v>
      </c>
      <c r="BB256" s="96" t="s">
        <v>1032</v>
      </c>
      <c r="BF256" s="97" t="str">
        <f t="shared" si="27"/>
        <v>2023-05-29</v>
      </c>
      <c r="BI256" s="146">
        <v>2023</v>
      </c>
      <c r="BJ256" s="99" t="s">
        <v>1248</v>
      </c>
      <c r="BK256" s="146">
        <v>29</v>
      </c>
      <c r="BL256" s="97" t="str">
        <f t="shared" si="28"/>
        <v>Mayo 29 de 2023</v>
      </c>
      <c r="BS256" s="97" t="str">
        <f t="shared" si="31"/>
        <v>América | Sudamérica | Colombia | Antioquia | Mutatá | Vereda Santa Teresa</v>
      </c>
      <c r="BU256" s="97" t="str">
        <f t="shared" si="32"/>
        <v>SA</v>
      </c>
      <c r="BY256" s="96" t="s">
        <v>1026</v>
      </c>
      <c r="BZ256" s="97" t="str">
        <f t="shared" si="29"/>
        <v>CO</v>
      </c>
      <c r="CA256" s="96" t="s">
        <v>1027</v>
      </c>
      <c r="CB256" s="96" t="s">
        <v>1250</v>
      </c>
      <c r="CC256" s="146" t="s">
        <v>1254</v>
      </c>
      <c r="CD256" s="96" t="s">
        <v>1259</v>
      </c>
      <c r="CE256" s="96" t="s">
        <v>1259</v>
      </c>
      <c r="CF256" s="146">
        <v>620</v>
      </c>
      <c r="CG256" s="146">
        <v>620</v>
      </c>
      <c r="CH256" s="146">
        <v>620</v>
      </c>
      <c r="CI256" s="96" t="s">
        <v>1028</v>
      </c>
      <c r="CQ256" s="99">
        <v>7.1874000000000002</v>
      </c>
      <c r="CR256" s="99">
        <v>-76.374399999999994</v>
      </c>
      <c r="CT256" s="98" t="s">
        <v>1045</v>
      </c>
      <c r="CU256" s="96" t="s">
        <v>1028</v>
      </c>
      <c r="CV256" s="99">
        <v>7.1874000000000002</v>
      </c>
      <c r="CW256" s="99">
        <v>-76.374399999999994</v>
      </c>
      <c r="CX256" s="96" t="s">
        <v>1028</v>
      </c>
      <c r="DE256" s="96" t="s">
        <v>1046</v>
      </c>
      <c r="DF256" s="97" t="str">
        <f t="shared" si="30"/>
        <v>2023-05-29</v>
      </c>
      <c r="DH256" s="96" t="s">
        <v>1264</v>
      </c>
      <c r="ED256" s="96" t="s">
        <v>1405</v>
      </c>
      <c r="EF256" s="150" t="s">
        <v>1270</v>
      </c>
      <c r="EL256" s="148" t="s">
        <v>1560</v>
      </c>
      <c r="EM256" s="97" t="str">
        <f>IF(EX256="",
IF(EW256="",
IF(EV256="",
IF(EU256="",#REF!,
EU256),
EV256),
EW256),
CONCATENATE(EX256,IF(FB256="","",CONCATENATE(" ",FB256))))</f>
        <v>Hyalinobatrachium</v>
      </c>
      <c r="EN256" s="96" t="s">
        <v>1365</v>
      </c>
      <c r="ER256" s="96" t="s">
        <v>1390</v>
      </c>
      <c r="ES256" s="96" t="s">
        <v>1034</v>
      </c>
      <c r="ET256" s="96" t="s">
        <v>1033</v>
      </c>
      <c r="EU256" s="96" t="s">
        <v>1035</v>
      </c>
      <c r="EV256" s="96" t="s">
        <v>1398</v>
      </c>
      <c r="EW256" s="96" t="s">
        <v>1450</v>
      </c>
      <c r="EX256" s="148" t="s">
        <v>1329</v>
      </c>
      <c r="FE256" s="97" t="str" cm="1">
        <f t="array" ref="FE256">IF(EL256="",IF(EX256="",
IF(EV256="",
IF(EW="",
IF(EU256="",
IF(ET256="",
"Filo","Clase"),
"Orden"),
"Familia"),
"Subfamilia"),
"Género"),
"Especie")</f>
        <v>Especie</v>
      </c>
      <c r="FU256" s="96" t="s">
        <v>1040</v>
      </c>
    </row>
    <row r="257" spans="1:177" ht="15" customHeight="1" x14ac:dyDescent="0.2">
      <c r="A257" s="97" t="str">
        <f t="shared" si="33"/>
        <v>UCES:CBUCES:L</v>
      </c>
      <c r="B257" s="96" t="s">
        <v>929</v>
      </c>
      <c r="C257" s="96" t="s">
        <v>1015</v>
      </c>
      <c r="D257" s="96" t="s">
        <v>1021</v>
      </c>
      <c r="E257" s="96" t="s">
        <v>1019</v>
      </c>
      <c r="F257" s="96" t="s">
        <v>1014</v>
      </c>
      <c r="G257" s="96" t="s">
        <v>1020</v>
      </c>
      <c r="H257" s="97" t="str">
        <f t="shared" si="34"/>
        <v>CBUCES-L</v>
      </c>
      <c r="I257" s="96" t="s">
        <v>1017</v>
      </c>
      <c r="J257" s="96" t="s">
        <v>1038</v>
      </c>
      <c r="L257" s="96" t="s">
        <v>1016</v>
      </c>
      <c r="M257" s="96" t="s">
        <v>1039</v>
      </c>
      <c r="N257" s="96" t="s">
        <v>1017</v>
      </c>
      <c r="O257" s="96" t="s">
        <v>1018</v>
      </c>
      <c r="R257" s="96" t="s">
        <v>1021</v>
      </c>
      <c r="V257" s="146" t="s">
        <v>1187</v>
      </c>
      <c r="W257" s="99" t="s">
        <v>1082</v>
      </c>
      <c r="Z257" s="146">
        <v>1</v>
      </c>
      <c r="AD257" s="96" t="s">
        <v>1022</v>
      </c>
      <c r="AH257" s="96" t="s">
        <v>1029</v>
      </c>
      <c r="AI257" s="96" t="s">
        <v>1030</v>
      </c>
      <c r="AO257" s="96" t="s">
        <v>1023</v>
      </c>
      <c r="AP257" s="96" t="s">
        <v>1508</v>
      </c>
      <c r="AQ257" s="96" t="s">
        <v>1024</v>
      </c>
      <c r="AR257" s="96" t="s">
        <v>1025</v>
      </c>
      <c r="AX257" s="96" t="s">
        <v>1490</v>
      </c>
      <c r="BA257" s="96" t="s">
        <v>1043</v>
      </c>
      <c r="BB257" s="96" t="s">
        <v>1032</v>
      </c>
      <c r="BF257" s="97" t="str">
        <f t="shared" si="27"/>
        <v>2023-05-29</v>
      </c>
      <c r="BI257" s="146">
        <v>2023</v>
      </c>
      <c r="BJ257" s="99" t="s">
        <v>1248</v>
      </c>
      <c r="BK257" s="146">
        <v>29</v>
      </c>
      <c r="BL257" s="97" t="str">
        <f t="shared" si="28"/>
        <v>Mayo 29 de 2023</v>
      </c>
      <c r="BS257" s="97" t="str">
        <f t="shared" si="31"/>
        <v>América | Sudamérica | Colombia | Antioquia | Mutatá | Vereda Santa Teresa</v>
      </c>
      <c r="BU257" s="97" t="str">
        <f t="shared" si="32"/>
        <v>SA</v>
      </c>
      <c r="BY257" s="96" t="s">
        <v>1026</v>
      </c>
      <c r="BZ257" s="97" t="str">
        <f t="shared" si="29"/>
        <v>CO</v>
      </c>
      <c r="CA257" s="96" t="s">
        <v>1027</v>
      </c>
      <c r="CB257" s="96" t="s">
        <v>1250</v>
      </c>
      <c r="CC257" s="146" t="s">
        <v>1254</v>
      </c>
      <c r="CD257" s="96" t="s">
        <v>1259</v>
      </c>
      <c r="CE257" s="96" t="s">
        <v>1259</v>
      </c>
      <c r="CF257" s="146">
        <v>620</v>
      </c>
      <c r="CG257" s="146">
        <v>620</v>
      </c>
      <c r="CH257" s="146">
        <v>620</v>
      </c>
      <c r="CI257" s="96" t="s">
        <v>1028</v>
      </c>
      <c r="CQ257" s="99">
        <v>7.1874000000000002</v>
      </c>
      <c r="CR257" s="99">
        <v>-76.374399999999994</v>
      </c>
      <c r="CT257" s="98" t="s">
        <v>1045</v>
      </c>
      <c r="CU257" s="96" t="s">
        <v>1028</v>
      </c>
      <c r="CV257" s="99">
        <v>7.1874000000000002</v>
      </c>
      <c r="CW257" s="99">
        <v>-76.374399999999994</v>
      </c>
      <c r="CX257" s="96" t="s">
        <v>1028</v>
      </c>
      <c r="DE257" s="96" t="s">
        <v>1046</v>
      </c>
      <c r="DF257" s="97" t="str">
        <f t="shared" si="30"/>
        <v>2023-05-29</v>
      </c>
      <c r="DH257" s="96" t="s">
        <v>1264</v>
      </c>
      <c r="ED257" s="96" t="s">
        <v>1405</v>
      </c>
      <c r="EF257" s="150" t="s">
        <v>1270</v>
      </c>
      <c r="EM257" s="97" t="str">
        <f>IF(EX257="",
IF(EW257="",
IF(EV257="",
IF(EU257="",#REF!,
EU257),
EV257),
EW257),
CONCATENATE(EX257,IF(FB257="","",CONCATENATE(" ",FB257))))</f>
        <v xml:space="preserve">Rhaebo haematiticus </v>
      </c>
      <c r="EN257" s="96" t="s">
        <v>1051</v>
      </c>
      <c r="ER257" s="96" t="s">
        <v>1390</v>
      </c>
      <c r="ES257" s="96" t="s">
        <v>1034</v>
      </c>
      <c r="ET257" s="96" t="s">
        <v>1033</v>
      </c>
      <c r="EU257" s="96" t="s">
        <v>1035</v>
      </c>
      <c r="EV257" s="96" t="s">
        <v>1064</v>
      </c>
      <c r="EX257" s="148" t="s">
        <v>1340</v>
      </c>
      <c r="FB257" s="148" t="s">
        <v>1299</v>
      </c>
      <c r="FE257" s="97" t="str" cm="1">
        <f t="array" ref="FE257">IF(FB257="",IF(EX257="",
IF(EV257="",
IF(EW="",
IF(EU257="",
IF(ET257="",
"Filo","Clase"),
"Orden"),
"Familia"),
"Subfamilia"),
"Género"),
"Especie")</f>
        <v>Especie</v>
      </c>
      <c r="FU257" s="96" t="s">
        <v>1040</v>
      </c>
    </row>
    <row r="258" spans="1:177" ht="15" customHeight="1" x14ac:dyDescent="0.2">
      <c r="A258" s="97" t="str">
        <f t="shared" si="33"/>
        <v>UCES:CBUCES:L</v>
      </c>
      <c r="B258" s="96" t="s">
        <v>929</v>
      </c>
      <c r="C258" s="96" t="s">
        <v>1015</v>
      </c>
      <c r="D258" s="96" t="s">
        <v>1021</v>
      </c>
      <c r="E258" s="96" t="s">
        <v>1019</v>
      </c>
      <c r="F258" s="96" t="s">
        <v>1014</v>
      </c>
      <c r="G258" s="96" t="s">
        <v>1020</v>
      </c>
      <c r="H258" s="97" t="str">
        <f t="shared" si="34"/>
        <v>CBUCES-L</v>
      </c>
      <c r="I258" s="96" t="s">
        <v>1017</v>
      </c>
      <c r="J258" s="96" t="s">
        <v>1038</v>
      </c>
      <c r="L258" s="96" t="s">
        <v>1016</v>
      </c>
      <c r="M258" s="96" t="s">
        <v>1039</v>
      </c>
      <c r="N258" s="96" t="s">
        <v>1017</v>
      </c>
      <c r="O258" s="96" t="s">
        <v>1018</v>
      </c>
      <c r="R258" s="96" t="s">
        <v>1021</v>
      </c>
      <c r="V258" s="146" t="s">
        <v>1188</v>
      </c>
      <c r="W258" s="99" t="s">
        <v>1082</v>
      </c>
      <c r="Z258" s="146">
        <v>1</v>
      </c>
      <c r="AD258" s="96" t="s">
        <v>1022</v>
      </c>
      <c r="AH258" s="96" t="s">
        <v>1029</v>
      </c>
      <c r="AI258" s="96" t="s">
        <v>1030</v>
      </c>
      <c r="AO258" s="96" t="s">
        <v>1023</v>
      </c>
      <c r="AP258" s="96" t="s">
        <v>1508</v>
      </c>
      <c r="AQ258" s="96" t="s">
        <v>1024</v>
      </c>
      <c r="AR258" s="96" t="s">
        <v>1025</v>
      </c>
      <c r="AX258" s="96" t="s">
        <v>1491</v>
      </c>
      <c r="BA258" s="96" t="s">
        <v>1043</v>
      </c>
      <c r="BB258" s="96" t="s">
        <v>1032</v>
      </c>
      <c r="BF258" s="97" t="str">
        <f t="shared" si="27"/>
        <v>2023-05-29</v>
      </c>
      <c r="BI258" s="146">
        <v>2023</v>
      </c>
      <c r="BJ258" s="99" t="s">
        <v>1248</v>
      </c>
      <c r="BK258" s="146">
        <v>29</v>
      </c>
      <c r="BL258" s="97" t="str">
        <f t="shared" si="28"/>
        <v>Mayo 29 de 2023</v>
      </c>
      <c r="BS258" s="97" t="str">
        <f t="shared" si="31"/>
        <v>América | Sudamérica | Colombia | Antioquia | Mutatá | Vereda Santa Teresa</v>
      </c>
      <c r="BU258" s="97" t="str">
        <f t="shared" si="32"/>
        <v>SA</v>
      </c>
      <c r="BY258" s="96" t="s">
        <v>1026</v>
      </c>
      <c r="BZ258" s="97" t="str">
        <f t="shared" si="29"/>
        <v>CO</v>
      </c>
      <c r="CA258" s="96" t="s">
        <v>1027</v>
      </c>
      <c r="CB258" s="96" t="s">
        <v>1250</v>
      </c>
      <c r="CC258" s="146" t="s">
        <v>1254</v>
      </c>
      <c r="CD258" s="96" t="s">
        <v>1259</v>
      </c>
      <c r="CE258" s="96" t="s">
        <v>1259</v>
      </c>
      <c r="CF258" s="146">
        <v>620</v>
      </c>
      <c r="CG258" s="146">
        <v>620</v>
      </c>
      <c r="CH258" s="146">
        <v>620</v>
      </c>
      <c r="CI258" s="96" t="s">
        <v>1028</v>
      </c>
      <c r="CQ258" s="99">
        <v>7.1874000000000002</v>
      </c>
      <c r="CR258" s="99">
        <v>-76.374399999999994</v>
      </c>
      <c r="CT258" s="98" t="s">
        <v>1045</v>
      </c>
      <c r="CU258" s="96" t="s">
        <v>1028</v>
      </c>
      <c r="CV258" s="99">
        <v>7.1874000000000002</v>
      </c>
      <c r="CW258" s="99">
        <v>-76.374399999999994</v>
      </c>
      <c r="CX258" s="96" t="s">
        <v>1028</v>
      </c>
      <c r="DE258" s="96" t="s">
        <v>1046</v>
      </c>
      <c r="DF258" s="97" t="str">
        <f t="shared" si="30"/>
        <v>2023-05-29</v>
      </c>
      <c r="DH258" s="96" t="s">
        <v>1264</v>
      </c>
      <c r="ED258" s="96" t="s">
        <v>1405</v>
      </c>
      <c r="EF258" s="150" t="s">
        <v>1270</v>
      </c>
      <c r="EM258" s="97" t="str">
        <f>IF(EX258="",
IF(EW258="",
IF(EV258="",
IF(EU258="",#REF!,
EU258),
EV258),
EW258),
CONCATENATE(EX258,IF(FB258="","",CONCATENATE(" ",FB258))))</f>
        <v>Colostethus imbricolus</v>
      </c>
      <c r="EN258" s="96" t="s">
        <v>1364</v>
      </c>
      <c r="ER258" s="96" t="s">
        <v>1390</v>
      </c>
      <c r="ES258" s="96" t="s">
        <v>1034</v>
      </c>
      <c r="ET258" s="96" t="s">
        <v>1033</v>
      </c>
      <c r="EU258" s="96" t="s">
        <v>1035</v>
      </c>
      <c r="EV258" s="96" t="s">
        <v>1393</v>
      </c>
      <c r="EW258" s="96" t="s">
        <v>1407</v>
      </c>
      <c r="EX258" s="148" t="s">
        <v>1314</v>
      </c>
      <c r="FB258" s="148" t="s">
        <v>1301</v>
      </c>
      <c r="FE258" s="97" t="str" cm="1">
        <f t="array" ref="FE258">IF(FB258="",IF(EX258="",
IF(EV258="",
IF(EW="",
IF(EU258="",
IF(ET258="",
"Filo","Clase"),
"Orden"),
"Familia"),
"Subfamilia"),
"Género"),
"Especie")</f>
        <v>Especie</v>
      </c>
      <c r="FU258" s="96" t="s">
        <v>1040</v>
      </c>
    </row>
    <row r="259" spans="1:177" ht="15" customHeight="1" x14ac:dyDescent="0.2">
      <c r="A259" s="97" t="str">
        <f t="shared" si="33"/>
        <v>UCES:CBUCES:L</v>
      </c>
      <c r="B259" s="96" t="s">
        <v>929</v>
      </c>
      <c r="C259" s="96" t="s">
        <v>1015</v>
      </c>
      <c r="D259" s="96" t="s">
        <v>1021</v>
      </c>
      <c r="E259" s="96" t="s">
        <v>1019</v>
      </c>
      <c r="F259" s="96" t="s">
        <v>1014</v>
      </c>
      <c r="G259" s="96" t="s">
        <v>1020</v>
      </c>
      <c r="H259" s="97" t="str">
        <f t="shared" si="34"/>
        <v>CBUCES-L</v>
      </c>
      <c r="I259" s="96" t="s">
        <v>1017</v>
      </c>
      <c r="J259" s="96" t="s">
        <v>1038</v>
      </c>
      <c r="L259" s="96" t="s">
        <v>1016</v>
      </c>
      <c r="M259" s="96" t="s">
        <v>1039</v>
      </c>
      <c r="N259" s="96" t="s">
        <v>1017</v>
      </c>
      <c r="O259" s="96" t="s">
        <v>1018</v>
      </c>
      <c r="R259" s="96" t="s">
        <v>1021</v>
      </c>
      <c r="V259" s="146" t="s">
        <v>1189</v>
      </c>
      <c r="W259" s="99" t="s">
        <v>1082</v>
      </c>
      <c r="Z259" s="146">
        <v>1</v>
      </c>
      <c r="AD259" s="96" t="s">
        <v>1022</v>
      </c>
      <c r="AH259" s="96" t="s">
        <v>1042</v>
      </c>
      <c r="AI259" s="96" t="s">
        <v>1030</v>
      </c>
      <c r="AO259" s="96" t="s">
        <v>1023</v>
      </c>
      <c r="AP259" s="96" t="s">
        <v>1508</v>
      </c>
      <c r="AQ259" s="96" t="s">
        <v>1024</v>
      </c>
      <c r="AR259" s="96" t="s">
        <v>1025</v>
      </c>
      <c r="AX259" s="96" t="s">
        <v>1492</v>
      </c>
      <c r="BA259" s="96" t="s">
        <v>1043</v>
      </c>
      <c r="BB259" s="96" t="s">
        <v>1032</v>
      </c>
      <c r="BF259" s="97" t="str">
        <f t="shared" ref="BF259:BF303" si="35">CONCATENATE(IF(BI259="","",BI259),IF(BJ259="","",CONCATENATE("-",BJ259)),IF(BK259="","",CONCATENATE("-",BK259)))</f>
        <v>2023-05-29</v>
      </c>
      <c r="BI259" s="146">
        <v>2023</v>
      </c>
      <c r="BJ259" s="99" t="s">
        <v>1248</v>
      </c>
      <c r="BK259" s="146">
        <v>29</v>
      </c>
      <c r="BL259" s="97" t="str">
        <f t="shared" ref="BL259:BL303" si="36">CONCATENATE(IF(BJ259="","",
IF(BJ259="01","Enero ",
IF(BJ259="02","Febrero ",
IF(BJ259="03","Marzo ",
IF(BJ259="04","Abril ",
IF(BJ259="05","Mayo ",
IF(BJ259="06","Junio ",
IF(BJ259="07","Julio ",
IF(BJ259="08","Agosto ",
IF(BJ259="09","Septiembre ",
IF(BJ259=10,"Octubre ",
IF(BJ259=11,"Noviembre ",
IF(BJ259=12,"Diciembre ",
))))))))))))),
IF(BK259="","",CONCATENATE(BK259," de ")),IF(BI259="","",BI259)
)</f>
        <v>Mayo 29 de 2023</v>
      </c>
      <c r="BS259" s="97" t="str">
        <f t="shared" si="31"/>
        <v>América | Sudamérica | Colombia | Antioquia | Mutatá | Vereda Santa Teresa</v>
      </c>
      <c r="BU259" s="97" t="str">
        <f t="shared" si="32"/>
        <v>SA</v>
      </c>
      <c r="BY259" s="96" t="s">
        <v>1026</v>
      </c>
      <c r="BZ259" s="97" t="str">
        <f t="shared" ref="BZ259:BZ303" si="37">IF(BY259="Argentina","AR",
IF(BY259="Bolivia","BO",
IF(BY259="Brasil","BR",
IF(BY259="Chile","CL",
IF(BY259="Colombia","CO",
IF(BY259="Ecuador","EC",
IF(BY259="Guyana","GY",
IF(BY259="Guyana Francesa","GF",
IF(BY259="Paraguay","PY",
IF(BY259="Perú","PE",
IF(BY259="Surinam","SR",
IF(BY259="Trinidad y Tobago","TT",
IF(BY259="Uruguay","UY",
IF(BY259="Venezuela","VE",
IF(BY259="México","MX",
IF(BY259="Estados Unidos","US",
IF(BY259="Canada","CA",""
)
)
)
)
)
)
)
)
)
)
)
)
)
)
)
))</f>
        <v>CO</v>
      </c>
      <c r="CA259" s="96" t="s">
        <v>1027</v>
      </c>
      <c r="CB259" s="96" t="s">
        <v>1250</v>
      </c>
      <c r="CC259" s="146" t="s">
        <v>1254</v>
      </c>
      <c r="CD259" s="96" t="s">
        <v>1259</v>
      </c>
      <c r="CE259" s="96" t="s">
        <v>1259</v>
      </c>
      <c r="CF259" s="146">
        <v>620</v>
      </c>
      <c r="CG259" s="146">
        <v>620</v>
      </c>
      <c r="CH259" s="146">
        <v>620</v>
      </c>
      <c r="CI259" s="96" t="s">
        <v>1028</v>
      </c>
      <c r="CQ259" s="99">
        <v>7.1874000000000002</v>
      </c>
      <c r="CR259" s="99">
        <v>-76.374399999999994</v>
      </c>
      <c r="CT259" s="98" t="s">
        <v>1045</v>
      </c>
      <c r="CU259" s="96" t="s">
        <v>1028</v>
      </c>
      <c r="CV259" s="99">
        <v>7.1874000000000002</v>
      </c>
      <c r="CW259" s="99">
        <v>-76.374399999999994</v>
      </c>
      <c r="CX259" s="96" t="s">
        <v>1028</v>
      </c>
      <c r="DE259" s="96" t="s">
        <v>1046</v>
      </c>
      <c r="DF259" s="97" t="str">
        <f t="shared" ref="DF259:DF303" si="38">IF(DG259="",BF259,"No olvide colocar la fecha en la que apicó el protocolo de georeferenciación - Vea Columna GD-")</f>
        <v>2023-05-29</v>
      </c>
      <c r="DH259" s="96" t="s">
        <v>1264</v>
      </c>
      <c r="ED259" s="96" t="s">
        <v>1405</v>
      </c>
      <c r="EF259" s="150" t="s">
        <v>1270</v>
      </c>
      <c r="EM259" s="97" t="str">
        <f>IF(EX259="",
IF(EW259="",
IF(EV259="",
IF(EU259="",#REF!,
EU259),
EV259),
EW259),
CONCATENATE(EX259,IF(FB259="","",CONCATENATE(" ",FB259))))</f>
        <v>Anolis maculiventris</v>
      </c>
      <c r="EN259" s="96" t="s">
        <v>1048</v>
      </c>
      <c r="ER259" s="96" t="s">
        <v>1390</v>
      </c>
      <c r="ES259" s="96" t="s">
        <v>1034</v>
      </c>
      <c r="ET259" s="96" t="s">
        <v>1057</v>
      </c>
      <c r="EU259" s="96" t="s">
        <v>1058</v>
      </c>
      <c r="EV259" s="96" t="s">
        <v>1061</v>
      </c>
      <c r="EX259" s="148" t="s">
        <v>1067</v>
      </c>
      <c r="FB259" s="148" t="s">
        <v>1292</v>
      </c>
      <c r="FE259" s="97" t="str" cm="1">
        <f t="array" ref="FE259">IF(FB259="",IF(EX259="",
IF(EV259="",
IF(EW="",
IF(EU259="",
IF(ET259="",
"Filo","Clase"),
"Orden"),
"Familia"),
"Subfamilia"),
"Género"),
"Especie")</f>
        <v>Especie</v>
      </c>
      <c r="FU259" s="96" t="s">
        <v>1040</v>
      </c>
    </row>
    <row r="260" spans="1:177" ht="15" customHeight="1" x14ac:dyDescent="0.2">
      <c r="A260" s="97" t="str">
        <f t="shared" si="33"/>
        <v>UCES:CBUCES:L</v>
      </c>
      <c r="B260" s="96" t="s">
        <v>929</v>
      </c>
      <c r="C260" s="96" t="s">
        <v>1015</v>
      </c>
      <c r="D260" s="96" t="s">
        <v>1021</v>
      </c>
      <c r="E260" s="96" t="s">
        <v>1019</v>
      </c>
      <c r="F260" s="96" t="s">
        <v>1014</v>
      </c>
      <c r="G260" s="96" t="s">
        <v>1020</v>
      </c>
      <c r="H260" s="97" t="str">
        <f t="shared" si="34"/>
        <v>CBUCES-L</v>
      </c>
      <c r="I260" s="96" t="s">
        <v>1017</v>
      </c>
      <c r="J260" s="96" t="s">
        <v>1038</v>
      </c>
      <c r="L260" s="96" t="s">
        <v>1016</v>
      </c>
      <c r="M260" s="96" t="s">
        <v>1039</v>
      </c>
      <c r="N260" s="96" t="s">
        <v>1017</v>
      </c>
      <c r="O260" s="96" t="s">
        <v>1018</v>
      </c>
      <c r="R260" s="96" t="s">
        <v>1021</v>
      </c>
      <c r="V260" s="146" t="s">
        <v>1190</v>
      </c>
      <c r="W260" s="99" t="s">
        <v>1082</v>
      </c>
      <c r="Z260" s="146">
        <v>1</v>
      </c>
      <c r="AD260" s="96" t="s">
        <v>1022</v>
      </c>
      <c r="AH260" s="96" t="s">
        <v>1029</v>
      </c>
      <c r="AI260" s="96" t="s">
        <v>1030</v>
      </c>
      <c r="AO260" s="96" t="s">
        <v>1023</v>
      </c>
      <c r="AP260" s="96" t="s">
        <v>1508</v>
      </c>
      <c r="AQ260" s="96" t="s">
        <v>1024</v>
      </c>
      <c r="AR260" s="96" t="s">
        <v>1025</v>
      </c>
      <c r="AX260" s="96" t="s">
        <v>1493</v>
      </c>
      <c r="BA260" s="96" t="s">
        <v>1043</v>
      </c>
      <c r="BB260" s="96" t="s">
        <v>1032</v>
      </c>
      <c r="BF260" s="97" t="str">
        <f t="shared" si="35"/>
        <v>2023-05-29</v>
      </c>
      <c r="BI260" s="146">
        <v>2023</v>
      </c>
      <c r="BJ260" s="99" t="s">
        <v>1248</v>
      </c>
      <c r="BK260" s="149">
        <v>29</v>
      </c>
      <c r="BL260" s="97" t="str">
        <f t="shared" si="36"/>
        <v>Mayo 29 de 2023</v>
      </c>
      <c r="BS260" s="97" t="str">
        <f t="shared" ref="BS260:BS303" si="39">CONCATENATE("América | Sudamérica",
IF(BY260="","",CONCATENATE(" | ",BY260)),
IF(CA260="","",CONCATENATE(" | ",CA260)),
IF(CB260="","",CONCATENATE(" | ",CB260)),
IF(CD260="","",CONCATENATE(" | ",CC260)))</f>
        <v>América | Sudamérica | Colombia | Antioquia | Mutatá | Vereda Santa Teresa</v>
      </c>
      <c r="BU260" s="97" t="str">
        <f t="shared" si="32"/>
        <v>SA</v>
      </c>
      <c r="BY260" s="96" t="s">
        <v>1026</v>
      </c>
      <c r="BZ260" s="97" t="str">
        <f t="shared" si="37"/>
        <v>CO</v>
      </c>
      <c r="CA260" s="96" t="s">
        <v>1027</v>
      </c>
      <c r="CB260" s="96" t="s">
        <v>1250</v>
      </c>
      <c r="CC260" s="146" t="s">
        <v>1254</v>
      </c>
      <c r="CD260" s="96" t="s">
        <v>1259</v>
      </c>
      <c r="CE260" s="96" t="s">
        <v>1259</v>
      </c>
      <c r="CF260" s="146">
        <v>620</v>
      </c>
      <c r="CG260" s="146">
        <v>620</v>
      </c>
      <c r="CH260" s="146">
        <v>620</v>
      </c>
      <c r="CI260" s="96" t="s">
        <v>1028</v>
      </c>
      <c r="CQ260" s="99">
        <v>7.1874000000000002</v>
      </c>
      <c r="CR260" s="99">
        <v>-76.374399999999994</v>
      </c>
      <c r="CT260" s="98" t="s">
        <v>1045</v>
      </c>
      <c r="CU260" s="96" t="s">
        <v>1028</v>
      </c>
      <c r="CV260" s="99">
        <v>7.1874000000000002</v>
      </c>
      <c r="CW260" s="99">
        <v>-76.374399999999994</v>
      </c>
      <c r="CX260" s="96" t="s">
        <v>1028</v>
      </c>
      <c r="DE260" s="96" t="s">
        <v>1046</v>
      </c>
      <c r="DF260" s="97" t="str">
        <f t="shared" si="38"/>
        <v>2023-05-29</v>
      </c>
      <c r="DH260" s="96" t="s">
        <v>1264</v>
      </c>
      <c r="ED260" s="96" t="s">
        <v>1405</v>
      </c>
      <c r="EF260" s="150" t="s">
        <v>1270</v>
      </c>
      <c r="EL260" s="148" t="s">
        <v>1569</v>
      </c>
      <c r="EM260" s="97" t="str">
        <f>IF(EX260="",
IF(EW260="",
IF(EV260="",
IF(EU260="",#REF!,
EU260),
EV260),
EW260),
CONCATENATE(EX260,IF(FB260="","",CONCATENATE(" ",FB260))))</f>
        <v>Anolis</v>
      </c>
      <c r="EN260" s="96" t="s">
        <v>1363</v>
      </c>
      <c r="ER260" s="96" t="s">
        <v>1390</v>
      </c>
      <c r="ES260" s="96" t="s">
        <v>1034</v>
      </c>
      <c r="ET260" s="96" t="s">
        <v>1057</v>
      </c>
      <c r="EU260" s="96" t="s">
        <v>1058</v>
      </c>
      <c r="EV260" s="96" t="s">
        <v>1061</v>
      </c>
      <c r="EX260" s="148" t="s">
        <v>1067</v>
      </c>
      <c r="FE260" s="97" t="str" cm="1">
        <f t="array" ref="FE260">IF(EL260="",IF(EX260="",
IF(EV260="",
IF(EW="",
IF(EU260="",
IF(ET260="",
"Filo","Clase"),
"Orden"),
"Familia"),
"Subfamilia"),
"Género"),
"Especie")</f>
        <v>Especie</v>
      </c>
      <c r="FU260" s="96" t="s">
        <v>1040</v>
      </c>
    </row>
    <row r="261" spans="1:177" ht="15" customHeight="1" x14ac:dyDescent="0.2">
      <c r="A261" s="97" t="str">
        <f t="shared" si="33"/>
        <v>UCES:CBUCES:L</v>
      </c>
      <c r="B261" s="96" t="s">
        <v>929</v>
      </c>
      <c r="C261" s="96" t="s">
        <v>1015</v>
      </c>
      <c r="D261" s="96" t="s">
        <v>1021</v>
      </c>
      <c r="E261" s="96" t="s">
        <v>1019</v>
      </c>
      <c r="F261" s="96" t="s">
        <v>1014</v>
      </c>
      <c r="G261" s="96" t="s">
        <v>1020</v>
      </c>
      <c r="H261" s="97" t="str">
        <f t="shared" si="34"/>
        <v>CBUCES-L</v>
      </c>
      <c r="I261" s="96" t="s">
        <v>1017</v>
      </c>
      <c r="J261" s="96" t="s">
        <v>1038</v>
      </c>
      <c r="L261" s="96" t="s">
        <v>1016</v>
      </c>
      <c r="M261" s="96" t="s">
        <v>1039</v>
      </c>
      <c r="N261" s="96" t="s">
        <v>1017</v>
      </c>
      <c r="O261" s="96" t="s">
        <v>1018</v>
      </c>
      <c r="R261" s="96" t="s">
        <v>1021</v>
      </c>
      <c r="V261" s="146" t="s">
        <v>1191</v>
      </c>
      <c r="W261" s="99" t="s">
        <v>1082</v>
      </c>
      <c r="Z261" s="146">
        <v>1</v>
      </c>
      <c r="AD261" s="96" t="s">
        <v>1022</v>
      </c>
      <c r="AH261" s="96" t="s">
        <v>1042</v>
      </c>
      <c r="AI261" s="96" t="s">
        <v>1030</v>
      </c>
      <c r="AO261" s="96" t="s">
        <v>1023</v>
      </c>
      <c r="AP261" s="96" t="s">
        <v>1508</v>
      </c>
      <c r="AQ261" s="96" t="s">
        <v>1024</v>
      </c>
      <c r="AR261" s="96" t="s">
        <v>1025</v>
      </c>
      <c r="AX261" s="96" t="s">
        <v>1493</v>
      </c>
      <c r="BA261" s="96" t="s">
        <v>1043</v>
      </c>
      <c r="BB261" s="96" t="s">
        <v>1032</v>
      </c>
      <c r="BF261" s="97" t="str">
        <f t="shared" si="35"/>
        <v>2023-05-29</v>
      </c>
      <c r="BI261" s="146">
        <v>2023</v>
      </c>
      <c r="BJ261" s="99" t="s">
        <v>1248</v>
      </c>
      <c r="BK261" s="149">
        <v>29</v>
      </c>
      <c r="BL261" s="97" t="str">
        <f t="shared" si="36"/>
        <v>Mayo 29 de 2023</v>
      </c>
      <c r="BS261" s="97" t="str">
        <f t="shared" si="39"/>
        <v>América | Sudamérica | Colombia | Antioquia | Mutatá | Vereda Santa Teresa</v>
      </c>
      <c r="BU261" s="97" t="str">
        <f t="shared" si="32"/>
        <v>SA</v>
      </c>
      <c r="BY261" s="96" t="s">
        <v>1026</v>
      </c>
      <c r="BZ261" s="97" t="str">
        <f t="shared" si="37"/>
        <v>CO</v>
      </c>
      <c r="CA261" s="96" t="s">
        <v>1027</v>
      </c>
      <c r="CB261" s="96" t="s">
        <v>1250</v>
      </c>
      <c r="CC261" s="146" t="s">
        <v>1254</v>
      </c>
      <c r="CD261" s="96" t="s">
        <v>1259</v>
      </c>
      <c r="CE261" s="96" t="s">
        <v>1259</v>
      </c>
      <c r="CF261" s="146">
        <v>620</v>
      </c>
      <c r="CG261" s="146">
        <v>620</v>
      </c>
      <c r="CH261" s="146">
        <v>620</v>
      </c>
      <c r="CI261" s="96" t="s">
        <v>1028</v>
      </c>
      <c r="CQ261" s="99">
        <v>7.1874000000000002</v>
      </c>
      <c r="CR261" s="99">
        <v>-76.374399999999994</v>
      </c>
      <c r="CT261" s="98" t="s">
        <v>1045</v>
      </c>
      <c r="CU261" s="96" t="s">
        <v>1028</v>
      </c>
      <c r="CV261" s="99">
        <v>7.1874000000000002</v>
      </c>
      <c r="CW261" s="99">
        <v>-76.374399999999994</v>
      </c>
      <c r="CX261" s="96" t="s">
        <v>1028</v>
      </c>
      <c r="DE261" s="96" t="s">
        <v>1046</v>
      </c>
      <c r="DF261" s="97" t="str">
        <f t="shared" si="38"/>
        <v>2023-05-29</v>
      </c>
      <c r="DH261" s="96" t="s">
        <v>1264</v>
      </c>
      <c r="ED261" s="96" t="s">
        <v>1405</v>
      </c>
      <c r="EF261" s="150" t="s">
        <v>1270</v>
      </c>
      <c r="EL261" s="148" t="s">
        <v>1569</v>
      </c>
      <c r="EM261" s="97" t="str">
        <f>IF(EX261="",
IF(EW261="",
IF(EV261="",
IF(EU261="",#REF!,
EU261),
EV261),
EW261),
CONCATENATE(EX261,IF(FB261="","",CONCATENATE(" ",FB261))))</f>
        <v>Anolis</v>
      </c>
      <c r="EN261" s="96" t="s">
        <v>1363</v>
      </c>
      <c r="ER261" s="96" t="s">
        <v>1390</v>
      </c>
      <c r="ES261" s="96" t="s">
        <v>1034</v>
      </c>
      <c r="ET261" s="96" t="s">
        <v>1057</v>
      </c>
      <c r="EU261" s="96" t="s">
        <v>1058</v>
      </c>
      <c r="EV261" s="96" t="s">
        <v>1061</v>
      </c>
      <c r="EX261" s="148" t="s">
        <v>1067</v>
      </c>
      <c r="FE261" s="97" t="str" cm="1">
        <f t="array" ref="FE261">IF(EL261="",IF(EX261="",
IF(EV261="",
IF(EW="",
IF(EU261="",
IF(ET261="",
"Filo","Clase"),
"Orden"),
"Familia"),
"Subfamilia"),
"Género"),
"Especie")</f>
        <v>Especie</v>
      </c>
      <c r="FU261" s="96" t="s">
        <v>1040</v>
      </c>
    </row>
    <row r="262" spans="1:177" ht="15" customHeight="1" x14ac:dyDescent="0.2">
      <c r="A262" s="97" t="str">
        <f t="shared" si="33"/>
        <v>UCES:CBUCES:L</v>
      </c>
      <c r="B262" s="96" t="s">
        <v>929</v>
      </c>
      <c r="C262" s="96" t="s">
        <v>1015</v>
      </c>
      <c r="D262" s="96" t="s">
        <v>1021</v>
      </c>
      <c r="E262" s="96" t="s">
        <v>1019</v>
      </c>
      <c r="F262" s="96" t="s">
        <v>1014</v>
      </c>
      <c r="G262" s="96" t="s">
        <v>1020</v>
      </c>
      <c r="H262" s="97" t="str">
        <f t="shared" si="34"/>
        <v>CBUCES-L</v>
      </c>
      <c r="I262" s="96" t="s">
        <v>1017</v>
      </c>
      <c r="J262" s="96" t="s">
        <v>1038</v>
      </c>
      <c r="L262" s="96" t="s">
        <v>1016</v>
      </c>
      <c r="M262" s="96" t="s">
        <v>1039</v>
      </c>
      <c r="N262" s="96" t="s">
        <v>1017</v>
      </c>
      <c r="O262" s="96" t="s">
        <v>1018</v>
      </c>
      <c r="R262" s="96" t="s">
        <v>1021</v>
      </c>
      <c r="V262" s="146" t="s">
        <v>1192</v>
      </c>
      <c r="W262" s="99" t="s">
        <v>1082</v>
      </c>
      <c r="Z262" s="146">
        <v>1</v>
      </c>
      <c r="AD262" s="96" t="s">
        <v>1022</v>
      </c>
      <c r="AH262" s="96" t="s">
        <v>1029</v>
      </c>
      <c r="AI262" s="96" t="s">
        <v>1030</v>
      </c>
      <c r="AO262" s="96" t="s">
        <v>1023</v>
      </c>
      <c r="AP262" s="96" t="s">
        <v>1508</v>
      </c>
      <c r="AQ262" s="96" t="s">
        <v>1024</v>
      </c>
      <c r="AR262" s="96" t="s">
        <v>1025</v>
      </c>
      <c r="AX262" s="96" t="s">
        <v>1494</v>
      </c>
      <c r="BA262" s="96" t="s">
        <v>1043</v>
      </c>
      <c r="BB262" s="96" t="s">
        <v>1032</v>
      </c>
      <c r="BF262" s="97" t="str">
        <f t="shared" si="35"/>
        <v>2023-05-29</v>
      </c>
      <c r="BI262" s="146">
        <v>2023</v>
      </c>
      <c r="BJ262" s="99" t="s">
        <v>1248</v>
      </c>
      <c r="BK262" s="149">
        <v>29</v>
      </c>
      <c r="BL262" s="97" t="str">
        <f t="shared" si="36"/>
        <v>Mayo 29 de 2023</v>
      </c>
      <c r="BS262" s="97" t="str">
        <f t="shared" si="39"/>
        <v>América | Sudamérica | Colombia | Antioquia | Mutatá | Vereda Santa Teresa</v>
      </c>
      <c r="BU262" s="97" t="str">
        <f t="shared" si="32"/>
        <v>SA</v>
      </c>
      <c r="BY262" s="96" t="s">
        <v>1026</v>
      </c>
      <c r="BZ262" s="97" t="str">
        <f t="shared" si="37"/>
        <v>CO</v>
      </c>
      <c r="CA262" s="96" t="s">
        <v>1027</v>
      </c>
      <c r="CB262" s="96" t="s">
        <v>1250</v>
      </c>
      <c r="CC262" s="146" t="s">
        <v>1254</v>
      </c>
      <c r="CD262" s="96" t="s">
        <v>1259</v>
      </c>
      <c r="CE262" s="96" t="s">
        <v>1259</v>
      </c>
      <c r="CF262" s="146">
        <v>620</v>
      </c>
      <c r="CG262" s="146">
        <v>620</v>
      </c>
      <c r="CH262" s="146">
        <v>620</v>
      </c>
      <c r="CI262" s="96" t="s">
        <v>1028</v>
      </c>
      <c r="CQ262" s="99">
        <v>7.1874000000000002</v>
      </c>
      <c r="CR262" s="99">
        <v>-76.374399999999994</v>
      </c>
      <c r="CT262" s="98" t="s">
        <v>1045</v>
      </c>
      <c r="CU262" s="96" t="s">
        <v>1028</v>
      </c>
      <c r="CV262" s="99">
        <v>7.1874000000000002</v>
      </c>
      <c r="CW262" s="99">
        <v>-76.374399999999994</v>
      </c>
      <c r="CX262" s="96" t="s">
        <v>1028</v>
      </c>
      <c r="DE262" s="96" t="s">
        <v>1046</v>
      </c>
      <c r="DF262" s="97" t="str">
        <f t="shared" si="38"/>
        <v>2023-05-29</v>
      </c>
      <c r="DH262" s="96" t="s">
        <v>1264</v>
      </c>
      <c r="ED262" s="96" t="s">
        <v>1405</v>
      </c>
      <c r="EF262" s="150" t="s">
        <v>1270</v>
      </c>
      <c r="EL262" s="148" t="s">
        <v>1578</v>
      </c>
      <c r="EM262" s="97" t="str">
        <f>IF(EX262="",
IF(EW262="",
IF(EV262="",
IF(EU262="",#REF!,
EU262),
EV262),
EW262),
CONCATENATE(EX262,IF(FB262="","",CONCATENATE(" ",FB262))))</f>
        <v>Sibon</v>
      </c>
      <c r="EN262" s="96" t="s">
        <v>1049</v>
      </c>
      <c r="ER262" s="96" t="s">
        <v>1390</v>
      </c>
      <c r="ES262" s="96" t="s">
        <v>1034</v>
      </c>
      <c r="ET262" s="96" t="s">
        <v>1057</v>
      </c>
      <c r="EU262" s="96" t="s">
        <v>1058</v>
      </c>
      <c r="EV262" s="96" t="s">
        <v>1063</v>
      </c>
      <c r="EX262" s="148" t="s">
        <v>1330</v>
      </c>
      <c r="FE262" s="97" t="str" cm="1">
        <f t="array" ref="FE262">IF(EL262="",IF(EX262="",
IF(EV262="",
IF(EW="",
IF(EU262="",
IF(ET262="",
"Filo","Clase"),
"Orden"),
"Familia"),
"Subfamilia"),
"Género"),
"Especie")</f>
        <v>Especie</v>
      </c>
      <c r="FU262" s="96" t="s">
        <v>1040</v>
      </c>
    </row>
    <row r="263" spans="1:177" ht="15" customHeight="1" x14ac:dyDescent="0.2">
      <c r="A263" s="97" t="str">
        <f t="shared" si="33"/>
        <v>UCES:CBUCES:L</v>
      </c>
      <c r="B263" s="96" t="s">
        <v>929</v>
      </c>
      <c r="C263" s="96" t="s">
        <v>1015</v>
      </c>
      <c r="D263" s="96" t="s">
        <v>1021</v>
      </c>
      <c r="E263" s="96" t="s">
        <v>1019</v>
      </c>
      <c r="F263" s="96" t="s">
        <v>1014</v>
      </c>
      <c r="G263" s="96" t="s">
        <v>1020</v>
      </c>
      <c r="H263" s="97" t="str">
        <f t="shared" si="34"/>
        <v>CBUCES-L</v>
      </c>
      <c r="I263" s="96" t="s">
        <v>1017</v>
      </c>
      <c r="J263" s="96" t="s">
        <v>1038</v>
      </c>
      <c r="L263" s="96" t="s">
        <v>1016</v>
      </c>
      <c r="M263" s="96" t="s">
        <v>1039</v>
      </c>
      <c r="N263" s="96" t="s">
        <v>1017</v>
      </c>
      <c r="O263" s="96" t="s">
        <v>1018</v>
      </c>
      <c r="R263" s="96" t="s">
        <v>1021</v>
      </c>
      <c r="V263" s="146" t="s">
        <v>1193</v>
      </c>
      <c r="W263" s="99" t="s">
        <v>1082</v>
      </c>
      <c r="Z263" s="146">
        <v>1</v>
      </c>
      <c r="AD263" s="96" t="s">
        <v>1022</v>
      </c>
      <c r="AH263" s="96" t="s">
        <v>1029</v>
      </c>
      <c r="AI263" s="96" t="s">
        <v>1236</v>
      </c>
      <c r="AO263" s="96" t="s">
        <v>1023</v>
      </c>
      <c r="AP263" s="96" t="s">
        <v>1508</v>
      </c>
      <c r="AQ263" s="96" t="s">
        <v>1024</v>
      </c>
      <c r="AR263" s="96" t="s">
        <v>1025</v>
      </c>
      <c r="AX263" s="96" t="s">
        <v>1495</v>
      </c>
      <c r="BA263" s="96" t="s">
        <v>1043</v>
      </c>
      <c r="BB263" s="96" t="s">
        <v>1032</v>
      </c>
      <c r="BF263" s="97" t="str">
        <f t="shared" si="35"/>
        <v>2023-05-29</v>
      </c>
      <c r="BI263" s="146">
        <v>2023</v>
      </c>
      <c r="BJ263" s="99" t="s">
        <v>1248</v>
      </c>
      <c r="BK263" s="146">
        <v>29</v>
      </c>
      <c r="BL263" s="97" t="str">
        <f t="shared" si="36"/>
        <v>Mayo 29 de 2023</v>
      </c>
      <c r="BS263" s="97" t="str">
        <f t="shared" si="39"/>
        <v>América | Sudamérica | Colombia | Antioquia | Mutatá | Vereda Santa Teresa</v>
      </c>
      <c r="BU263" s="97" t="str">
        <f t="shared" si="32"/>
        <v>SA</v>
      </c>
      <c r="BY263" s="96" t="s">
        <v>1026</v>
      </c>
      <c r="BZ263" s="97" t="str">
        <f t="shared" si="37"/>
        <v>CO</v>
      </c>
      <c r="CA263" s="96" t="s">
        <v>1027</v>
      </c>
      <c r="CB263" s="96" t="s">
        <v>1250</v>
      </c>
      <c r="CC263" s="146" t="s">
        <v>1254</v>
      </c>
      <c r="CD263" s="96" t="s">
        <v>1259</v>
      </c>
      <c r="CE263" s="96" t="s">
        <v>1259</v>
      </c>
      <c r="CF263" s="146">
        <v>620</v>
      </c>
      <c r="CG263" s="146">
        <v>620</v>
      </c>
      <c r="CH263" s="146">
        <v>620</v>
      </c>
      <c r="CI263" s="96" t="s">
        <v>1028</v>
      </c>
      <c r="CQ263" s="99">
        <v>7.1874000000000002</v>
      </c>
      <c r="CR263" s="99">
        <v>-76.374399999999994</v>
      </c>
      <c r="CT263" s="98" t="s">
        <v>1045</v>
      </c>
      <c r="CU263" s="96" t="s">
        <v>1028</v>
      </c>
      <c r="CV263" s="99">
        <v>7.1874000000000002</v>
      </c>
      <c r="CW263" s="99">
        <v>-76.374399999999994</v>
      </c>
      <c r="CX263" s="96" t="s">
        <v>1028</v>
      </c>
      <c r="DE263" s="96" t="s">
        <v>1046</v>
      </c>
      <c r="DF263" s="97" t="str">
        <f t="shared" si="38"/>
        <v>2023-05-29</v>
      </c>
      <c r="DH263" s="96" t="s">
        <v>1264</v>
      </c>
      <c r="ED263" s="96" t="s">
        <v>1405</v>
      </c>
      <c r="EF263" s="150" t="s">
        <v>1270</v>
      </c>
      <c r="EM263" s="97" t="str">
        <f>IF(EX263="",
IF(EW263="",
IF(EV263="",
IF(EU263="",#REF!,
EU263),
EV263),
EW263),
CONCATENATE(EX263,IF(FB263="","",CONCATENATE(" ",FB263))))</f>
        <v>Basiliscus galeritus</v>
      </c>
      <c r="EN263" s="96" t="s">
        <v>1362</v>
      </c>
      <c r="ER263" s="96" t="s">
        <v>1390</v>
      </c>
      <c r="ES263" s="96" t="s">
        <v>1034</v>
      </c>
      <c r="ET263" s="96" t="s">
        <v>1057</v>
      </c>
      <c r="EU263" s="96" t="s">
        <v>1058</v>
      </c>
      <c r="EV263" s="96" t="s">
        <v>1400</v>
      </c>
      <c r="EX263" s="148" t="s">
        <v>1332</v>
      </c>
      <c r="FB263" s="148" t="s">
        <v>1302</v>
      </c>
      <c r="FE263" s="97" t="str" cm="1">
        <f t="array" ref="FE263">IF(FB263="",IF(EX263="",
IF(EV263="",
IF(EW="",
IF(EU263="",
IF(ET263="",
"Filo","Clase"),
"Orden"),
"Familia"),
"Subfamilia"),
"Género"),
"Especie")</f>
        <v>Especie</v>
      </c>
      <c r="FU263" s="96" t="s">
        <v>1040</v>
      </c>
    </row>
    <row r="264" spans="1:177" ht="15" customHeight="1" x14ac:dyDescent="0.2">
      <c r="A264" s="97" t="str">
        <f t="shared" si="33"/>
        <v>UCES:CBUCES:L</v>
      </c>
      <c r="B264" s="96" t="s">
        <v>929</v>
      </c>
      <c r="C264" s="96" t="s">
        <v>1015</v>
      </c>
      <c r="D264" s="96" t="s">
        <v>1021</v>
      </c>
      <c r="E264" s="96" t="s">
        <v>1019</v>
      </c>
      <c r="F264" s="96" t="s">
        <v>1014</v>
      </c>
      <c r="G264" s="96" t="s">
        <v>1020</v>
      </c>
      <c r="H264" s="97" t="str">
        <f t="shared" si="34"/>
        <v>CBUCES-L</v>
      </c>
      <c r="I264" s="96" t="s">
        <v>1017</v>
      </c>
      <c r="J264" s="96" t="s">
        <v>1038</v>
      </c>
      <c r="L264" s="96" t="s">
        <v>1016</v>
      </c>
      <c r="M264" s="96" t="s">
        <v>1039</v>
      </c>
      <c r="N264" s="96" t="s">
        <v>1017</v>
      </c>
      <c r="O264" s="96" t="s">
        <v>1018</v>
      </c>
      <c r="R264" s="96" t="s">
        <v>1021</v>
      </c>
      <c r="V264" s="149" t="s">
        <v>1496</v>
      </c>
      <c r="W264" s="99" t="s">
        <v>1082</v>
      </c>
      <c r="Z264" s="149">
        <v>1</v>
      </c>
      <c r="AD264" s="96" t="s">
        <v>1022</v>
      </c>
      <c r="AH264" s="151" t="s">
        <v>1029</v>
      </c>
      <c r="AI264" s="151" t="s">
        <v>1030</v>
      </c>
      <c r="AO264" s="96" t="s">
        <v>1023</v>
      </c>
      <c r="AP264" s="96" t="s">
        <v>1508</v>
      </c>
      <c r="AQ264" s="96" t="s">
        <v>1024</v>
      </c>
      <c r="AR264" s="96" t="s">
        <v>1025</v>
      </c>
      <c r="AX264" s="151" t="s">
        <v>1495</v>
      </c>
      <c r="BA264" s="96" t="s">
        <v>1043</v>
      </c>
      <c r="BB264" s="96" t="s">
        <v>1032</v>
      </c>
      <c r="BF264" s="97" t="str">
        <f t="shared" si="35"/>
        <v>2023-05-29</v>
      </c>
      <c r="BI264" s="146">
        <v>2023</v>
      </c>
      <c r="BJ264" s="99" t="s">
        <v>1248</v>
      </c>
      <c r="BK264" s="146">
        <v>29</v>
      </c>
      <c r="BL264" s="97" t="str">
        <f t="shared" si="36"/>
        <v>Mayo 29 de 2023</v>
      </c>
      <c r="BS264" s="97" t="str">
        <f t="shared" si="39"/>
        <v>América | Sudamérica | Colombia | Antioquia | Mutatá | Vereda Santa Teresa</v>
      </c>
      <c r="BU264" s="97" t="str">
        <f t="shared" si="32"/>
        <v>SA</v>
      </c>
      <c r="BY264" s="96" t="s">
        <v>1026</v>
      </c>
      <c r="BZ264" s="97" t="str">
        <f t="shared" si="37"/>
        <v>CO</v>
      </c>
      <c r="CA264" s="96" t="s">
        <v>1027</v>
      </c>
      <c r="CB264" s="151" t="s">
        <v>1250</v>
      </c>
      <c r="CC264" s="149" t="s">
        <v>1254</v>
      </c>
      <c r="CD264" s="151" t="s">
        <v>1259</v>
      </c>
      <c r="CE264" s="151" t="s">
        <v>1259</v>
      </c>
      <c r="CF264" s="149">
        <v>620</v>
      </c>
      <c r="CG264" s="149">
        <v>620</v>
      </c>
      <c r="CH264" s="149">
        <v>620</v>
      </c>
      <c r="CI264" s="96" t="s">
        <v>1028</v>
      </c>
      <c r="CQ264" s="155">
        <v>7.1874000000000002</v>
      </c>
      <c r="CR264" s="155">
        <v>-76.374399999999994</v>
      </c>
      <c r="CT264" s="98" t="s">
        <v>1045</v>
      </c>
      <c r="CU264" s="96" t="s">
        <v>1028</v>
      </c>
      <c r="CV264" s="155">
        <v>7.1874000000000002</v>
      </c>
      <c r="CW264" s="155">
        <v>-76.374399999999994</v>
      </c>
      <c r="CX264" s="96" t="s">
        <v>1028</v>
      </c>
      <c r="DE264" s="96" t="s">
        <v>1046</v>
      </c>
      <c r="DF264" s="97" t="str">
        <f t="shared" si="38"/>
        <v>2023-05-29</v>
      </c>
      <c r="DH264" s="96" t="s">
        <v>1264</v>
      </c>
      <c r="ED264" s="151" t="s">
        <v>1405</v>
      </c>
      <c r="EF264" s="150" t="s">
        <v>1270</v>
      </c>
      <c r="EM264" s="97" t="str">
        <f>IF(EX264="",
IF(EW264="",
IF(EV264="",
IF(EU264="",#REF!,
EU264),
EV264),
EW264),
CONCATENATE(EX264,IF(FB264="","",CONCATENATE(" ",FB264))))</f>
        <v>Basiliscus galeritus</v>
      </c>
      <c r="EN264" s="151" t="s">
        <v>1362</v>
      </c>
      <c r="ER264" s="96" t="s">
        <v>1390</v>
      </c>
      <c r="ES264" s="96" t="s">
        <v>1034</v>
      </c>
      <c r="ET264" s="151" t="s">
        <v>1057</v>
      </c>
      <c r="EU264" s="151" t="s">
        <v>1058</v>
      </c>
      <c r="EV264" s="151" t="s">
        <v>1400</v>
      </c>
      <c r="EW264" s="151"/>
      <c r="EX264" s="153" t="s">
        <v>1332</v>
      </c>
      <c r="FB264" s="153" t="s">
        <v>1302</v>
      </c>
      <c r="FE264" s="97" t="str" cm="1">
        <f t="array" ref="FE264">IF(FB264="",IF(EX264="",
IF(EV264="",
IF(EW="",
IF(EU264="",
IF(ET264="",
"Filo","Clase"),
"Orden"),
"Familia"),
"Subfamilia"),
"Género"),
"Especie")</f>
        <v>Especie</v>
      </c>
      <c r="FU264" s="96" t="s">
        <v>1040</v>
      </c>
    </row>
    <row r="265" spans="1:177" ht="15" customHeight="1" x14ac:dyDescent="0.2">
      <c r="A265" s="97" t="str">
        <f t="shared" si="33"/>
        <v>UCES:CBUCES:L</v>
      </c>
      <c r="B265" s="96" t="s">
        <v>929</v>
      </c>
      <c r="C265" s="96" t="s">
        <v>1015</v>
      </c>
      <c r="D265" s="96" t="s">
        <v>1021</v>
      </c>
      <c r="E265" s="96" t="s">
        <v>1019</v>
      </c>
      <c r="F265" s="96" t="s">
        <v>1014</v>
      </c>
      <c r="G265" s="96" t="s">
        <v>1020</v>
      </c>
      <c r="H265" s="97" t="str">
        <f t="shared" si="34"/>
        <v>CBUCES-L</v>
      </c>
      <c r="I265" s="96" t="s">
        <v>1017</v>
      </c>
      <c r="J265" s="96" t="s">
        <v>1038</v>
      </c>
      <c r="L265" s="96" t="s">
        <v>1016</v>
      </c>
      <c r="M265" s="96" t="s">
        <v>1039</v>
      </c>
      <c r="N265" s="96" t="s">
        <v>1017</v>
      </c>
      <c r="O265" s="96" t="s">
        <v>1018</v>
      </c>
      <c r="R265" s="96" t="s">
        <v>1021</v>
      </c>
      <c r="V265" s="149" t="s">
        <v>1497</v>
      </c>
      <c r="W265" s="99" t="s">
        <v>1082</v>
      </c>
      <c r="Z265" s="149">
        <v>1</v>
      </c>
      <c r="AD265" s="96" t="s">
        <v>1022</v>
      </c>
      <c r="AH265" s="151" t="s">
        <v>1029</v>
      </c>
      <c r="AI265" s="151" t="s">
        <v>1236</v>
      </c>
      <c r="AO265" s="96" t="s">
        <v>1023</v>
      </c>
      <c r="AP265" s="96" t="s">
        <v>1508</v>
      </c>
      <c r="AQ265" s="96" t="s">
        <v>1024</v>
      </c>
      <c r="AR265" s="96" t="s">
        <v>1025</v>
      </c>
      <c r="AX265" s="151" t="s">
        <v>1495</v>
      </c>
      <c r="BA265" s="96" t="s">
        <v>1043</v>
      </c>
      <c r="BB265" s="96" t="s">
        <v>1032</v>
      </c>
      <c r="BF265" s="97" t="str">
        <f t="shared" si="35"/>
        <v>2023-05-30</v>
      </c>
      <c r="BI265" s="146">
        <v>2023</v>
      </c>
      <c r="BJ265" s="99" t="s">
        <v>1248</v>
      </c>
      <c r="BK265" s="146">
        <v>30</v>
      </c>
      <c r="BL265" s="97" t="str">
        <f t="shared" si="36"/>
        <v>Mayo 30 de 2023</v>
      </c>
      <c r="BS265" s="97" t="str">
        <f t="shared" si="39"/>
        <v>América | Sudamérica | Colombia | Antioquia | Mutatá | Vereda Santa Teresa</v>
      </c>
      <c r="BU265" s="97" t="str">
        <f t="shared" si="32"/>
        <v>SA</v>
      </c>
      <c r="BY265" s="96" t="s">
        <v>1026</v>
      </c>
      <c r="BZ265" s="97" t="str">
        <f t="shared" si="37"/>
        <v>CO</v>
      </c>
      <c r="CA265" s="96" t="s">
        <v>1027</v>
      </c>
      <c r="CB265" s="151" t="s">
        <v>1250</v>
      </c>
      <c r="CC265" s="149" t="s">
        <v>1254</v>
      </c>
      <c r="CD265" s="151" t="s">
        <v>1259</v>
      </c>
      <c r="CE265" s="151" t="s">
        <v>1259</v>
      </c>
      <c r="CF265" s="149">
        <v>620</v>
      </c>
      <c r="CG265" s="149">
        <v>620</v>
      </c>
      <c r="CH265" s="149">
        <v>620</v>
      </c>
      <c r="CI265" s="96" t="s">
        <v>1028</v>
      </c>
      <c r="CQ265" s="155">
        <v>7.1874000000000002</v>
      </c>
      <c r="CR265" s="155">
        <v>-76.374399999999994</v>
      </c>
      <c r="CT265" s="98" t="s">
        <v>1045</v>
      </c>
      <c r="CU265" s="96" t="s">
        <v>1028</v>
      </c>
      <c r="CV265" s="155">
        <v>7.1874000000000002</v>
      </c>
      <c r="CW265" s="155">
        <v>-76.374399999999994</v>
      </c>
      <c r="CX265" s="96" t="s">
        <v>1028</v>
      </c>
      <c r="DE265" s="96" t="s">
        <v>1046</v>
      </c>
      <c r="DF265" s="97" t="str">
        <f t="shared" si="38"/>
        <v>2023-05-30</v>
      </c>
      <c r="DH265" s="96" t="s">
        <v>1264</v>
      </c>
      <c r="ED265" s="151" t="s">
        <v>1405</v>
      </c>
      <c r="EF265" s="150" t="s">
        <v>1270</v>
      </c>
      <c r="EM265" s="97" t="str">
        <f>IF(EX265="",
IF(EW265="",
IF(EV265="",
IF(EU265="",#REF!,
EU265),
EV265),
EW265),
CONCATENATE(EX265,IF(FB265="","",CONCATENATE(" ",FB265))))</f>
        <v>Basiliscus galeritus</v>
      </c>
      <c r="EN265" s="151" t="s">
        <v>1362</v>
      </c>
      <c r="ER265" s="96" t="s">
        <v>1390</v>
      </c>
      <c r="ES265" s="96" t="s">
        <v>1034</v>
      </c>
      <c r="ET265" s="151" t="s">
        <v>1057</v>
      </c>
      <c r="EU265" s="151" t="s">
        <v>1058</v>
      </c>
      <c r="EV265" s="151" t="s">
        <v>1400</v>
      </c>
      <c r="EW265" s="151"/>
      <c r="EX265" s="153" t="s">
        <v>1332</v>
      </c>
      <c r="FB265" s="153" t="s">
        <v>1302</v>
      </c>
      <c r="FE265" s="97" t="str" cm="1">
        <f t="array" ref="FE265">IF(FB265="",IF(EX265="",
IF(EV265="",
IF(EW="",
IF(EU265="",
IF(ET265="",
"Filo","Clase"),
"Orden"),
"Familia"),
"Subfamilia"),
"Género"),
"Especie")</f>
        <v>Especie</v>
      </c>
      <c r="FU265" s="96" t="s">
        <v>1040</v>
      </c>
    </row>
    <row r="266" spans="1:177" ht="15" customHeight="1" x14ac:dyDescent="0.2">
      <c r="A266" s="97" t="str">
        <f t="shared" si="33"/>
        <v>UCES:CBUCES:L</v>
      </c>
      <c r="B266" s="96" t="s">
        <v>929</v>
      </c>
      <c r="C266" s="96" t="s">
        <v>1015</v>
      </c>
      <c r="D266" s="96" t="s">
        <v>1021</v>
      </c>
      <c r="E266" s="96" t="s">
        <v>1019</v>
      </c>
      <c r="F266" s="96" t="s">
        <v>1014</v>
      </c>
      <c r="G266" s="96" t="s">
        <v>1020</v>
      </c>
      <c r="H266" s="97" t="str">
        <f t="shared" si="34"/>
        <v>CBUCES-L</v>
      </c>
      <c r="I266" s="96" t="s">
        <v>1017</v>
      </c>
      <c r="J266" s="96" t="s">
        <v>1038</v>
      </c>
      <c r="L266" s="96" t="s">
        <v>1016</v>
      </c>
      <c r="M266" s="96" t="s">
        <v>1039</v>
      </c>
      <c r="N266" s="96" t="s">
        <v>1017</v>
      </c>
      <c r="O266" s="96" t="s">
        <v>1018</v>
      </c>
      <c r="R266" s="96" t="s">
        <v>1021</v>
      </c>
      <c r="V266" s="149" t="s">
        <v>1498</v>
      </c>
      <c r="W266" s="99" t="s">
        <v>1082</v>
      </c>
      <c r="Z266" s="149">
        <v>1</v>
      </c>
      <c r="AD266" s="96" t="s">
        <v>1022</v>
      </c>
      <c r="AH266" s="151" t="s">
        <v>1042</v>
      </c>
      <c r="AI266" s="151" t="s">
        <v>1030</v>
      </c>
      <c r="AO266" s="96" t="s">
        <v>1023</v>
      </c>
      <c r="AP266" s="96" t="s">
        <v>1508</v>
      </c>
      <c r="AQ266" s="96" t="s">
        <v>1024</v>
      </c>
      <c r="AR266" s="96" t="s">
        <v>1025</v>
      </c>
      <c r="AX266" s="151" t="s">
        <v>1499</v>
      </c>
      <c r="BA266" s="96" t="s">
        <v>1043</v>
      </c>
      <c r="BB266" s="96" t="s">
        <v>1032</v>
      </c>
      <c r="BF266" s="97" t="str">
        <f t="shared" si="35"/>
        <v>2023-05-30</v>
      </c>
      <c r="BI266" s="146">
        <v>2023</v>
      </c>
      <c r="BJ266" s="99" t="s">
        <v>1248</v>
      </c>
      <c r="BK266" s="146">
        <v>30</v>
      </c>
      <c r="BL266" s="97" t="str">
        <f t="shared" si="36"/>
        <v>Mayo 30 de 2023</v>
      </c>
      <c r="BS266" s="97" t="str">
        <f t="shared" si="39"/>
        <v>América | Sudamérica | Colombia | Antioquia | Mutatá | Vereda Santa Teresa</v>
      </c>
      <c r="BU266" s="97" t="str">
        <f t="shared" si="32"/>
        <v>SA</v>
      </c>
      <c r="BY266" s="96" t="s">
        <v>1026</v>
      </c>
      <c r="BZ266" s="97" t="str">
        <f t="shared" si="37"/>
        <v>CO</v>
      </c>
      <c r="CA266" s="96" t="s">
        <v>1027</v>
      </c>
      <c r="CB266" s="151" t="s">
        <v>1250</v>
      </c>
      <c r="CC266" s="149" t="s">
        <v>1254</v>
      </c>
      <c r="CD266" s="151" t="s">
        <v>1259</v>
      </c>
      <c r="CE266" s="151" t="s">
        <v>1259</v>
      </c>
      <c r="CF266" s="149">
        <v>620</v>
      </c>
      <c r="CG266" s="149">
        <v>620</v>
      </c>
      <c r="CH266" s="149">
        <v>620</v>
      </c>
      <c r="CI266" s="96" t="s">
        <v>1028</v>
      </c>
      <c r="CQ266" s="155">
        <v>7.1874000000000002</v>
      </c>
      <c r="CR266" s="155">
        <v>-76.374399999999994</v>
      </c>
      <c r="CT266" s="98" t="s">
        <v>1045</v>
      </c>
      <c r="CU266" s="96" t="s">
        <v>1028</v>
      </c>
      <c r="CV266" s="155">
        <v>7.1874000000000002</v>
      </c>
      <c r="CW266" s="155">
        <v>-76.374399999999994</v>
      </c>
      <c r="CX266" s="96" t="s">
        <v>1028</v>
      </c>
      <c r="DE266" s="96" t="s">
        <v>1046</v>
      </c>
      <c r="DF266" s="97" t="str">
        <f t="shared" si="38"/>
        <v>2023-05-30</v>
      </c>
      <c r="DH266" s="96" t="s">
        <v>1264</v>
      </c>
      <c r="ED266" s="151" t="s">
        <v>1405</v>
      </c>
      <c r="EF266" s="150" t="s">
        <v>1270</v>
      </c>
      <c r="EL266" s="148" t="s">
        <v>1578</v>
      </c>
      <c r="EM266" s="97" t="str">
        <f>IF(EX266="",
IF(EW266="",
IF(EV266="",
IF(EU266="",#REF!,
EU266),
EV266),
EW266),
CONCATENATE(EX266,IF(FB266="","",CONCATENATE(" ",FB266))))</f>
        <v>Sibon</v>
      </c>
      <c r="EN266" s="151" t="s">
        <v>1049</v>
      </c>
      <c r="ER266" s="96" t="s">
        <v>1390</v>
      </c>
      <c r="ES266" s="96" t="s">
        <v>1034</v>
      </c>
      <c r="ET266" s="151" t="s">
        <v>1057</v>
      </c>
      <c r="EU266" s="151" t="s">
        <v>1058</v>
      </c>
      <c r="EV266" s="151" t="s">
        <v>1063</v>
      </c>
      <c r="EW266" s="151"/>
      <c r="EX266" s="153" t="s">
        <v>1330</v>
      </c>
      <c r="FE266" s="97" t="str" cm="1">
        <f t="array" ref="FE266">IF(EL266="",IF(EX266="",
IF(EV266="",
IF(EW="",
IF(EU266="",
IF(ET266="",
"Filo","Clase"),
"Orden"),
"Familia"),
"Subfamilia"),
"Género"),
"Especie")</f>
        <v>Especie</v>
      </c>
      <c r="FU266" s="96" t="s">
        <v>1040</v>
      </c>
    </row>
    <row r="267" spans="1:177" ht="15" customHeight="1" x14ac:dyDescent="0.2">
      <c r="A267" s="97" t="str">
        <f t="shared" si="33"/>
        <v>UCES:CBUCES:L</v>
      </c>
      <c r="B267" s="96" t="s">
        <v>929</v>
      </c>
      <c r="C267" s="96" t="s">
        <v>1015</v>
      </c>
      <c r="D267" s="96" t="s">
        <v>1021</v>
      </c>
      <c r="E267" s="96" t="s">
        <v>1019</v>
      </c>
      <c r="F267" s="96" t="s">
        <v>1014</v>
      </c>
      <c r="G267" s="96" t="s">
        <v>1020</v>
      </c>
      <c r="H267" s="97" t="str">
        <f t="shared" si="34"/>
        <v>CBUCES-L</v>
      </c>
      <c r="I267" s="96" t="s">
        <v>1017</v>
      </c>
      <c r="J267" s="96" t="s">
        <v>1038</v>
      </c>
      <c r="L267" s="96" t="s">
        <v>1016</v>
      </c>
      <c r="M267" s="96" t="s">
        <v>1039</v>
      </c>
      <c r="N267" s="96" t="s">
        <v>1017</v>
      </c>
      <c r="O267" s="96" t="s">
        <v>1018</v>
      </c>
      <c r="R267" s="96" t="s">
        <v>1021</v>
      </c>
      <c r="V267" s="146" t="s">
        <v>1194</v>
      </c>
      <c r="W267" s="99" t="s">
        <v>1082</v>
      </c>
      <c r="Z267" s="146">
        <v>1</v>
      </c>
      <c r="AD267" s="96" t="s">
        <v>1022</v>
      </c>
      <c r="AH267" s="96" t="s">
        <v>1029</v>
      </c>
      <c r="AI267" s="96" t="s">
        <v>1030</v>
      </c>
      <c r="AO267" s="96" t="s">
        <v>1023</v>
      </c>
      <c r="AP267" s="96" t="s">
        <v>1508</v>
      </c>
      <c r="AQ267" s="96" t="s">
        <v>1024</v>
      </c>
      <c r="AR267" s="96" t="s">
        <v>1025</v>
      </c>
      <c r="AX267" s="96" t="s">
        <v>1524</v>
      </c>
      <c r="BA267" s="96" t="s">
        <v>1043</v>
      </c>
      <c r="BB267" s="96" t="s">
        <v>1032</v>
      </c>
      <c r="BF267" s="97" t="str">
        <f t="shared" si="35"/>
        <v>2023-05-30</v>
      </c>
      <c r="BI267" s="146">
        <v>2023</v>
      </c>
      <c r="BJ267" s="99" t="s">
        <v>1248</v>
      </c>
      <c r="BK267" s="146">
        <v>30</v>
      </c>
      <c r="BL267" s="97" t="str">
        <f t="shared" si="36"/>
        <v>Mayo 30 de 2023</v>
      </c>
      <c r="BS267" s="97" t="str">
        <f t="shared" si="39"/>
        <v>América | Sudamérica | Colombia | Antioquia | Mutatá | Vereda Santa Teresa</v>
      </c>
      <c r="BU267" s="97" t="str">
        <f t="shared" si="32"/>
        <v>SA</v>
      </c>
      <c r="BY267" s="96" t="s">
        <v>1026</v>
      </c>
      <c r="BZ267" s="97" t="str">
        <f t="shared" si="37"/>
        <v>CO</v>
      </c>
      <c r="CA267" s="96" t="s">
        <v>1027</v>
      </c>
      <c r="CB267" s="96" t="s">
        <v>1250</v>
      </c>
      <c r="CC267" s="146" t="s">
        <v>1254</v>
      </c>
      <c r="CD267" s="96" t="s">
        <v>1258</v>
      </c>
      <c r="CE267" s="96" t="s">
        <v>1258</v>
      </c>
      <c r="CF267" s="146">
        <v>364</v>
      </c>
      <c r="CG267" s="146">
        <v>364</v>
      </c>
      <c r="CH267" s="146">
        <v>364</v>
      </c>
      <c r="CI267" s="96" t="s">
        <v>1028</v>
      </c>
      <c r="CQ267" s="99">
        <v>7.2006895000000002</v>
      </c>
      <c r="CR267" s="99">
        <v>-76.398523100000006</v>
      </c>
      <c r="CT267" s="98" t="s">
        <v>1045</v>
      </c>
      <c r="CU267" s="96" t="s">
        <v>1028</v>
      </c>
      <c r="CV267" s="99">
        <v>7.2006895000000002</v>
      </c>
      <c r="CW267" s="99">
        <v>-76.398523100000006</v>
      </c>
      <c r="CX267" s="96" t="s">
        <v>1028</v>
      </c>
      <c r="DE267" s="96" t="s">
        <v>1046</v>
      </c>
      <c r="DF267" s="97" t="str">
        <f t="shared" si="38"/>
        <v>2023-05-30</v>
      </c>
      <c r="DH267" s="96" t="s">
        <v>1264</v>
      </c>
      <c r="ED267" s="96" t="s">
        <v>1405</v>
      </c>
      <c r="EF267" s="150" t="s">
        <v>1270</v>
      </c>
      <c r="EM267" s="97" t="str">
        <f>IF(EX267="",
IF(EW267="",
IF(EV267="",
IF(EU267="",#REF!,
EU267),
EV267),
EW267),
CONCATENATE(EX267,IF(FB267="","",CONCATENATE(" ",FB267))))</f>
        <v>Andinobates victimatus</v>
      </c>
      <c r="EN267" s="96" t="s">
        <v>1361</v>
      </c>
      <c r="ER267" s="96" t="s">
        <v>1390</v>
      </c>
      <c r="ES267" s="96" t="s">
        <v>1034</v>
      </c>
      <c r="ET267" s="96" t="s">
        <v>1033</v>
      </c>
      <c r="EU267" s="96" t="s">
        <v>1035</v>
      </c>
      <c r="EV267" s="96" t="s">
        <v>1393</v>
      </c>
      <c r="EW267" s="96" t="s">
        <v>1435</v>
      </c>
      <c r="EX267" s="148" t="s">
        <v>1320</v>
      </c>
      <c r="FB267" s="148" t="s">
        <v>1276</v>
      </c>
      <c r="FE267" s="97" t="str" cm="1">
        <f t="array" ref="FE267">IF(FB267="",IF(EX267="",
IF(EV267="",
IF(EW="",
IF(EU267="",
IF(ET267="",
"Filo","Clase"),
"Orden"),
"Familia"),
"Subfamilia"),
"Género"),
"Especie")</f>
        <v>Especie</v>
      </c>
      <c r="FU267" s="96" t="s">
        <v>1040</v>
      </c>
    </row>
    <row r="268" spans="1:177" ht="15" customHeight="1" x14ac:dyDescent="0.2">
      <c r="A268" s="97" t="str">
        <f t="shared" si="33"/>
        <v>UCES:CBUCES:L</v>
      </c>
      <c r="B268" s="96" t="s">
        <v>929</v>
      </c>
      <c r="C268" s="96" t="s">
        <v>1015</v>
      </c>
      <c r="D268" s="96" t="s">
        <v>1021</v>
      </c>
      <c r="E268" s="96" t="s">
        <v>1019</v>
      </c>
      <c r="F268" s="96" t="s">
        <v>1014</v>
      </c>
      <c r="G268" s="96" t="s">
        <v>1020</v>
      </c>
      <c r="H268" s="97" t="str">
        <f t="shared" si="34"/>
        <v>CBUCES-L</v>
      </c>
      <c r="I268" s="96" t="s">
        <v>1017</v>
      </c>
      <c r="J268" s="96" t="s">
        <v>1038</v>
      </c>
      <c r="L268" s="96" t="s">
        <v>1016</v>
      </c>
      <c r="M268" s="96" t="s">
        <v>1039</v>
      </c>
      <c r="N268" s="96" t="s">
        <v>1017</v>
      </c>
      <c r="O268" s="96" t="s">
        <v>1018</v>
      </c>
      <c r="R268" s="96" t="s">
        <v>1021</v>
      </c>
      <c r="V268" s="146" t="s">
        <v>1195</v>
      </c>
      <c r="W268" s="99" t="s">
        <v>1082</v>
      </c>
      <c r="Z268" s="146">
        <v>1</v>
      </c>
      <c r="AD268" s="96" t="s">
        <v>1022</v>
      </c>
      <c r="AI268" s="96" t="s">
        <v>1030</v>
      </c>
      <c r="AO268" s="96" t="s">
        <v>1023</v>
      </c>
      <c r="AP268" s="96" t="s">
        <v>1508</v>
      </c>
      <c r="AQ268" s="96" t="s">
        <v>1024</v>
      </c>
      <c r="AR268" s="96" t="s">
        <v>1025</v>
      </c>
      <c r="AX268" s="96" t="s">
        <v>1500</v>
      </c>
      <c r="BA268" s="96" t="s">
        <v>1043</v>
      </c>
      <c r="BB268" s="96" t="s">
        <v>1032</v>
      </c>
      <c r="BF268" s="97" t="str">
        <f t="shared" si="35"/>
        <v>2023-05-30</v>
      </c>
      <c r="BI268" s="146">
        <v>2023</v>
      </c>
      <c r="BJ268" s="99" t="s">
        <v>1248</v>
      </c>
      <c r="BK268" s="146">
        <v>30</v>
      </c>
      <c r="BL268" s="97" t="str">
        <f t="shared" si="36"/>
        <v>Mayo 30 de 2023</v>
      </c>
      <c r="BS268" s="97" t="str">
        <f t="shared" si="39"/>
        <v>América | Sudamérica | Colombia | Antioquia | Mutatá | Vereda Santa Teresa</v>
      </c>
      <c r="BU268" s="97" t="str">
        <f t="shared" si="32"/>
        <v>SA</v>
      </c>
      <c r="BY268" s="96" t="s">
        <v>1026</v>
      </c>
      <c r="BZ268" s="97" t="str">
        <f t="shared" si="37"/>
        <v>CO</v>
      </c>
      <c r="CA268" s="96" t="s">
        <v>1027</v>
      </c>
      <c r="CB268" s="96" t="s">
        <v>1250</v>
      </c>
      <c r="CC268" s="146" t="s">
        <v>1254</v>
      </c>
      <c r="CD268" s="96" t="s">
        <v>1258</v>
      </c>
      <c r="CE268" s="96" t="s">
        <v>1258</v>
      </c>
      <c r="CF268" s="146">
        <v>364</v>
      </c>
      <c r="CG268" s="146">
        <v>364</v>
      </c>
      <c r="CH268" s="146">
        <v>364</v>
      </c>
      <c r="CI268" s="96" t="s">
        <v>1028</v>
      </c>
      <c r="CQ268" s="99">
        <v>7.2006895000000002</v>
      </c>
      <c r="CR268" s="99">
        <v>-76.398523100000006</v>
      </c>
      <c r="CT268" s="98" t="s">
        <v>1045</v>
      </c>
      <c r="CU268" s="96" t="s">
        <v>1028</v>
      </c>
      <c r="CV268" s="99">
        <v>7.2006895000000002</v>
      </c>
      <c r="CW268" s="99">
        <v>-76.398523100000006</v>
      </c>
      <c r="CX268" s="96" t="s">
        <v>1028</v>
      </c>
      <c r="DE268" s="96" t="s">
        <v>1046</v>
      </c>
      <c r="DF268" s="97" t="str">
        <f t="shared" si="38"/>
        <v>2023-05-30</v>
      </c>
      <c r="DH268" s="96" t="s">
        <v>1264</v>
      </c>
      <c r="ED268" s="96" t="s">
        <v>1405</v>
      </c>
      <c r="EF268" s="150" t="s">
        <v>1270</v>
      </c>
      <c r="EM268" s="97" t="str">
        <f>IF(EX268="",
IF(EW268="",
IF(EV268="",
IF(EU268="",#REF!,
EU268),
EV268),
EW268),
CONCATENATE(EX268,IF(FB268="","",CONCATENATE(" ",FB268))))</f>
        <v>Lepidoblepharis</v>
      </c>
      <c r="ER268" s="96" t="s">
        <v>1390</v>
      </c>
      <c r="ES268" s="96" t="s">
        <v>1034</v>
      </c>
      <c r="ET268" s="96" t="s">
        <v>1057</v>
      </c>
      <c r="EU268" s="96" t="s">
        <v>1058</v>
      </c>
      <c r="EV268" s="96" t="s">
        <v>1060</v>
      </c>
      <c r="EX268" s="148" t="s">
        <v>1316</v>
      </c>
      <c r="FE268" s="97" t="str" cm="1">
        <f t="array" ref="FE268">IF(FB268="",IF(EX268="",
IF(EV268="",
IF(EW="",
IF(EU268="",
IF(ET268="",
"Filo","Clase"),
"Orden"),
"Familia"),
"Subfamilia"),
"Género"),
"Especie")</f>
        <v>Género</v>
      </c>
      <c r="FU268" s="96" t="s">
        <v>1040</v>
      </c>
    </row>
    <row r="269" spans="1:177" ht="15" customHeight="1" x14ac:dyDescent="0.2">
      <c r="A269" s="97" t="str">
        <f t="shared" si="33"/>
        <v>UCES:CBUCES:L</v>
      </c>
      <c r="B269" s="96" t="s">
        <v>929</v>
      </c>
      <c r="C269" s="96" t="s">
        <v>1015</v>
      </c>
      <c r="D269" s="96" t="s">
        <v>1021</v>
      </c>
      <c r="E269" s="96" t="s">
        <v>1019</v>
      </c>
      <c r="F269" s="96" t="s">
        <v>1014</v>
      </c>
      <c r="G269" s="96" t="s">
        <v>1020</v>
      </c>
      <c r="H269" s="97" t="str">
        <f t="shared" si="34"/>
        <v>CBUCES-L</v>
      </c>
      <c r="I269" s="96" t="s">
        <v>1017</v>
      </c>
      <c r="J269" s="96" t="s">
        <v>1038</v>
      </c>
      <c r="L269" s="96" t="s">
        <v>1016</v>
      </c>
      <c r="M269" s="96" t="s">
        <v>1039</v>
      </c>
      <c r="N269" s="96" t="s">
        <v>1017</v>
      </c>
      <c r="O269" s="96" t="s">
        <v>1018</v>
      </c>
      <c r="R269" s="96" t="s">
        <v>1021</v>
      </c>
      <c r="V269" s="146" t="s">
        <v>1196</v>
      </c>
      <c r="W269" s="99" t="s">
        <v>1082</v>
      </c>
      <c r="Z269" s="146">
        <v>1</v>
      </c>
      <c r="AD269" s="96" t="s">
        <v>1022</v>
      </c>
      <c r="AH269" s="96" t="s">
        <v>1029</v>
      </c>
      <c r="AI269" s="96" t="s">
        <v>1030</v>
      </c>
      <c r="AO269" s="96" t="s">
        <v>1023</v>
      </c>
      <c r="AP269" s="96" t="s">
        <v>1508</v>
      </c>
      <c r="AQ269" s="96" t="s">
        <v>1024</v>
      </c>
      <c r="AR269" s="96" t="s">
        <v>1025</v>
      </c>
      <c r="AX269" s="96" t="s">
        <v>1501</v>
      </c>
      <c r="BA269" s="96" t="s">
        <v>1043</v>
      </c>
      <c r="BB269" s="96" t="s">
        <v>1032</v>
      </c>
      <c r="BF269" s="97" t="str">
        <f t="shared" si="35"/>
        <v>2023-05-30</v>
      </c>
      <c r="BI269" s="146">
        <v>2023</v>
      </c>
      <c r="BJ269" s="99" t="s">
        <v>1248</v>
      </c>
      <c r="BK269" s="146">
        <v>30</v>
      </c>
      <c r="BL269" s="97" t="str">
        <f t="shared" si="36"/>
        <v>Mayo 30 de 2023</v>
      </c>
      <c r="BS269" s="97" t="str">
        <f t="shared" si="39"/>
        <v>América | Sudamérica | Colombia | Antioquia | Carepa | Vereda Santa Teresa</v>
      </c>
      <c r="BU269" s="97" t="str">
        <f t="shared" si="32"/>
        <v>SA</v>
      </c>
      <c r="BY269" s="96" t="s">
        <v>1026</v>
      </c>
      <c r="BZ269" s="97" t="str">
        <f t="shared" si="37"/>
        <v>CO</v>
      </c>
      <c r="CA269" s="96" t="s">
        <v>1027</v>
      </c>
      <c r="CB269" s="96" t="s">
        <v>1251</v>
      </c>
      <c r="CC269" s="146" t="s">
        <v>1254</v>
      </c>
      <c r="CD269" s="96" t="s">
        <v>1258</v>
      </c>
      <c r="CE269" s="96" t="s">
        <v>1258</v>
      </c>
      <c r="CF269" s="146">
        <v>364</v>
      </c>
      <c r="CG269" s="146">
        <v>364</v>
      </c>
      <c r="CH269" s="146">
        <v>364</v>
      </c>
      <c r="CI269" s="96" t="s">
        <v>1028</v>
      </c>
      <c r="CQ269" s="99">
        <v>7.2006895000000002</v>
      </c>
      <c r="CR269" s="99">
        <v>-76.398523100000006</v>
      </c>
      <c r="CT269" s="98" t="s">
        <v>1045</v>
      </c>
      <c r="CU269" s="96" t="s">
        <v>1028</v>
      </c>
      <c r="CV269" s="99">
        <v>7.2006895000000002</v>
      </c>
      <c r="CW269" s="99">
        <v>-76.398523100000006</v>
      </c>
      <c r="CX269" s="96" t="s">
        <v>1028</v>
      </c>
      <c r="DE269" s="96" t="s">
        <v>1046</v>
      </c>
      <c r="DF269" s="97" t="str">
        <f t="shared" si="38"/>
        <v>2023-05-30</v>
      </c>
      <c r="DH269" s="96" t="s">
        <v>1264</v>
      </c>
      <c r="ED269" s="96" t="s">
        <v>1405</v>
      </c>
      <c r="EF269" s="150" t="s">
        <v>1271</v>
      </c>
      <c r="EM269" s="97" t="str">
        <f>IF(EX269="",
IF(EW269="",
IF(EV269="",
IF(EU269="",#REF!,
EU269),
EV269),
EW269),
CONCATENATE(EX269,IF(FB269="","",CONCATENATE(" ",FB269))))</f>
        <v>Dendrophidion prolixum</v>
      </c>
      <c r="EN269" s="96" t="s">
        <v>1360</v>
      </c>
      <c r="ER269" s="96" t="s">
        <v>1390</v>
      </c>
      <c r="ES269" s="96" t="s">
        <v>1034</v>
      </c>
      <c r="ET269" s="96" t="s">
        <v>1057</v>
      </c>
      <c r="EU269" s="96" t="s">
        <v>1058</v>
      </c>
      <c r="EV269" s="96" t="s">
        <v>1394</v>
      </c>
      <c r="EX269" s="148" t="s">
        <v>1317</v>
      </c>
      <c r="FB269" s="148" t="s">
        <v>1303</v>
      </c>
      <c r="FE269" s="97" t="str" cm="1">
        <f t="array" ref="FE269">IF(FB269="",IF(EX269="",
IF(EV269="",
IF(EW="",
IF(EU269="",
IF(ET269="",
"Filo","Clase"),
"Orden"),
"Familia"),
"Subfamilia"),
"Género"),
"Especie")</f>
        <v>Especie</v>
      </c>
      <c r="FU269" s="96" t="s">
        <v>1040</v>
      </c>
    </row>
    <row r="270" spans="1:177" ht="15" customHeight="1" x14ac:dyDescent="0.2">
      <c r="A270" s="97" t="str">
        <f t="shared" si="33"/>
        <v>UCES:CBUCES:L</v>
      </c>
      <c r="B270" s="96" t="s">
        <v>929</v>
      </c>
      <c r="C270" s="96" t="s">
        <v>1015</v>
      </c>
      <c r="D270" s="96" t="s">
        <v>1021</v>
      </c>
      <c r="E270" s="96" t="s">
        <v>1019</v>
      </c>
      <c r="F270" s="96" t="s">
        <v>1014</v>
      </c>
      <c r="G270" s="96" t="s">
        <v>1020</v>
      </c>
      <c r="H270" s="97" t="str">
        <f t="shared" si="34"/>
        <v>CBUCES-L</v>
      </c>
      <c r="I270" s="96" t="s">
        <v>1017</v>
      </c>
      <c r="J270" s="96" t="s">
        <v>1038</v>
      </c>
      <c r="L270" s="96" t="s">
        <v>1016</v>
      </c>
      <c r="M270" s="96" t="s">
        <v>1039</v>
      </c>
      <c r="N270" s="96" t="s">
        <v>1017</v>
      </c>
      <c r="O270" s="96" t="s">
        <v>1018</v>
      </c>
      <c r="R270" s="96" t="s">
        <v>1021</v>
      </c>
      <c r="V270" s="146" t="s">
        <v>1197</v>
      </c>
      <c r="W270" s="99" t="s">
        <v>1082</v>
      </c>
      <c r="Z270" s="146">
        <v>1</v>
      </c>
      <c r="AD270" s="96" t="s">
        <v>1022</v>
      </c>
      <c r="AH270" s="96" t="s">
        <v>1029</v>
      </c>
      <c r="AI270" s="96" t="s">
        <v>1030</v>
      </c>
      <c r="AO270" s="96" t="s">
        <v>1023</v>
      </c>
      <c r="AP270" s="96" t="s">
        <v>1508</v>
      </c>
      <c r="AQ270" s="96" t="s">
        <v>1024</v>
      </c>
      <c r="AR270" s="96" t="s">
        <v>1025</v>
      </c>
      <c r="AX270" s="96" t="s">
        <v>1502</v>
      </c>
      <c r="BA270" s="96" t="s">
        <v>1043</v>
      </c>
      <c r="BB270" s="96" t="s">
        <v>1032</v>
      </c>
      <c r="BF270" s="97" t="str">
        <f t="shared" si="35"/>
        <v>2023-05-30</v>
      </c>
      <c r="BI270" s="146">
        <v>2023</v>
      </c>
      <c r="BJ270" s="99" t="s">
        <v>1248</v>
      </c>
      <c r="BK270" s="146">
        <v>30</v>
      </c>
      <c r="BL270" s="97" t="str">
        <f t="shared" si="36"/>
        <v>Mayo 30 de 2023</v>
      </c>
      <c r="BS270" s="97" t="str">
        <f t="shared" si="39"/>
        <v>América | Sudamérica | Colombia | Antioquia | Carepa | Vereda La Yaya</v>
      </c>
      <c r="BU270" s="97" t="str">
        <f t="shared" si="32"/>
        <v>SA</v>
      </c>
      <c r="BY270" s="96" t="s">
        <v>1026</v>
      </c>
      <c r="BZ270" s="97" t="str">
        <f t="shared" si="37"/>
        <v>CO</v>
      </c>
      <c r="CA270" s="96" t="s">
        <v>1027</v>
      </c>
      <c r="CB270" s="96" t="s">
        <v>1251</v>
      </c>
      <c r="CC270" s="146" t="s">
        <v>1255</v>
      </c>
      <c r="CD270" s="96" t="s">
        <v>1260</v>
      </c>
      <c r="CE270" s="96" t="s">
        <v>1260</v>
      </c>
      <c r="CF270" s="146">
        <v>22</v>
      </c>
      <c r="CG270" s="146">
        <v>22</v>
      </c>
      <c r="CH270" s="146">
        <v>22</v>
      </c>
      <c r="CI270" s="96" t="s">
        <v>1028</v>
      </c>
      <c r="CQ270" s="99">
        <v>7.7385120000000001</v>
      </c>
      <c r="CR270" s="99">
        <v>-76.697141000000002</v>
      </c>
      <c r="CT270" s="98" t="s">
        <v>1045</v>
      </c>
      <c r="CU270" s="96" t="s">
        <v>1028</v>
      </c>
      <c r="CV270" s="99">
        <v>7.7385120000000001</v>
      </c>
      <c r="CW270" s="99">
        <v>-76.697141000000002</v>
      </c>
      <c r="CX270" s="96" t="s">
        <v>1028</v>
      </c>
      <c r="DE270" s="96" t="s">
        <v>1046</v>
      </c>
      <c r="DF270" s="97" t="str">
        <f t="shared" si="38"/>
        <v>2023-05-30</v>
      </c>
      <c r="DH270" s="96" t="s">
        <v>1264</v>
      </c>
      <c r="ED270" s="96" t="s">
        <v>1405</v>
      </c>
      <c r="EF270" s="150" t="s">
        <v>1271</v>
      </c>
      <c r="EM270" s="97" t="str">
        <f>IF(EX270="",
IF(EW270="",
IF(EV270="",
IF(EU270="",#REF!,
EU270),
EV270),
EW270),
CONCATENATE(EX270,IF(FB270="","",CONCATENATE(" ",FB270))))</f>
        <v>Lepidoblepharis sanctamartae</v>
      </c>
      <c r="EN270" s="96" t="s">
        <v>1359</v>
      </c>
      <c r="ER270" s="96" t="s">
        <v>1390</v>
      </c>
      <c r="ES270" s="96" t="s">
        <v>1034</v>
      </c>
      <c r="ET270" s="96" t="s">
        <v>1057</v>
      </c>
      <c r="EU270" s="96" t="s">
        <v>1058</v>
      </c>
      <c r="EV270" s="96" t="s">
        <v>1060</v>
      </c>
      <c r="EX270" s="148" t="s">
        <v>1316</v>
      </c>
      <c r="FB270" s="148" t="s">
        <v>1304</v>
      </c>
      <c r="FE270" s="97" t="str" cm="1">
        <f t="array" ref="FE270">IF(FB270="",IF(EX270="",
IF(EV270="",
IF(EW="",
IF(EU270="",
IF(ET270="",
"Filo","Clase"),
"Orden"),
"Familia"),
"Subfamilia"),
"Género"),
"Especie")</f>
        <v>Especie</v>
      </c>
      <c r="FU270" s="96" t="s">
        <v>1040</v>
      </c>
    </row>
    <row r="271" spans="1:177" ht="15" customHeight="1" x14ac:dyDescent="0.2">
      <c r="A271" s="97" t="str">
        <f t="shared" si="33"/>
        <v>UCES:CBUCES:L</v>
      </c>
      <c r="B271" s="96" t="s">
        <v>929</v>
      </c>
      <c r="C271" s="96" t="s">
        <v>1015</v>
      </c>
      <c r="D271" s="96" t="s">
        <v>1021</v>
      </c>
      <c r="E271" s="96" t="s">
        <v>1019</v>
      </c>
      <c r="F271" s="96" t="s">
        <v>1014</v>
      </c>
      <c r="G271" s="96" t="s">
        <v>1020</v>
      </c>
      <c r="H271" s="97" t="str">
        <f t="shared" si="34"/>
        <v>CBUCES-L</v>
      </c>
      <c r="I271" s="96" t="s">
        <v>1017</v>
      </c>
      <c r="J271" s="96" t="s">
        <v>1038</v>
      </c>
      <c r="L271" s="96" t="s">
        <v>1016</v>
      </c>
      <c r="M271" s="96" t="s">
        <v>1039</v>
      </c>
      <c r="N271" s="96" t="s">
        <v>1017</v>
      </c>
      <c r="O271" s="96" t="s">
        <v>1018</v>
      </c>
      <c r="R271" s="96" t="s">
        <v>1021</v>
      </c>
      <c r="V271" s="146" t="s">
        <v>1198</v>
      </c>
      <c r="W271" s="99" t="s">
        <v>1082</v>
      </c>
      <c r="Z271" s="146">
        <v>1</v>
      </c>
      <c r="AD271" s="96" t="s">
        <v>1022</v>
      </c>
      <c r="AH271" s="96" t="s">
        <v>1042</v>
      </c>
      <c r="AI271" s="96" t="s">
        <v>1030</v>
      </c>
      <c r="AO271" s="96" t="s">
        <v>1023</v>
      </c>
      <c r="AP271" s="96" t="s">
        <v>1508</v>
      </c>
      <c r="AQ271" s="96" t="s">
        <v>1024</v>
      </c>
      <c r="AR271" s="96" t="s">
        <v>1025</v>
      </c>
      <c r="AX271" s="96" t="s">
        <v>1502</v>
      </c>
      <c r="BA271" s="96" t="s">
        <v>1043</v>
      </c>
      <c r="BB271" s="96" t="s">
        <v>1032</v>
      </c>
      <c r="BF271" s="97" t="str">
        <f t="shared" si="35"/>
        <v>2023-05-30</v>
      </c>
      <c r="BI271" s="146">
        <v>2023</v>
      </c>
      <c r="BJ271" s="99" t="s">
        <v>1248</v>
      </c>
      <c r="BK271" s="146">
        <v>30</v>
      </c>
      <c r="BL271" s="97" t="str">
        <f t="shared" si="36"/>
        <v>Mayo 30 de 2023</v>
      </c>
      <c r="BS271" s="97" t="str">
        <f t="shared" si="39"/>
        <v>América | Sudamérica | Colombia | Antioquia | Carepa | Vereda La Yaya</v>
      </c>
      <c r="BU271" s="97" t="str">
        <f t="shared" si="32"/>
        <v>SA</v>
      </c>
      <c r="BY271" s="96" t="s">
        <v>1026</v>
      </c>
      <c r="BZ271" s="97" t="str">
        <f t="shared" si="37"/>
        <v>CO</v>
      </c>
      <c r="CA271" s="96" t="s">
        <v>1027</v>
      </c>
      <c r="CB271" s="96" t="s">
        <v>1251</v>
      </c>
      <c r="CC271" s="146" t="s">
        <v>1255</v>
      </c>
      <c r="CD271" s="96" t="s">
        <v>1260</v>
      </c>
      <c r="CE271" s="96" t="s">
        <v>1260</v>
      </c>
      <c r="CF271" s="146">
        <v>22</v>
      </c>
      <c r="CG271" s="146">
        <v>22</v>
      </c>
      <c r="CH271" s="146">
        <v>22</v>
      </c>
      <c r="CI271" s="96" t="s">
        <v>1028</v>
      </c>
      <c r="CQ271" s="99">
        <v>7.7385120000000001</v>
      </c>
      <c r="CR271" s="99">
        <v>-76.697141000000002</v>
      </c>
      <c r="CT271" s="98" t="s">
        <v>1045</v>
      </c>
      <c r="CU271" s="96" t="s">
        <v>1028</v>
      </c>
      <c r="CV271" s="99">
        <v>7.7385120000000001</v>
      </c>
      <c r="CW271" s="99">
        <v>-76.697141000000002</v>
      </c>
      <c r="CX271" s="96" t="s">
        <v>1028</v>
      </c>
      <c r="DE271" s="96" t="s">
        <v>1046</v>
      </c>
      <c r="DF271" s="97" t="str">
        <f t="shared" si="38"/>
        <v>2023-05-30</v>
      </c>
      <c r="DH271" s="96" t="s">
        <v>1264</v>
      </c>
      <c r="ED271" s="96" t="s">
        <v>1405</v>
      </c>
      <c r="EF271" s="150" t="s">
        <v>1271</v>
      </c>
      <c r="EM271" s="97" t="str">
        <f>IF(EX271="",
IF(EW271="",
IF(EV271="",
IF(EU271="",#REF!,
EU271),
EV271),
EW271),
CONCATENATE(EX271,IF(FB271="","",CONCATENATE(" ",FB271))))</f>
        <v>Lepidoblepharis sanctamartae</v>
      </c>
      <c r="EN271" s="96" t="s">
        <v>1359</v>
      </c>
      <c r="ER271" s="96" t="s">
        <v>1390</v>
      </c>
      <c r="ES271" s="96" t="s">
        <v>1034</v>
      </c>
      <c r="ET271" s="96" t="s">
        <v>1057</v>
      </c>
      <c r="EU271" s="96" t="s">
        <v>1058</v>
      </c>
      <c r="EV271" s="96" t="s">
        <v>1060</v>
      </c>
      <c r="EX271" s="148" t="s">
        <v>1316</v>
      </c>
      <c r="FB271" s="148" t="s">
        <v>1304</v>
      </c>
      <c r="FE271" s="97" t="str" cm="1">
        <f t="array" ref="FE271">IF(FB271="",IF(EX271="",
IF(EV271="",
IF(EW="",
IF(EU271="",
IF(ET271="",
"Filo","Clase"),
"Orden"),
"Familia"),
"Subfamilia"),
"Género"),
"Especie")</f>
        <v>Especie</v>
      </c>
      <c r="FU271" s="96" t="s">
        <v>1040</v>
      </c>
    </row>
    <row r="272" spans="1:177" ht="15" customHeight="1" x14ac:dyDescent="0.2">
      <c r="A272" s="97" t="str">
        <f t="shared" si="33"/>
        <v>UCES:CBUCES:L</v>
      </c>
      <c r="B272" s="96" t="s">
        <v>929</v>
      </c>
      <c r="C272" s="96" t="s">
        <v>1015</v>
      </c>
      <c r="D272" s="96" t="s">
        <v>1021</v>
      </c>
      <c r="E272" s="96" t="s">
        <v>1019</v>
      </c>
      <c r="F272" s="96" t="s">
        <v>1014</v>
      </c>
      <c r="G272" s="96" t="s">
        <v>1020</v>
      </c>
      <c r="H272" s="97" t="str">
        <f t="shared" si="34"/>
        <v>CBUCES-L</v>
      </c>
      <c r="I272" s="96" t="s">
        <v>1017</v>
      </c>
      <c r="J272" s="96" t="s">
        <v>1038</v>
      </c>
      <c r="L272" s="96" t="s">
        <v>1016</v>
      </c>
      <c r="M272" s="96" t="s">
        <v>1039</v>
      </c>
      <c r="N272" s="96" t="s">
        <v>1017</v>
      </c>
      <c r="O272" s="96" t="s">
        <v>1018</v>
      </c>
      <c r="R272" s="96" t="s">
        <v>1021</v>
      </c>
      <c r="V272" s="146" t="s">
        <v>1199</v>
      </c>
      <c r="W272" s="99" t="s">
        <v>1082</v>
      </c>
      <c r="Z272" s="146">
        <v>1</v>
      </c>
      <c r="AD272" s="96" t="s">
        <v>1022</v>
      </c>
      <c r="AH272" s="96" t="s">
        <v>1042</v>
      </c>
      <c r="AI272" s="96" t="s">
        <v>1030</v>
      </c>
      <c r="AO272" s="96" t="s">
        <v>1023</v>
      </c>
      <c r="AP272" s="96" t="s">
        <v>1508</v>
      </c>
      <c r="AQ272" s="96" t="s">
        <v>1024</v>
      </c>
      <c r="AR272" s="96" t="s">
        <v>1025</v>
      </c>
      <c r="AX272" s="96" t="s">
        <v>1504</v>
      </c>
      <c r="BA272" s="96" t="s">
        <v>1043</v>
      </c>
      <c r="BB272" s="96" t="s">
        <v>1032</v>
      </c>
      <c r="BF272" s="97" t="str">
        <f t="shared" si="35"/>
        <v>2023-05-30</v>
      </c>
      <c r="BI272" s="146">
        <v>2023</v>
      </c>
      <c r="BJ272" s="99" t="s">
        <v>1248</v>
      </c>
      <c r="BK272" s="146">
        <v>30</v>
      </c>
      <c r="BL272" s="97" t="str">
        <f t="shared" si="36"/>
        <v>Mayo 30 de 2023</v>
      </c>
      <c r="BS272" s="97" t="str">
        <f t="shared" si="39"/>
        <v>América | Sudamérica | Colombia | Antioquia | Carepa | Vereda La Petrolera</v>
      </c>
      <c r="BU272" s="97" t="str">
        <f t="shared" si="32"/>
        <v>SA</v>
      </c>
      <c r="BY272" s="96" t="s">
        <v>1026</v>
      </c>
      <c r="BZ272" s="97" t="str">
        <f t="shared" si="37"/>
        <v>CO</v>
      </c>
      <c r="CA272" s="96" t="s">
        <v>1027</v>
      </c>
      <c r="CB272" s="96" t="s">
        <v>1251</v>
      </c>
      <c r="CC272" s="146" t="s">
        <v>1256</v>
      </c>
      <c r="CD272" s="96" t="s">
        <v>1261</v>
      </c>
      <c r="CE272" s="96" t="s">
        <v>1261</v>
      </c>
      <c r="CF272" s="146">
        <v>57</v>
      </c>
      <c r="CG272" s="146">
        <v>57</v>
      </c>
      <c r="CH272" s="146">
        <v>57</v>
      </c>
      <c r="CI272" s="96" t="s">
        <v>1028</v>
      </c>
      <c r="CQ272" s="99">
        <v>7.7566280000000001</v>
      </c>
      <c r="CR272" s="99">
        <v>-76.627015</v>
      </c>
      <c r="CT272" s="98" t="s">
        <v>1045</v>
      </c>
      <c r="CU272" s="96" t="s">
        <v>1028</v>
      </c>
      <c r="CV272" s="99">
        <v>7.7566280000000001</v>
      </c>
      <c r="CW272" s="99">
        <v>-76.627015</v>
      </c>
      <c r="CX272" s="96" t="s">
        <v>1028</v>
      </c>
      <c r="DE272" s="96" t="s">
        <v>1046</v>
      </c>
      <c r="DF272" s="97" t="str">
        <f t="shared" si="38"/>
        <v>2023-05-30</v>
      </c>
      <c r="DH272" s="96" t="s">
        <v>1264</v>
      </c>
      <c r="ED272" s="96" t="s">
        <v>1405</v>
      </c>
      <c r="EF272" s="150" t="s">
        <v>1271</v>
      </c>
      <c r="EM272" s="97" t="str">
        <f>IF(EX272="",
IF(EW272="",
IF(EV272="",
IF(EU272="",#REF!,
EU272),
EV272),
EW272),
CONCATENATE(EX272,IF(FB272="","",CONCATENATE(" ",FB272))))</f>
        <v>Loxopholis rugiceps</v>
      </c>
      <c r="EN272" s="96" t="s">
        <v>1053</v>
      </c>
      <c r="ER272" s="96" t="s">
        <v>1390</v>
      </c>
      <c r="ES272" s="96" t="s">
        <v>1034</v>
      </c>
      <c r="ET272" s="96" t="s">
        <v>1057</v>
      </c>
      <c r="EU272" s="96" t="s">
        <v>1058</v>
      </c>
      <c r="EV272" s="96" t="s">
        <v>1392</v>
      </c>
      <c r="EW272" s="96" t="s">
        <v>1503</v>
      </c>
      <c r="EX272" s="148" t="s">
        <v>1072</v>
      </c>
      <c r="FB272" s="148" t="s">
        <v>1079</v>
      </c>
      <c r="FE272" s="97" t="str" cm="1">
        <f t="array" ref="FE272">IF(FB272="",IF(EX272="",
IF(EV272="",
IF(EW="",
IF(EU272="",
IF(ET272="",
"Filo","Clase"),
"Orden"),
"Familia"),
"Subfamilia"),
"Género"),
"Especie")</f>
        <v>Especie</v>
      </c>
      <c r="FU272" s="96" t="s">
        <v>1040</v>
      </c>
    </row>
    <row r="273" spans="1:177" ht="15" customHeight="1" x14ac:dyDescent="0.2">
      <c r="A273" s="97" t="str">
        <f t="shared" si="33"/>
        <v>UCES:CBUCES:L</v>
      </c>
      <c r="B273" s="96" t="s">
        <v>929</v>
      </c>
      <c r="C273" s="96" t="s">
        <v>1015</v>
      </c>
      <c r="D273" s="96" t="s">
        <v>1021</v>
      </c>
      <c r="E273" s="96" t="s">
        <v>1019</v>
      </c>
      <c r="F273" s="96" t="s">
        <v>1014</v>
      </c>
      <c r="G273" s="96" t="s">
        <v>1020</v>
      </c>
      <c r="H273" s="97" t="str">
        <f t="shared" si="34"/>
        <v>CBUCES-L</v>
      </c>
      <c r="I273" s="96" t="s">
        <v>1017</v>
      </c>
      <c r="J273" s="96" t="s">
        <v>1038</v>
      </c>
      <c r="L273" s="96" t="s">
        <v>1016</v>
      </c>
      <c r="M273" s="96" t="s">
        <v>1039</v>
      </c>
      <c r="N273" s="96" t="s">
        <v>1017</v>
      </c>
      <c r="O273" s="96" t="s">
        <v>1018</v>
      </c>
      <c r="R273" s="96" t="s">
        <v>1021</v>
      </c>
      <c r="V273" s="146" t="s">
        <v>1200</v>
      </c>
      <c r="W273" s="99" t="s">
        <v>1082</v>
      </c>
      <c r="Z273" s="146">
        <v>1</v>
      </c>
      <c r="AD273" s="96" t="s">
        <v>1022</v>
      </c>
      <c r="AI273" s="96" t="s">
        <v>1030</v>
      </c>
      <c r="AO273" s="96" t="s">
        <v>1023</v>
      </c>
      <c r="AP273" s="96" t="s">
        <v>1508</v>
      </c>
      <c r="AQ273" s="96" t="s">
        <v>1024</v>
      </c>
      <c r="AR273" s="96" t="s">
        <v>1025</v>
      </c>
      <c r="AX273" s="96" t="s">
        <v>1506</v>
      </c>
      <c r="BA273" s="96" t="s">
        <v>1043</v>
      </c>
      <c r="BB273" s="96" t="s">
        <v>1032</v>
      </c>
      <c r="BF273" s="97" t="str">
        <f t="shared" si="35"/>
        <v>2023-05-30</v>
      </c>
      <c r="BI273" s="146">
        <v>2023</v>
      </c>
      <c r="BJ273" s="99" t="s">
        <v>1248</v>
      </c>
      <c r="BK273" s="146">
        <v>30</v>
      </c>
      <c r="BL273" s="97" t="str">
        <f t="shared" si="36"/>
        <v>Mayo 30 de 2023</v>
      </c>
      <c r="BS273" s="97" t="str">
        <f t="shared" si="39"/>
        <v>América | Sudamérica | Colombia | Antioquia | Carepa | Vereda La Petrolera</v>
      </c>
      <c r="BU273" s="97" t="str">
        <f t="shared" si="32"/>
        <v>SA</v>
      </c>
      <c r="BY273" s="96" t="s">
        <v>1026</v>
      </c>
      <c r="BZ273" s="97" t="str">
        <f t="shared" si="37"/>
        <v>CO</v>
      </c>
      <c r="CA273" s="96" t="s">
        <v>1027</v>
      </c>
      <c r="CB273" s="96" t="s">
        <v>1251</v>
      </c>
      <c r="CC273" s="146" t="s">
        <v>1256</v>
      </c>
      <c r="CD273" s="96" t="s">
        <v>1261</v>
      </c>
      <c r="CE273" s="96" t="s">
        <v>1261</v>
      </c>
      <c r="CF273" s="146">
        <v>57</v>
      </c>
      <c r="CG273" s="146">
        <v>57</v>
      </c>
      <c r="CH273" s="146">
        <v>57</v>
      </c>
      <c r="CI273" s="96" t="s">
        <v>1028</v>
      </c>
      <c r="CQ273" s="99">
        <v>7.7566280000000001</v>
      </c>
      <c r="CR273" s="99">
        <v>-76.627015</v>
      </c>
      <c r="CT273" s="98" t="s">
        <v>1045</v>
      </c>
      <c r="CU273" s="96" t="s">
        <v>1028</v>
      </c>
      <c r="CV273" s="99">
        <v>7.7566280000000001</v>
      </c>
      <c r="CW273" s="99">
        <v>-76.627015</v>
      </c>
      <c r="CX273" s="96" t="s">
        <v>1028</v>
      </c>
      <c r="DE273" s="96" t="s">
        <v>1046</v>
      </c>
      <c r="DF273" s="97" t="str">
        <f t="shared" si="38"/>
        <v>2023-05-30</v>
      </c>
      <c r="DH273" s="96" t="s">
        <v>1264</v>
      </c>
      <c r="ED273" s="96" t="s">
        <v>1405</v>
      </c>
      <c r="EF273" s="150" t="s">
        <v>1271</v>
      </c>
      <c r="EM273" s="97" t="str">
        <f>IF(EX273="",
IF(EW273="",
IF(EV273="",
IF(EU273="",#REF!,
EU273),
EV273),
EW273),
CONCATENATE(EX273,IF(FB273="","",CONCATENATE(" ",FB273))))</f>
        <v>Pipa myersi</v>
      </c>
      <c r="EN273" s="96" t="s">
        <v>1358</v>
      </c>
      <c r="ER273" s="96" t="s">
        <v>1390</v>
      </c>
      <c r="ES273" s="96" t="s">
        <v>1034</v>
      </c>
      <c r="ET273" s="96" t="s">
        <v>1033</v>
      </c>
      <c r="EU273" s="96" t="s">
        <v>1035</v>
      </c>
      <c r="EV273" s="96" t="s">
        <v>1403</v>
      </c>
      <c r="EW273" s="96" t="s">
        <v>1505</v>
      </c>
      <c r="EX273" s="148" t="s">
        <v>1342</v>
      </c>
      <c r="FB273" s="148" t="s">
        <v>1305</v>
      </c>
      <c r="FE273" s="97" t="str" cm="1">
        <f t="array" ref="FE273">IF(FB273="",IF(EX273="",
IF(EV273="",
IF(EW="",
IF(EU273="",
IF(ET273="",
"Filo","Clase"),
"Orden"),
"Familia"),
"Subfamilia"),
"Género"),
"Especie")</f>
        <v>Especie</v>
      </c>
      <c r="FU273" s="96" t="s">
        <v>1040</v>
      </c>
    </row>
    <row r="274" spans="1:177" ht="15" customHeight="1" x14ac:dyDescent="0.2">
      <c r="A274" s="97" t="str">
        <f t="shared" si="33"/>
        <v>UCES:CBUCES:L</v>
      </c>
      <c r="B274" s="96" t="s">
        <v>929</v>
      </c>
      <c r="C274" s="96" t="s">
        <v>1015</v>
      </c>
      <c r="D274" s="96" t="s">
        <v>1021</v>
      </c>
      <c r="E274" s="96" t="s">
        <v>1019</v>
      </c>
      <c r="F274" s="96" t="s">
        <v>1014</v>
      </c>
      <c r="G274" s="96" t="s">
        <v>1020</v>
      </c>
      <c r="H274" s="97" t="str">
        <f t="shared" si="34"/>
        <v>CBUCES-L</v>
      </c>
      <c r="I274" s="96" t="s">
        <v>1017</v>
      </c>
      <c r="J274" s="96" t="s">
        <v>1038</v>
      </c>
      <c r="L274" s="96" t="s">
        <v>1016</v>
      </c>
      <c r="M274" s="96" t="s">
        <v>1039</v>
      </c>
      <c r="N274" s="96" t="s">
        <v>1017</v>
      </c>
      <c r="O274" s="96" t="s">
        <v>1018</v>
      </c>
      <c r="R274" s="96" t="s">
        <v>1021</v>
      </c>
      <c r="V274" s="146" t="s">
        <v>1201</v>
      </c>
      <c r="W274" s="99" t="s">
        <v>1082</v>
      </c>
      <c r="Z274" s="146">
        <v>1</v>
      </c>
      <c r="AD274" s="96" t="s">
        <v>1022</v>
      </c>
      <c r="AI274" s="96" t="s">
        <v>1030</v>
      </c>
      <c r="AO274" s="96" t="s">
        <v>1023</v>
      </c>
      <c r="AP274" s="96" t="s">
        <v>1508</v>
      </c>
      <c r="AQ274" s="96" t="s">
        <v>1024</v>
      </c>
      <c r="AR274" s="96" t="s">
        <v>1025</v>
      </c>
      <c r="AX274" s="96" t="s">
        <v>1506</v>
      </c>
      <c r="BA274" s="96" t="s">
        <v>1043</v>
      </c>
      <c r="BB274" s="96" t="s">
        <v>1032</v>
      </c>
      <c r="BF274" s="97" t="str">
        <f t="shared" si="35"/>
        <v>2023-05-30</v>
      </c>
      <c r="BI274" s="146">
        <v>2023</v>
      </c>
      <c r="BJ274" s="99" t="s">
        <v>1248</v>
      </c>
      <c r="BK274" s="146">
        <v>30</v>
      </c>
      <c r="BL274" s="97" t="str">
        <f t="shared" si="36"/>
        <v>Mayo 30 de 2023</v>
      </c>
      <c r="BS274" s="97" t="str">
        <f t="shared" si="39"/>
        <v>América | Sudamérica | Colombia | Antioquia | Carepa | Vereda La Petrolera</v>
      </c>
      <c r="BU274" s="97" t="str">
        <f t="shared" si="32"/>
        <v>SA</v>
      </c>
      <c r="BY274" s="96" t="s">
        <v>1026</v>
      </c>
      <c r="BZ274" s="97" t="str">
        <f t="shared" si="37"/>
        <v>CO</v>
      </c>
      <c r="CA274" s="96" t="s">
        <v>1027</v>
      </c>
      <c r="CB274" s="96" t="s">
        <v>1251</v>
      </c>
      <c r="CC274" s="146" t="s">
        <v>1256</v>
      </c>
      <c r="CD274" s="96" t="s">
        <v>1261</v>
      </c>
      <c r="CE274" s="96" t="s">
        <v>1261</v>
      </c>
      <c r="CF274" s="146">
        <v>57</v>
      </c>
      <c r="CG274" s="146">
        <v>57</v>
      </c>
      <c r="CH274" s="146">
        <v>57</v>
      </c>
      <c r="CI274" s="96" t="s">
        <v>1028</v>
      </c>
      <c r="CQ274" s="99">
        <v>7.7566280000000001</v>
      </c>
      <c r="CR274" s="99">
        <v>-76.627015</v>
      </c>
      <c r="CT274" s="98" t="s">
        <v>1045</v>
      </c>
      <c r="CU274" s="96" t="s">
        <v>1028</v>
      </c>
      <c r="CV274" s="99">
        <v>7.7566280000000001</v>
      </c>
      <c r="CW274" s="99">
        <v>-76.627015</v>
      </c>
      <c r="CX274" s="96" t="s">
        <v>1028</v>
      </c>
      <c r="DE274" s="96" t="s">
        <v>1046</v>
      </c>
      <c r="DF274" s="97" t="str">
        <f t="shared" si="38"/>
        <v>2023-05-30</v>
      </c>
      <c r="DH274" s="96" t="s">
        <v>1264</v>
      </c>
      <c r="ED274" s="96" t="s">
        <v>1405</v>
      </c>
      <c r="EF274" s="150" t="s">
        <v>1271</v>
      </c>
      <c r="EM274" s="97" t="str">
        <f>IF(EX274="",
IF(EW274="",
IF(EV274="",
IF(EU274="",#REF!,
EU274),
EV274),
EW274),
CONCATENATE(EX274,IF(FB274="","",CONCATENATE(" ",FB274))))</f>
        <v>Pipa myersi</v>
      </c>
      <c r="EN274" s="96" t="s">
        <v>1358</v>
      </c>
      <c r="ER274" s="96" t="s">
        <v>1390</v>
      </c>
      <c r="ES274" s="96" t="s">
        <v>1034</v>
      </c>
      <c r="ET274" s="96" t="s">
        <v>1033</v>
      </c>
      <c r="EU274" s="96" t="s">
        <v>1035</v>
      </c>
      <c r="EV274" s="96" t="s">
        <v>1403</v>
      </c>
      <c r="EW274" s="96" t="s">
        <v>1505</v>
      </c>
      <c r="EX274" s="148" t="s">
        <v>1342</v>
      </c>
      <c r="FB274" s="148" t="s">
        <v>1305</v>
      </c>
      <c r="FE274" s="97" t="str" cm="1">
        <f t="array" ref="FE274">IF(FB274="",IF(EX274="",
IF(EV274="",
IF(EW="",
IF(EU274="",
IF(ET274="",
"Filo","Clase"),
"Orden"),
"Familia"),
"Subfamilia"),
"Género"),
"Especie")</f>
        <v>Especie</v>
      </c>
      <c r="FU274" s="96" t="s">
        <v>1040</v>
      </c>
    </row>
    <row r="275" spans="1:177" ht="15" customHeight="1" x14ac:dyDescent="0.2">
      <c r="A275" s="97" t="str">
        <f t="shared" si="33"/>
        <v>UCES:CBUCES:L</v>
      </c>
      <c r="B275" s="96" t="s">
        <v>929</v>
      </c>
      <c r="C275" s="96" t="s">
        <v>1015</v>
      </c>
      <c r="D275" s="96" t="s">
        <v>1021</v>
      </c>
      <c r="E275" s="96" t="s">
        <v>1019</v>
      </c>
      <c r="F275" s="96" t="s">
        <v>1014</v>
      </c>
      <c r="G275" s="96" t="s">
        <v>1020</v>
      </c>
      <c r="H275" s="97" t="str">
        <f t="shared" si="34"/>
        <v>CBUCES-L</v>
      </c>
      <c r="I275" s="96" t="s">
        <v>1017</v>
      </c>
      <c r="J275" s="96" t="s">
        <v>1038</v>
      </c>
      <c r="L275" s="96" t="s">
        <v>1016</v>
      </c>
      <c r="M275" s="96" t="s">
        <v>1039</v>
      </c>
      <c r="N275" s="96" t="s">
        <v>1017</v>
      </c>
      <c r="O275" s="96" t="s">
        <v>1018</v>
      </c>
      <c r="R275" s="96" t="s">
        <v>1021</v>
      </c>
      <c r="V275" s="146" t="s">
        <v>1202</v>
      </c>
      <c r="W275" s="99" t="s">
        <v>1082</v>
      </c>
      <c r="Z275" s="146">
        <v>1</v>
      </c>
      <c r="AD275" s="96" t="s">
        <v>1022</v>
      </c>
      <c r="AI275" s="96" t="s">
        <v>1030</v>
      </c>
      <c r="AO275" s="96" t="s">
        <v>1023</v>
      </c>
      <c r="AP275" s="96" t="s">
        <v>1508</v>
      </c>
      <c r="AQ275" s="96" t="s">
        <v>1024</v>
      </c>
      <c r="AR275" s="96" t="s">
        <v>1025</v>
      </c>
      <c r="AX275" s="96" t="s">
        <v>1506</v>
      </c>
      <c r="BA275" s="96" t="s">
        <v>1043</v>
      </c>
      <c r="BB275" s="96" t="s">
        <v>1032</v>
      </c>
      <c r="BF275" s="97" t="str">
        <f t="shared" si="35"/>
        <v>2023-05-30</v>
      </c>
      <c r="BI275" s="146">
        <v>2023</v>
      </c>
      <c r="BJ275" s="99" t="s">
        <v>1248</v>
      </c>
      <c r="BK275" s="146">
        <v>30</v>
      </c>
      <c r="BL275" s="97" t="str">
        <f t="shared" si="36"/>
        <v>Mayo 30 de 2023</v>
      </c>
      <c r="BS275" s="97" t="str">
        <f t="shared" si="39"/>
        <v>América | Sudamérica | Colombia | Antioquia | Carepa | Vereda La Petrolera</v>
      </c>
      <c r="BU275" s="97" t="str">
        <f t="shared" si="32"/>
        <v>SA</v>
      </c>
      <c r="BY275" s="96" t="s">
        <v>1026</v>
      </c>
      <c r="BZ275" s="97" t="str">
        <f t="shared" si="37"/>
        <v>CO</v>
      </c>
      <c r="CA275" s="96" t="s">
        <v>1027</v>
      </c>
      <c r="CB275" s="96" t="s">
        <v>1251</v>
      </c>
      <c r="CC275" s="146" t="s">
        <v>1256</v>
      </c>
      <c r="CD275" s="96" t="s">
        <v>1261</v>
      </c>
      <c r="CE275" s="96" t="s">
        <v>1261</v>
      </c>
      <c r="CF275" s="146">
        <v>57</v>
      </c>
      <c r="CG275" s="146">
        <v>57</v>
      </c>
      <c r="CH275" s="146">
        <v>57</v>
      </c>
      <c r="CI275" s="96" t="s">
        <v>1028</v>
      </c>
      <c r="CQ275" s="99">
        <v>7.7566280000000001</v>
      </c>
      <c r="CR275" s="99">
        <v>-76.627015</v>
      </c>
      <c r="CT275" s="98" t="s">
        <v>1045</v>
      </c>
      <c r="CU275" s="96" t="s">
        <v>1028</v>
      </c>
      <c r="CV275" s="99">
        <v>7.7566280000000001</v>
      </c>
      <c r="CW275" s="99">
        <v>-76.627015</v>
      </c>
      <c r="CX275" s="96" t="s">
        <v>1028</v>
      </c>
      <c r="DE275" s="96" t="s">
        <v>1046</v>
      </c>
      <c r="DF275" s="97" t="str">
        <f t="shared" si="38"/>
        <v>2023-05-30</v>
      </c>
      <c r="DH275" s="96" t="s">
        <v>1264</v>
      </c>
      <c r="ED275" s="96" t="s">
        <v>1405</v>
      </c>
      <c r="EF275" s="150" t="s">
        <v>1271</v>
      </c>
      <c r="EM275" s="97" t="str">
        <f>IF(EX275="",
IF(EW275="",
IF(EV275="",
IF(EU275="",#REF!,
EU275),
EV275),
EW275),
CONCATENATE(EX275,IF(FB275="","",CONCATENATE(" ",FB275))))</f>
        <v>Pipa myersi</v>
      </c>
      <c r="EN275" s="96" t="s">
        <v>1358</v>
      </c>
      <c r="ER275" s="96" t="s">
        <v>1390</v>
      </c>
      <c r="ES275" s="96" t="s">
        <v>1034</v>
      </c>
      <c r="ET275" s="96" t="s">
        <v>1033</v>
      </c>
      <c r="EU275" s="96" t="s">
        <v>1035</v>
      </c>
      <c r="EV275" s="96" t="s">
        <v>1403</v>
      </c>
      <c r="EW275" s="96" t="s">
        <v>1505</v>
      </c>
      <c r="EX275" s="148" t="s">
        <v>1342</v>
      </c>
      <c r="FB275" s="148" t="s">
        <v>1305</v>
      </c>
      <c r="FE275" s="97" t="str" cm="1">
        <f t="array" ref="FE275">IF(FB275="",IF(EX275="",
IF(EV275="",
IF(EW="",
IF(EU275="",
IF(ET275="",
"Filo","Clase"),
"Orden"),
"Familia"),
"Subfamilia"),
"Género"),
"Especie")</f>
        <v>Especie</v>
      </c>
      <c r="FU275" s="96" t="s">
        <v>1040</v>
      </c>
    </row>
    <row r="276" spans="1:177" ht="15" customHeight="1" x14ac:dyDescent="0.2">
      <c r="A276" s="97" t="str">
        <f t="shared" si="33"/>
        <v>UCES:CBUCES:L</v>
      </c>
      <c r="B276" s="96" t="s">
        <v>929</v>
      </c>
      <c r="C276" s="96" t="s">
        <v>1015</v>
      </c>
      <c r="D276" s="96" t="s">
        <v>1021</v>
      </c>
      <c r="E276" s="96" t="s">
        <v>1019</v>
      </c>
      <c r="F276" s="96" t="s">
        <v>1014</v>
      </c>
      <c r="G276" s="96" t="s">
        <v>1020</v>
      </c>
      <c r="H276" s="97" t="str">
        <f t="shared" si="34"/>
        <v>CBUCES-L</v>
      </c>
      <c r="I276" s="96" t="s">
        <v>1017</v>
      </c>
      <c r="J276" s="96" t="s">
        <v>1038</v>
      </c>
      <c r="L276" s="96" t="s">
        <v>1016</v>
      </c>
      <c r="M276" s="96" t="s">
        <v>1039</v>
      </c>
      <c r="N276" s="96" t="s">
        <v>1017</v>
      </c>
      <c r="O276" s="96" t="s">
        <v>1018</v>
      </c>
      <c r="R276" s="96" t="s">
        <v>1021</v>
      </c>
      <c r="V276" s="146" t="s">
        <v>1203</v>
      </c>
      <c r="W276" s="99" t="s">
        <v>1082</v>
      </c>
      <c r="Z276" s="146">
        <v>1</v>
      </c>
      <c r="AD276" s="96" t="s">
        <v>1022</v>
      </c>
      <c r="AI276" s="96" t="s">
        <v>1030</v>
      </c>
      <c r="AO276" s="96" t="s">
        <v>1023</v>
      </c>
      <c r="AP276" s="96" t="s">
        <v>1508</v>
      </c>
      <c r="AQ276" s="96" t="s">
        <v>1024</v>
      </c>
      <c r="AR276" s="96" t="s">
        <v>1025</v>
      </c>
      <c r="AX276" s="96" t="s">
        <v>1506</v>
      </c>
      <c r="BA276" s="96" t="s">
        <v>1043</v>
      </c>
      <c r="BB276" s="96" t="s">
        <v>1032</v>
      </c>
      <c r="BF276" s="97" t="str">
        <f t="shared" si="35"/>
        <v>2023-05-30</v>
      </c>
      <c r="BI276" s="146">
        <v>2023</v>
      </c>
      <c r="BJ276" s="99" t="s">
        <v>1248</v>
      </c>
      <c r="BK276" s="146">
        <v>30</v>
      </c>
      <c r="BL276" s="97" t="str">
        <f t="shared" si="36"/>
        <v>Mayo 30 de 2023</v>
      </c>
      <c r="BS276" s="97" t="str">
        <f t="shared" si="39"/>
        <v>América | Sudamérica | Colombia | Antioquia | Carepa | Vereda La Petrolera</v>
      </c>
      <c r="BU276" s="97" t="str">
        <f t="shared" si="32"/>
        <v>SA</v>
      </c>
      <c r="BY276" s="96" t="s">
        <v>1026</v>
      </c>
      <c r="BZ276" s="97" t="str">
        <f t="shared" si="37"/>
        <v>CO</v>
      </c>
      <c r="CA276" s="96" t="s">
        <v>1027</v>
      </c>
      <c r="CB276" s="96" t="s">
        <v>1251</v>
      </c>
      <c r="CC276" s="146" t="s">
        <v>1256</v>
      </c>
      <c r="CD276" s="96" t="s">
        <v>1261</v>
      </c>
      <c r="CE276" s="96" t="s">
        <v>1261</v>
      </c>
      <c r="CF276" s="146">
        <v>57</v>
      </c>
      <c r="CG276" s="146">
        <v>57</v>
      </c>
      <c r="CH276" s="146">
        <v>57</v>
      </c>
      <c r="CI276" s="96" t="s">
        <v>1028</v>
      </c>
      <c r="CQ276" s="99">
        <v>7.7566280000000001</v>
      </c>
      <c r="CR276" s="99">
        <v>-76.627015</v>
      </c>
      <c r="CT276" s="98" t="s">
        <v>1045</v>
      </c>
      <c r="CU276" s="96" t="s">
        <v>1028</v>
      </c>
      <c r="CV276" s="99">
        <v>7.7566280000000001</v>
      </c>
      <c r="CW276" s="99">
        <v>-76.627015</v>
      </c>
      <c r="CX276" s="96" t="s">
        <v>1028</v>
      </c>
      <c r="DE276" s="96" t="s">
        <v>1046</v>
      </c>
      <c r="DF276" s="97" t="str">
        <f t="shared" si="38"/>
        <v>2023-05-30</v>
      </c>
      <c r="DH276" s="96" t="s">
        <v>1264</v>
      </c>
      <c r="ED276" s="96" t="s">
        <v>1405</v>
      </c>
      <c r="EF276" s="150" t="s">
        <v>1271</v>
      </c>
      <c r="EM276" s="97" t="str">
        <f>IF(EX276="",
IF(EW276="",
IF(EV276="",
IF(EU276="",#REF!,
EU276),
EV276),
EW276),
CONCATENATE(EX276,IF(FB276="","",CONCATENATE(" ",FB276))))</f>
        <v>Pipa myersi</v>
      </c>
      <c r="EN276" s="96" t="s">
        <v>1358</v>
      </c>
      <c r="ER276" s="96" t="s">
        <v>1390</v>
      </c>
      <c r="ES276" s="96" t="s">
        <v>1034</v>
      </c>
      <c r="ET276" s="96" t="s">
        <v>1033</v>
      </c>
      <c r="EU276" s="96" t="s">
        <v>1035</v>
      </c>
      <c r="EV276" s="96" t="s">
        <v>1403</v>
      </c>
      <c r="EW276" s="96" t="s">
        <v>1505</v>
      </c>
      <c r="EX276" s="148" t="s">
        <v>1342</v>
      </c>
      <c r="FB276" s="148" t="s">
        <v>1305</v>
      </c>
      <c r="FE276" s="97" t="str" cm="1">
        <f t="array" ref="FE276">IF(FB276="",IF(EX276="",
IF(EV276="",
IF(EW="",
IF(EU276="",
IF(ET276="",
"Filo","Clase"),
"Orden"),
"Familia"),
"Subfamilia"),
"Género"),
"Especie")</f>
        <v>Especie</v>
      </c>
      <c r="FU276" s="96" t="s">
        <v>1040</v>
      </c>
    </row>
    <row r="277" spans="1:177" ht="15" customHeight="1" x14ac:dyDescent="0.2">
      <c r="A277" s="97" t="str">
        <f t="shared" si="33"/>
        <v>UCES:CBUCES:L</v>
      </c>
      <c r="B277" s="96" t="s">
        <v>929</v>
      </c>
      <c r="C277" s="96" t="s">
        <v>1015</v>
      </c>
      <c r="D277" s="96" t="s">
        <v>1021</v>
      </c>
      <c r="E277" s="96" t="s">
        <v>1019</v>
      </c>
      <c r="F277" s="96" t="s">
        <v>1014</v>
      </c>
      <c r="G277" s="96" t="s">
        <v>1020</v>
      </c>
      <c r="H277" s="97" t="str">
        <f t="shared" si="34"/>
        <v>CBUCES-L</v>
      </c>
      <c r="I277" s="96" t="s">
        <v>1017</v>
      </c>
      <c r="J277" s="96" t="s">
        <v>1038</v>
      </c>
      <c r="L277" s="96" t="s">
        <v>1016</v>
      </c>
      <c r="M277" s="96" t="s">
        <v>1039</v>
      </c>
      <c r="N277" s="96" t="s">
        <v>1017</v>
      </c>
      <c r="O277" s="96" t="s">
        <v>1018</v>
      </c>
      <c r="R277" s="96" t="s">
        <v>1021</v>
      </c>
      <c r="V277" s="146" t="s">
        <v>1204</v>
      </c>
      <c r="W277" s="99" t="s">
        <v>1082</v>
      </c>
      <c r="Z277" s="146">
        <v>1</v>
      </c>
      <c r="AD277" s="96" t="s">
        <v>1022</v>
      </c>
      <c r="AI277" s="96" t="s">
        <v>1030</v>
      </c>
      <c r="AO277" s="96" t="s">
        <v>1023</v>
      </c>
      <c r="AP277" s="96" t="s">
        <v>1508</v>
      </c>
      <c r="AQ277" s="96" t="s">
        <v>1024</v>
      </c>
      <c r="AR277" s="96" t="s">
        <v>1025</v>
      </c>
      <c r="AX277" s="96" t="s">
        <v>1506</v>
      </c>
      <c r="BA277" s="96" t="s">
        <v>1043</v>
      </c>
      <c r="BB277" s="96" t="s">
        <v>1032</v>
      </c>
      <c r="BF277" s="97" t="str">
        <f t="shared" si="35"/>
        <v>2023-05-30</v>
      </c>
      <c r="BI277" s="146">
        <v>2023</v>
      </c>
      <c r="BJ277" s="99" t="s">
        <v>1248</v>
      </c>
      <c r="BK277" s="146">
        <v>30</v>
      </c>
      <c r="BL277" s="97" t="str">
        <f t="shared" si="36"/>
        <v>Mayo 30 de 2023</v>
      </c>
      <c r="BS277" s="97" t="str">
        <f t="shared" si="39"/>
        <v>América | Sudamérica | Colombia | Antioquia | Carepa | Vereda La Petrolera</v>
      </c>
      <c r="BU277" s="97" t="str">
        <f t="shared" si="32"/>
        <v>SA</v>
      </c>
      <c r="BY277" s="96" t="s">
        <v>1026</v>
      </c>
      <c r="BZ277" s="97" t="str">
        <f t="shared" si="37"/>
        <v>CO</v>
      </c>
      <c r="CA277" s="96" t="s">
        <v>1027</v>
      </c>
      <c r="CB277" s="96" t="s">
        <v>1251</v>
      </c>
      <c r="CC277" s="146" t="s">
        <v>1256</v>
      </c>
      <c r="CD277" s="96" t="s">
        <v>1261</v>
      </c>
      <c r="CE277" s="96" t="s">
        <v>1261</v>
      </c>
      <c r="CF277" s="146">
        <v>57</v>
      </c>
      <c r="CG277" s="146">
        <v>57</v>
      </c>
      <c r="CH277" s="146">
        <v>57</v>
      </c>
      <c r="CI277" s="96" t="s">
        <v>1028</v>
      </c>
      <c r="CQ277" s="99">
        <v>7.7566280000000001</v>
      </c>
      <c r="CR277" s="99">
        <v>-76.627015</v>
      </c>
      <c r="CT277" s="98" t="s">
        <v>1045</v>
      </c>
      <c r="CU277" s="96" t="s">
        <v>1028</v>
      </c>
      <c r="CV277" s="99">
        <v>7.7566280000000001</v>
      </c>
      <c r="CW277" s="99">
        <v>-76.627015</v>
      </c>
      <c r="CX277" s="96" t="s">
        <v>1028</v>
      </c>
      <c r="DE277" s="96" t="s">
        <v>1046</v>
      </c>
      <c r="DF277" s="97" t="str">
        <f t="shared" si="38"/>
        <v>2023-05-30</v>
      </c>
      <c r="DH277" s="96" t="s">
        <v>1264</v>
      </c>
      <c r="ED277" s="96" t="s">
        <v>1405</v>
      </c>
      <c r="EF277" s="150" t="s">
        <v>1271</v>
      </c>
      <c r="EM277" s="97" t="str">
        <f>IF(EX277="",
IF(EW277="",
IF(EV277="",
IF(EU277="",#REF!,
EU277),
EV277),
EW277),
CONCATENATE(EX277,IF(FB277="","",CONCATENATE(" ",FB277))))</f>
        <v>Pipa myersi</v>
      </c>
      <c r="EN277" s="96" t="s">
        <v>1358</v>
      </c>
      <c r="ER277" s="96" t="s">
        <v>1390</v>
      </c>
      <c r="ES277" s="96" t="s">
        <v>1034</v>
      </c>
      <c r="ET277" s="96" t="s">
        <v>1033</v>
      </c>
      <c r="EU277" s="96" t="s">
        <v>1035</v>
      </c>
      <c r="EV277" s="96" t="s">
        <v>1403</v>
      </c>
      <c r="EW277" s="96" t="s">
        <v>1505</v>
      </c>
      <c r="EX277" s="148" t="s">
        <v>1342</v>
      </c>
      <c r="FB277" s="148" t="s">
        <v>1305</v>
      </c>
      <c r="FE277" s="97" t="str" cm="1">
        <f t="array" ref="FE277">IF(FB277="",IF(EX277="",
IF(EV277="",
IF(EW="",
IF(EU277="",
IF(ET277="",
"Filo","Clase"),
"Orden"),
"Familia"),
"Subfamilia"),
"Género"),
"Especie")</f>
        <v>Especie</v>
      </c>
      <c r="FU277" s="96" t="s">
        <v>1040</v>
      </c>
    </row>
    <row r="278" spans="1:177" ht="15" customHeight="1" x14ac:dyDescent="0.2">
      <c r="A278" s="97" t="str">
        <f t="shared" si="33"/>
        <v>UCES:CBUCES:L</v>
      </c>
      <c r="B278" s="96" t="s">
        <v>929</v>
      </c>
      <c r="C278" s="96" t="s">
        <v>1015</v>
      </c>
      <c r="D278" s="96" t="s">
        <v>1021</v>
      </c>
      <c r="E278" s="96" t="s">
        <v>1019</v>
      </c>
      <c r="F278" s="96" t="s">
        <v>1014</v>
      </c>
      <c r="G278" s="96" t="s">
        <v>1020</v>
      </c>
      <c r="H278" s="97" t="str">
        <f t="shared" si="34"/>
        <v>CBUCES-L</v>
      </c>
      <c r="I278" s="96" t="s">
        <v>1017</v>
      </c>
      <c r="J278" s="96" t="s">
        <v>1038</v>
      </c>
      <c r="L278" s="96" t="s">
        <v>1016</v>
      </c>
      <c r="M278" s="96" t="s">
        <v>1039</v>
      </c>
      <c r="N278" s="96" t="s">
        <v>1017</v>
      </c>
      <c r="O278" s="96" t="s">
        <v>1018</v>
      </c>
      <c r="R278" s="96" t="s">
        <v>1021</v>
      </c>
      <c r="V278" s="146" t="s">
        <v>1205</v>
      </c>
      <c r="W278" s="99" t="s">
        <v>1082</v>
      </c>
      <c r="Z278" s="146" t="s">
        <v>1231</v>
      </c>
      <c r="AD278" s="96" t="s">
        <v>1022</v>
      </c>
      <c r="AI278" s="96" t="s">
        <v>1233</v>
      </c>
      <c r="AO278" s="96" t="s">
        <v>1023</v>
      </c>
      <c r="AP278" s="96" t="s">
        <v>1508</v>
      </c>
      <c r="AQ278" s="96" t="s">
        <v>1024</v>
      </c>
      <c r="AR278" s="96" t="s">
        <v>1025</v>
      </c>
      <c r="AX278" s="96" t="s">
        <v>1506</v>
      </c>
      <c r="BA278" s="96" t="s">
        <v>1043</v>
      </c>
      <c r="BB278" s="96" t="s">
        <v>1032</v>
      </c>
      <c r="BF278" s="97" t="str">
        <f t="shared" si="35"/>
        <v>2023-05-30</v>
      </c>
      <c r="BI278" s="146">
        <v>2023</v>
      </c>
      <c r="BJ278" s="99" t="s">
        <v>1248</v>
      </c>
      <c r="BK278" s="146">
        <v>30</v>
      </c>
      <c r="BL278" s="97" t="str">
        <f t="shared" si="36"/>
        <v>Mayo 30 de 2023</v>
      </c>
      <c r="BS278" s="97" t="str">
        <f t="shared" si="39"/>
        <v>América | Sudamérica | Colombia | Antioquia | Carepa | Vereda La Petrolera</v>
      </c>
      <c r="BU278" s="97" t="str">
        <f t="shared" si="32"/>
        <v>SA</v>
      </c>
      <c r="BY278" s="96" t="s">
        <v>1026</v>
      </c>
      <c r="BZ278" s="97" t="str">
        <f t="shared" si="37"/>
        <v>CO</v>
      </c>
      <c r="CA278" s="96" t="s">
        <v>1027</v>
      </c>
      <c r="CB278" s="96" t="s">
        <v>1251</v>
      </c>
      <c r="CC278" s="146" t="s">
        <v>1256</v>
      </c>
      <c r="CD278" s="96" t="s">
        <v>1261</v>
      </c>
      <c r="CE278" s="96" t="s">
        <v>1261</v>
      </c>
      <c r="CF278" s="146">
        <v>57</v>
      </c>
      <c r="CG278" s="146">
        <v>57</v>
      </c>
      <c r="CH278" s="146">
        <v>57</v>
      </c>
      <c r="CI278" s="96" t="s">
        <v>1028</v>
      </c>
      <c r="CQ278" s="99">
        <v>7.7566280000000001</v>
      </c>
      <c r="CR278" s="99">
        <v>-76.627015</v>
      </c>
      <c r="CT278" s="98" t="s">
        <v>1045</v>
      </c>
      <c r="CU278" s="96" t="s">
        <v>1028</v>
      </c>
      <c r="CV278" s="99">
        <v>7.7566280000000001</v>
      </c>
      <c r="CW278" s="99">
        <v>-76.627015</v>
      </c>
      <c r="CX278" s="96" t="s">
        <v>1028</v>
      </c>
      <c r="DE278" s="96" t="s">
        <v>1046</v>
      </c>
      <c r="DF278" s="97" t="str">
        <f t="shared" si="38"/>
        <v>2023-05-30</v>
      </c>
      <c r="DH278" s="96" t="s">
        <v>1264</v>
      </c>
      <c r="ED278" s="96" t="s">
        <v>1405</v>
      </c>
      <c r="EF278" s="150" t="s">
        <v>1271</v>
      </c>
      <c r="EM278" s="97" t="str">
        <f>IF(EX278="",
IF(EW278="",
IF(EV278="",
IF(EU278="",#REF!,
EU278),
EV278),
EW278),
CONCATENATE(EX278,IF(FB278="","",CONCATENATE(" ",FB278))))</f>
        <v>Pipa myersi</v>
      </c>
      <c r="EN278" s="96" t="s">
        <v>1358</v>
      </c>
      <c r="ER278" s="96" t="s">
        <v>1390</v>
      </c>
      <c r="ES278" s="96" t="s">
        <v>1034</v>
      </c>
      <c r="ET278" s="96" t="s">
        <v>1033</v>
      </c>
      <c r="EU278" s="96" t="s">
        <v>1035</v>
      </c>
      <c r="EV278" s="96" t="s">
        <v>1403</v>
      </c>
      <c r="EW278" s="96" t="s">
        <v>1505</v>
      </c>
      <c r="EX278" s="148" t="s">
        <v>1342</v>
      </c>
      <c r="FB278" s="148" t="s">
        <v>1305</v>
      </c>
      <c r="FE278" s="97" t="str" cm="1">
        <f t="array" ref="FE278">IF(FB278="",IF(EX278="",
IF(EV278="",
IF(EW="",
IF(EU278="",
IF(ET278="",
"Filo","Clase"),
"Orden"),
"Familia"),
"Subfamilia"),
"Género"),
"Especie")</f>
        <v>Especie</v>
      </c>
      <c r="FU278" s="96" t="s">
        <v>1040</v>
      </c>
    </row>
    <row r="279" spans="1:177" ht="15" customHeight="1" x14ac:dyDescent="0.2">
      <c r="A279" s="97" t="str">
        <f t="shared" si="33"/>
        <v>UCES:CBUCES:L</v>
      </c>
      <c r="B279" s="96" t="s">
        <v>929</v>
      </c>
      <c r="C279" s="96" t="s">
        <v>1015</v>
      </c>
      <c r="D279" s="96" t="s">
        <v>1021</v>
      </c>
      <c r="E279" s="96" t="s">
        <v>1019</v>
      </c>
      <c r="F279" s="96" t="s">
        <v>1014</v>
      </c>
      <c r="G279" s="96" t="s">
        <v>1020</v>
      </c>
      <c r="H279" s="97" t="str">
        <f t="shared" si="34"/>
        <v>CBUCES-L</v>
      </c>
      <c r="I279" s="96" t="s">
        <v>1017</v>
      </c>
      <c r="J279" s="96" t="s">
        <v>1038</v>
      </c>
      <c r="L279" s="96" t="s">
        <v>1016</v>
      </c>
      <c r="M279" s="96" t="s">
        <v>1039</v>
      </c>
      <c r="N279" s="96" t="s">
        <v>1017</v>
      </c>
      <c r="O279" s="96" t="s">
        <v>1018</v>
      </c>
      <c r="R279" s="96" t="s">
        <v>1021</v>
      </c>
      <c r="V279" s="146" t="s">
        <v>1206</v>
      </c>
      <c r="W279" s="99" t="s">
        <v>1082</v>
      </c>
      <c r="Z279" s="146">
        <v>7</v>
      </c>
      <c r="AD279" s="96" t="s">
        <v>1022</v>
      </c>
      <c r="AI279" s="96" t="s">
        <v>1233</v>
      </c>
      <c r="AO279" s="96" t="s">
        <v>1023</v>
      </c>
      <c r="AP279" s="96" t="s">
        <v>1508</v>
      </c>
      <c r="AQ279" s="96" t="s">
        <v>1024</v>
      </c>
      <c r="AR279" s="96" t="s">
        <v>1025</v>
      </c>
      <c r="AX279" s="96" t="s">
        <v>1506</v>
      </c>
      <c r="BA279" s="96" t="s">
        <v>1043</v>
      </c>
      <c r="BB279" s="96" t="s">
        <v>1032</v>
      </c>
      <c r="BF279" s="97" t="str">
        <f t="shared" si="35"/>
        <v>2023-05-30</v>
      </c>
      <c r="BI279" s="146">
        <v>2023</v>
      </c>
      <c r="BJ279" s="99" t="s">
        <v>1248</v>
      </c>
      <c r="BK279" s="146">
        <v>30</v>
      </c>
      <c r="BL279" s="97" t="str">
        <f t="shared" si="36"/>
        <v>Mayo 30 de 2023</v>
      </c>
      <c r="BS279" s="97" t="str">
        <f t="shared" si="39"/>
        <v>América | Sudamérica | Colombia | Antioquia | Carepa | Vereda La Petrolera</v>
      </c>
      <c r="BU279" s="97" t="str">
        <f t="shared" ref="BU279:BU303" si="40">IF(OR(BY279="Argentina",BY279="Bolivia",BY279="Brasil",BY279="Chile",BY279="Colombia",BY279="Ecuador",BY279="Guyana",BY279="Guyana Francesa",BY279="Paraguay",BY279="Perú",BY279="Surinam",BY279="Trinidad y Tobago",BY279="Uruguay",BY279="Venezuela"),"SA",
IF(OR(BY279="México",BY279="Estados Unidos",BY279="Canada"),"NA",""))</f>
        <v>SA</v>
      </c>
      <c r="BY279" s="96" t="s">
        <v>1026</v>
      </c>
      <c r="BZ279" s="97" t="str">
        <f t="shared" si="37"/>
        <v>CO</v>
      </c>
      <c r="CA279" s="96" t="s">
        <v>1027</v>
      </c>
      <c r="CB279" s="96" t="s">
        <v>1251</v>
      </c>
      <c r="CC279" s="146" t="s">
        <v>1256</v>
      </c>
      <c r="CD279" s="96" t="s">
        <v>1261</v>
      </c>
      <c r="CE279" s="96" t="s">
        <v>1261</v>
      </c>
      <c r="CF279" s="146">
        <v>57</v>
      </c>
      <c r="CG279" s="146">
        <v>57</v>
      </c>
      <c r="CH279" s="146">
        <v>57</v>
      </c>
      <c r="CI279" s="96" t="s">
        <v>1028</v>
      </c>
      <c r="CQ279" s="99">
        <v>7.7566280000000001</v>
      </c>
      <c r="CR279" s="99">
        <v>-76.627015</v>
      </c>
      <c r="CT279" s="98" t="s">
        <v>1045</v>
      </c>
      <c r="CU279" s="96" t="s">
        <v>1028</v>
      </c>
      <c r="CV279" s="99">
        <v>7.7566280000000001</v>
      </c>
      <c r="CW279" s="99">
        <v>-76.627015</v>
      </c>
      <c r="CX279" s="96" t="s">
        <v>1028</v>
      </c>
      <c r="DE279" s="96" t="s">
        <v>1046</v>
      </c>
      <c r="DF279" s="97" t="str">
        <f t="shared" si="38"/>
        <v>2023-05-30</v>
      </c>
      <c r="DH279" s="96" t="s">
        <v>1264</v>
      </c>
      <c r="ED279" s="96" t="s">
        <v>1405</v>
      </c>
      <c r="EF279" s="150" t="s">
        <v>1271</v>
      </c>
      <c r="EM279" s="97" t="str">
        <f>IF(EX279="",
IF(EW279="",
IF(EV279="",
IF(EU279="",#REF!,
EU279),
EV279),
EW279),
CONCATENATE(EX279,IF(FB279="","",CONCATENATE(" ",FB279))))</f>
        <v>Leptodactylus</v>
      </c>
      <c r="ER279" s="96" t="s">
        <v>1390</v>
      </c>
      <c r="ES279" s="96" t="s">
        <v>1034</v>
      </c>
      <c r="ET279" s="96" t="s">
        <v>1033</v>
      </c>
      <c r="EU279" s="96" t="s">
        <v>1035</v>
      </c>
      <c r="EV279" s="96" t="s">
        <v>1062</v>
      </c>
      <c r="EW279" s="96" t="s">
        <v>1456</v>
      </c>
      <c r="EX279" s="148" t="s">
        <v>1068</v>
      </c>
      <c r="FE279" s="97" t="str" cm="1">
        <f t="array" ref="FE279">IF(FB279="",IF(EX279="",
IF(EV279="",
IF(EW="",
IF(EU279="",
IF(ET279="",
"Filo","Clase"),
"Orden"),
"Familia"),
"Subfamilia"),
"Género"),
"Especie")</f>
        <v>Género</v>
      </c>
      <c r="FU279" s="96" t="s">
        <v>1040</v>
      </c>
    </row>
    <row r="280" spans="1:177" ht="15" customHeight="1" x14ac:dyDescent="0.2">
      <c r="A280" s="97" t="str">
        <f t="shared" ref="A280:A301" si="41">CONCATENATE("UCES:CBUCES:L",K280)</f>
        <v>UCES:CBUCES:L</v>
      </c>
      <c r="B280" s="96" t="s">
        <v>929</v>
      </c>
      <c r="C280" s="96" t="s">
        <v>1015</v>
      </c>
      <c r="D280" s="96" t="s">
        <v>1021</v>
      </c>
      <c r="E280" s="96" t="s">
        <v>1019</v>
      </c>
      <c r="F280" s="96" t="s">
        <v>1014</v>
      </c>
      <c r="G280" s="96" t="s">
        <v>1020</v>
      </c>
      <c r="H280" s="97" t="str">
        <f t="shared" ref="H280:H301" si="42">CONCATENATE("CBUCES-L",K280)</f>
        <v>CBUCES-L</v>
      </c>
      <c r="I280" s="96" t="s">
        <v>1017</v>
      </c>
      <c r="J280" s="96" t="s">
        <v>1038</v>
      </c>
      <c r="L280" s="96" t="s">
        <v>1016</v>
      </c>
      <c r="M280" s="96" t="s">
        <v>1039</v>
      </c>
      <c r="N280" s="96" t="s">
        <v>1017</v>
      </c>
      <c r="O280" s="96" t="s">
        <v>1018</v>
      </c>
      <c r="R280" s="96" t="s">
        <v>1021</v>
      </c>
      <c r="V280" s="146" t="s">
        <v>1207</v>
      </c>
      <c r="W280" s="99" t="s">
        <v>1082</v>
      </c>
      <c r="Z280" s="146">
        <v>2</v>
      </c>
      <c r="AD280" s="96" t="s">
        <v>1022</v>
      </c>
      <c r="AI280" s="96" t="s">
        <v>1233</v>
      </c>
      <c r="AO280" s="96" t="s">
        <v>1023</v>
      </c>
      <c r="AP280" s="96" t="s">
        <v>1508</v>
      </c>
      <c r="AQ280" s="96" t="s">
        <v>1024</v>
      </c>
      <c r="AR280" s="96" t="s">
        <v>1025</v>
      </c>
      <c r="AX280" s="96" t="s">
        <v>1506</v>
      </c>
      <c r="BA280" s="96" t="s">
        <v>1043</v>
      </c>
      <c r="BB280" s="96" t="s">
        <v>1032</v>
      </c>
      <c r="BF280" s="97" t="str">
        <f t="shared" si="35"/>
        <v>2023-05-30</v>
      </c>
      <c r="BI280" s="146">
        <v>2023</v>
      </c>
      <c r="BJ280" s="99" t="s">
        <v>1248</v>
      </c>
      <c r="BK280" s="146">
        <v>30</v>
      </c>
      <c r="BL280" s="97" t="str">
        <f t="shared" si="36"/>
        <v>Mayo 30 de 2023</v>
      </c>
      <c r="BS280" s="97" t="str">
        <f t="shared" si="39"/>
        <v>América | Sudamérica | Colombia | Antioquia | Carepa | Vereda La Petrolera</v>
      </c>
      <c r="BU280" s="97" t="str">
        <f t="shared" si="40"/>
        <v>SA</v>
      </c>
      <c r="BY280" s="96" t="s">
        <v>1026</v>
      </c>
      <c r="BZ280" s="97" t="str">
        <f t="shared" si="37"/>
        <v>CO</v>
      </c>
      <c r="CA280" s="96" t="s">
        <v>1027</v>
      </c>
      <c r="CB280" s="96" t="s">
        <v>1251</v>
      </c>
      <c r="CC280" s="146" t="s">
        <v>1256</v>
      </c>
      <c r="CD280" s="96" t="s">
        <v>1261</v>
      </c>
      <c r="CE280" s="96" t="s">
        <v>1261</v>
      </c>
      <c r="CF280" s="146">
        <v>57</v>
      </c>
      <c r="CG280" s="146">
        <v>57</v>
      </c>
      <c r="CH280" s="146">
        <v>57</v>
      </c>
      <c r="CI280" s="96" t="s">
        <v>1028</v>
      </c>
      <c r="CQ280" s="99">
        <v>7.7566280000000001</v>
      </c>
      <c r="CR280" s="99">
        <v>-76.627015</v>
      </c>
      <c r="CT280" s="98" t="s">
        <v>1045</v>
      </c>
      <c r="CU280" s="96" t="s">
        <v>1028</v>
      </c>
      <c r="CV280" s="99">
        <v>7.7566280000000001</v>
      </c>
      <c r="CW280" s="99">
        <v>-76.627015</v>
      </c>
      <c r="CX280" s="96" t="s">
        <v>1028</v>
      </c>
      <c r="DE280" s="96" t="s">
        <v>1046</v>
      </c>
      <c r="DF280" s="97" t="str">
        <f t="shared" si="38"/>
        <v>2023-05-30</v>
      </c>
      <c r="DH280" s="96" t="s">
        <v>1264</v>
      </c>
      <c r="ED280" s="96" t="s">
        <v>1405</v>
      </c>
      <c r="EF280" s="150" t="s">
        <v>1271</v>
      </c>
      <c r="EM280" s="97" t="str">
        <f>IF(EX280="",
IF(EW280="",
IF(EV280="",
IF(EU280="",#REF!,
EU280),
EV280),
EW280),
CONCATENATE(EX280,IF(FB280="","",CONCATENATE(" ",FB280))))</f>
        <v>Dendropsophus microcephalus</v>
      </c>
      <c r="EN280" s="96" t="s">
        <v>1050</v>
      </c>
      <c r="ER280" s="96" t="s">
        <v>1390</v>
      </c>
      <c r="ES280" s="96" t="s">
        <v>1034</v>
      </c>
      <c r="ET280" s="96" t="s">
        <v>1033</v>
      </c>
      <c r="EU280" s="96" t="s">
        <v>1035</v>
      </c>
      <c r="EV280" s="96" t="s">
        <v>1036</v>
      </c>
      <c r="EW280" s="96" t="s">
        <v>1442</v>
      </c>
      <c r="EX280" s="148" t="s">
        <v>1037</v>
      </c>
      <c r="FB280" s="148" t="s">
        <v>1076</v>
      </c>
      <c r="FE280" s="97" t="str" cm="1">
        <f t="array" ref="FE280">IF(FB280="",IF(EX280="",
IF(EV280="",
IF(EW="",
IF(EU280="",
IF(ET280="",
"Filo","Clase"),
"Orden"),
"Familia"),
"Subfamilia"),
"Género"),
"Especie")</f>
        <v>Especie</v>
      </c>
      <c r="FU280" s="96" t="s">
        <v>1040</v>
      </c>
    </row>
    <row r="281" spans="1:177" ht="15" customHeight="1" x14ac:dyDescent="0.2">
      <c r="A281" s="97" t="str">
        <f t="shared" si="41"/>
        <v>UCES:CBUCES:L</v>
      </c>
      <c r="B281" s="96" t="s">
        <v>929</v>
      </c>
      <c r="C281" s="96" t="s">
        <v>1015</v>
      </c>
      <c r="D281" s="96" t="s">
        <v>1021</v>
      </c>
      <c r="E281" s="96" t="s">
        <v>1019</v>
      </c>
      <c r="F281" s="96" t="s">
        <v>1014</v>
      </c>
      <c r="G281" s="96" t="s">
        <v>1020</v>
      </c>
      <c r="H281" s="97" t="str">
        <f t="shared" si="42"/>
        <v>CBUCES-L</v>
      </c>
      <c r="I281" s="96" t="s">
        <v>1017</v>
      </c>
      <c r="J281" s="96" t="s">
        <v>1038</v>
      </c>
      <c r="L281" s="96" t="s">
        <v>1016</v>
      </c>
      <c r="M281" s="96" t="s">
        <v>1039</v>
      </c>
      <c r="N281" s="96" t="s">
        <v>1017</v>
      </c>
      <c r="O281" s="96" t="s">
        <v>1018</v>
      </c>
      <c r="R281" s="96" t="s">
        <v>1021</v>
      </c>
      <c r="V281" s="146" t="s">
        <v>1208</v>
      </c>
      <c r="W281" s="99" t="s">
        <v>1082</v>
      </c>
      <c r="Z281" s="146">
        <v>1</v>
      </c>
      <c r="AD281" s="96" t="s">
        <v>1022</v>
      </c>
      <c r="AH281" s="96" t="s">
        <v>1029</v>
      </c>
      <c r="AI281" s="96" t="s">
        <v>1030</v>
      </c>
      <c r="AO281" s="96" t="s">
        <v>1023</v>
      </c>
      <c r="AP281" s="96" t="s">
        <v>1508</v>
      </c>
      <c r="AQ281" s="96" t="s">
        <v>1024</v>
      </c>
      <c r="AR281" s="96" t="s">
        <v>1025</v>
      </c>
      <c r="AX281" s="96" t="s">
        <v>1507</v>
      </c>
      <c r="BA281" s="96" t="s">
        <v>1043</v>
      </c>
      <c r="BB281" s="96" t="s">
        <v>1032</v>
      </c>
      <c r="BF281" s="97" t="str">
        <f t="shared" si="35"/>
        <v>2023-05-30</v>
      </c>
      <c r="BI281" s="146">
        <v>2023</v>
      </c>
      <c r="BJ281" s="99" t="s">
        <v>1248</v>
      </c>
      <c r="BK281" s="146">
        <v>30</v>
      </c>
      <c r="BL281" s="97" t="str">
        <f t="shared" si="36"/>
        <v>Mayo 30 de 2023</v>
      </c>
      <c r="BS281" s="97" t="str">
        <f t="shared" si="39"/>
        <v>América | Sudamérica | Colombia | Antioquia | Carepa | Vereda La Yaya</v>
      </c>
      <c r="BU281" s="97" t="str">
        <f t="shared" si="40"/>
        <v>SA</v>
      </c>
      <c r="BY281" s="96" t="s">
        <v>1026</v>
      </c>
      <c r="BZ281" s="97" t="str">
        <f t="shared" si="37"/>
        <v>CO</v>
      </c>
      <c r="CA281" s="96" t="s">
        <v>1027</v>
      </c>
      <c r="CB281" s="96" t="s">
        <v>1251</v>
      </c>
      <c r="CC281" s="146" t="s">
        <v>1255</v>
      </c>
      <c r="CD281" s="96" t="s">
        <v>1260</v>
      </c>
      <c r="CE281" s="96" t="s">
        <v>1260</v>
      </c>
      <c r="CF281" s="146">
        <v>22</v>
      </c>
      <c r="CG281" s="146">
        <v>22</v>
      </c>
      <c r="CH281" s="146">
        <v>22</v>
      </c>
      <c r="CI281" s="96" t="s">
        <v>1028</v>
      </c>
      <c r="CQ281" s="99">
        <v>7.7385120000000001</v>
      </c>
      <c r="CR281" s="99">
        <v>-76.697141000000002</v>
      </c>
      <c r="CT281" s="98" t="s">
        <v>1045</v>
      </c>
      <c r="CU281" s="96" t="s">
        <v>1028</v>
      </c>
      <c r="CV281" s="99">
        <v>7.7385120000000001</v>
      </c>
      <c r="CW281" s="99">
        <v>-76.697141000000002</v>
      </c>
      <c r="CX281" s="96" t="s">
        <v>1028</v>
      </c>
      <c r="DE281" s="96" t="s">
        <v>1046</v>
      </c>
      <c r="DF281" s="97" t="str">
        <f t="shared" si="38"/>
        <v>2023-05-30</v>
      </c>
      <c r="DH281" s="96" t="s">
        <v>1264</v>
      </c>
      <c r="ED281" s="96" t="s">
        <v>1405</v>
      </c>
      <c r="EF281" s="150" t="s">
        <v>1271</v>
      </c>
      <c r="EM281" s="97" t="str">
        <f>IF(EX281="",
IF(EW281="",
IF(EV281="",
IF(EU281="",#REF!,
EU281),
EV281),
EW281),
CONCATENATE(EX281,IF(FB281="","",CONCATENATE(" ",FB281))))</f>
        <v>Rhinella humboldti</v>
      </c>
      <c r="EN281" s="96" t="s">
        <v>1055</v>
      </c>
      <c r="ER281" s="96" t="s">
        <v>1390</v>
      </c>
      <c r="ES281" s="96" t="s">
        <v>1034</v>
      </c>
      <c r="ET281" s="96" t="s">
        <v>1033</v>
      </c>
      <c r="EU281" s="96" t="s">
        <v>1035</v>
      </c>
      <c r="EV281" s="96" t="s">
        <v>1064</v>
      </c>
      <c r="EX281" s="148" t="s">
        <v>1073</v>
      </c>
      <c r="FB281" s="148" t="s">
        <v>1080</v>
      </c>
      <c r="FE281" s="97" t="str" cm="1">
        <f t="array" ref="FE281">IF(FB281="",IF(EX281="",
IF(EV281="",
IF(EW="",
IF(EU281="",
IF(ET281="",
"Filo","Clase"),
"Orden"),
"Familia"),
"Subfamilia"),
"Género"),
"Especie")</f>
        <v>Especie</v>
      </c>
      <c r="FU281" s="96" t="s">
        <v>1040</v>
      </c>
    </row>
    <row r="282" spans="1:177" ht="15" customHeight="1" x14ac:dyDescent="0.2">
      <c r="A282" s="97" t="str">
        <f t="shared" si="41"/>
        <v>UCES:CBUCES:L</v>
      </c>
      <c r="B282" s="96" t="s">
        <v>929</v>
      </c>
      <c r="C282" s="96" t="s">
        <v>1015</v>
      </c>
      <c r="D282" s="96" t="s">
        <v>1021</v>
      </c>
      <c r="E282" s="96" t="s">
        <v>1019</v>
      </c>
      <c r="F282" s="96" t="s">
        <v>1014</v>
      </c>
      <c r="G282" s="96" t="s">
        <v>1020</v>
      </c>
      <c r="H282" s="97" t="str">
        <f t="shared" si="42"/>
        <v>CBUCES-L</v>
      </c>
      <c r="I282" s="96" t="s">
        <v>1017</v>
      </c>
      <c r="J282" s="96" t="s">
        <v>1038</v>
      </c>
      <c r="L282" s="96" t="s">
        <v>1016</v>
      </c>
      <c r="M282" s="96" t="s">
        <v>1039</v>
      </c>
      <c r="N282" s="96" t="s">
        <v>1017</v>
      </c>
      <c r="O282" s="96" t="s">
        <v>1018</v>
      </c>
      <c r="R282" s="96" t="s">
        <v>1021</v>
      </c>
      <c r="V282" s="146" t="s">
        <v>1209</v>
      </c>
      <c r="W282" s="99" t="s">
        <v>1082</v>
      </c>
      <c r="Z282" s="146">
        <v>1</v>
      </c>
      <c r="AD282" s="96" t="s">
        <v>1022</v>
      </c>
      <c r="AI282" s="96" t="s">
        <v>1030</v>
      </c>
      <c r="AO282" s="96" t="s">
        <v>1023</v>
      </c>
      <c r="AP282" s="96" t="s">
        <v>1508</v>
      </c>
      <c r="AQ282" s="96" t="s">
        <v>1024</v>
      </c>
      <c r="AR282" s="96" t="s">
        <v>1025</v>
      </c>
      <c r="BA282" s="96" t="s">
        <v>1043</v>
      </c>
      <c r="BB282" s="96" t="s">
        <v>1032</v>
      </c>
      <c r="BF282" s="97" t="str">
        <f t="shared" si="35"/>
        <v>2023-05-30</v>
      </c>
      <c r="BI282" s="146">
        <v>2023</v>
      </c>
      <c r="BJ282" s="99" t="s">
        <v>1248</v>
      </c>
      <c r="BK282" s="146">
        <v>30</v>
      </c>
      <c r="BL282" s="97" t="str">
        <f t="shared" si="36"/>
        <v>Mayo 30 de 2023</v>
      </c>
      <c r="BS282" s="97" t="str">
        <f t="shared" si="39"/>
        <v>América | Sudamérica | Colombia | Antioquia | Carepa | Vereda La Yaya</v>
      </c>
      <c r="BU282" s="97" t="str">
        <f t="shared" si="40"/>
        <v>SA</v>
      </c>
      <c r="BY282" s="96" t="s">
        <v>1026</v>
      </c>
      <c r="BZ282" s="97" t="str">
        <f t="shared" si="37"/>
        <v>CO</v>
      </c>
      <c r="CA282" s="96" t="s">
        <v>1027</v>
      </c>
      <c r="CB282" s="96" t="s">
        <v>1251</v>
      </c>
      <c r="CC282" s="146" t="s">
        <v>1255</v>
      </c>
      <c r="CD282" s="96" t="s">
        <v>1260</v>
      </c>
      <c r="CE282" s="96" t="s">
        <v>1260</v>
      </c>
      <c r="CF282" s="146">
        <v>22</v>
      </c>
      <c r="CG282" s="146">
        <v>22</v>
      </c>
      <c r="CH282" s="146">
        <v>22</v>
      </c>
      <c r="CI282" s="96" t="s">
        <v>1028</v>
      </c>
      <c r="CQ282" s="99">
        <v>7.7385120000000001</v>
      </c>
      <c r="CR282" s="99">
        <v>-76.697141000000002</v>
      </c>
      <c r="CT282" s="98" t="s">
        <v>1045</v>
      </c>
      <c r="CU282" s="96" t="s">
        <v>1028</v>
      </c>
      <c r="CV282" s="99">
        <v>7.7385120000000001</v>
      </c>
      <c r="CW282" s="99">
        <v>-76.697141000000002</v>
      </c>
      <c r="CX282" s="96" t="s">
        <v>1028</v>
      </c>
      <c r="DE282" s="96" t="s">
        <v>1046</v>
      </c>
      <c r="DF282" s="97" t="str">
        <f t="shared" si="38"/>
        <v>2023-05-30</v>
      </c>
      <c r="DH282" s="96" t="s">
        <v>1264</v>
      </c>
      <c r="ED282" s="96" t="s">
        <v>1405</v>
      </c>
      <c r="EF282" s="150" t="s">
        <v>1271</v>
      </c>
      <c r="EM282" s="97" t="str">
        <f>IF(EX282="",
IF(EW282="",
IF(EV282="",
IF(EU282="",#REF!,
EU282),
EV282),
EW282),
CONCATENATE(EX282,IF(FB282="","",CONCATENATE(" ",FB282))))</f>
        <v>Lygophis  lineatus</v>
      </c>
      <c r="EN282" s="96" t="s">
        <v>1049</v>
      </c>
      <c r="ER282" s="96" t="s">
        <v>1390</v>
      </c>
      <c r="ES282" s="96" t="s">
        <v>1034</v>
      </c>
      <c r="ET282" s="96" t="s">
        <v>1057</v>
      </c>
      <c r="EU282" s="96" t="s">
        <v>1058</v>
      </c>
      <c r="EV282" s="96" t="s">
        <v>1063</v>
      </c>
      <c r="EX282" s="148" t="s">
        <v>1343</v>
      </c>
      <c r="FB282" s="148" t="s">
        <v>1306</v>
      </c>
      <c r="FE282" s="97" t="str" cm="1">
        <f t="array" ref="FE282">IF(FB282="",IF(EX282="",
IF(EV282="",
IF(EW="",
IF(EU282="",
IF(ET282="",
"Filo","Clase"),
"Orden"),
"Familia"),
"Subfamilia"),
"Género"),
"Especie")</f>
        <v>Especie</v>
      </c>
      <c r="FU282" s="96" t="s">
        <v>1040</v>
      </c>
    </row>
    <row r="283" spans="1:177" ht="15" customHeight="1" x14ac:dyDescent="0.2">
      <c r="A283" s="97" t="str">
        <f t="shared" si="41"/>
        <v>UCES:CBUCES:L</v>
      </c>
      <c r="B283" s="96" t="s">
        <v>929</v>
      </c>
      <c r="C283" s="96" t="s">
        <v>1015</v>
      </c>
      <c r="D283" s="96" t="s">
        <v>1021</v>
      </c>
      <c r="E283" s="96" t="s">
        <v>1019</v>
      </c>
      <c r="F283" s="96" t="s">
        <v>1014</v>
      </c>
      <c r="G283" s="96" t="s">
        <v>1020</v>
      </c>
      <c r="H283" s="97" t="str">
        <f t="shared" si="42"/>
        <v>CBUCES-L</v>
      </c>
      <c r="I283" s="96" t="s">
        <v>1017</v>
      </c>
      <c r="J283" s="96" t="s">
        <v>1038</v>
      </c>
      <c r="L283" s="96" t="s">
        <v>1016</v>
      </c>
      <c r="M283" s="96" t="s">
        <v>1039</v>
      </c>
      <c r="N283" s="96" t="s">
        <v>1017</v>
      </c>
      <c r="O283" s="96" t="s">
        <v>1018</v>
      </c>
      <c r="R283" s="96" t="s">
        <v>1021</v>
      </c>
      <c r="V283" s="146" t="s">
        <v>1210</v>
      </c>
      <c r="W283" s="99" t="s">
        <v>1082</v>
      </c>
      <c r="Z283" s="146">
        <v>1</v>
      </c>
      <c r="AD283" s="96" t="s">
        <v>1022</v>
      </c>
      <c r="AH283" s="96" t="s">
        <v>1029</v>
      </c>
      <c r="AI283" s="96" t="s">
        <v>1030</v>
      </c>
      <c r="AO283" s="96" t="s">
        <v>1023</v>
      </c>
      <c r="AP283" s="96" t="s">
        <v>1508</v>
      </c>
      <c r="AQ283" s="96" t="s">
        <v>1024</v>
      </c>
      <c r="AR283" s="96" t="s">
        <v>1025</v>
      </c>
      <c r="BA283" s="96" t="s">
        <v>1043</v>
      </c>
      <c r="BB283" s="96" t="s">
        <v>1032</v>
      </c>
      <c r="BF283" s="97" t="str">
        <f t="shared" si="35"/>
        <v>2023-05-30</v>
      </c>
      <c r="BI283" s="146">
        <v>2023</v>
      </c>
      <c r="BJ283" s="99" t="s">
        <v>1248</v>
      </c>
      <c r="BK283" s="146">
        <v>30</v>
      </c>
      <c r="BL283" s="97" t="str">
        <f t="shared" si="36"/>
        <v>Mayo 30 de 2023</v>
      </c>
      <c r="BS283" s="97" t="str">
        <f t="shared" si="39"/>
        <v>América | Sudamérica | Colombia | Antioquia | Carepa | Vereda La Yaya</v>
      </c>
      <c r="BU283" s="97" t="str">
        <f t="shared" si="40"/>
        <v>SA</v>
      </c>
      <c r="BY283" s="96" t="s">
        <v>1026</v>
      </c>
      <c r="BZ283" s="97" t="str">
        <f t="shared" si="37"/>
        <v>CO</v>
      </c>
      <c r="CA283" s="96" t="s">
        <v>1027</v>
      </c>
      <c r="CB283" s="96" t="s">
        <v>1251</v>
      </c>
      <c r="CC283" s="146" t="s">
        <v>1255</v>
      </c>
      <c r="CD283" s="96" t="s">
        <v>1260</v>
      </c>
      <c r="CE283" s="96" t="s">
        <v>1260</v>
      </c>
      <c r="CF283" s="146">
        <v>22</v>
      </c>
      <c r="CG283" s="146">
        <v>22</v>
      </c>
      <c r="CH283" s="146">
        <v>22</v>
      </c>
      <c r="CI283" s="96" t="s">
        <v>1028</v>
      </c>
      <c r="CQ283" s="99">
        <v>7.7385120000000001</v>
      </c>
      <c r="CR283" s="99">
        <v>-76.697141000000002</v>
      </c>
      <c r="CT283" s="98" t="s">
        <v>1045</v>
      </c>
      <c r="CU283" s="96" t="s">
        <v>1028</v>
      </c>
      <c r="CV283" s="99">
        <v>7.7385120000000001</v>
      </c>
      <c r="CW283" s="99">
        <v>-76.697141000000002</v>
      </c>
      <c r="CX283" s="96" t="s">
        <v>1028</v>
      </c>
      <c r="DE283" s="96" t="s">
        <v>1046</v>
      </c>
      <c r="DF283" s="97" t="str">
        <f t="shared" si="38"/>
        <v>2023-05-30</v>
      </c>
      <c r="DH283" s="96" t="s">
        <v>1264</v>
      </c>
      <c r="ED283" s="96" t="s">
        <v>1405</v>
      </c>
      <c r="EF283" s="150" t="s">
        <v>1271</v>
      </c>
      <c r="EM283" s="97" t="str">
        <f>IF(EX283="",
IF(EW283="",
IF(EV283="",
IF(EU283="",#REF!,
EU283),
EV283),
EW283),
CONCATENATE(EX283,IF(FB283="","",CONCATENATE(" ",FB283))))</f>
        <v>Lygophis  lineatus</v>
      </c>
      <c r="EN283" s="96" t="s">
        <v>1049</v>
      </c>
      <c r="ER283" s="96" t="s">
        <v>1390</v>
      </c>
      <c r="ES283" s="96" t="s">
        <v>1034</v>
      </c>
      <c r="ET283" s="96" t="s">
        <v>1057</v>
      </c>
      <c r="EU283" s="96" t="s">
        <v>1058</v>
      </c>
      <c r="EV283" s="96" t="s">
        <v>1063</v>
      </c>
      <c r="EX283" s="148" t="s">
        <v>1343</v>
      </c>
      <c r="FB283" s="148" t="s">
        <v>1306</v>
      </c>
      <c r="FE283" s="97" t="str" cm="1">
        <f t="array" ref="FE283">IF(FB283="",IF(EX283="",
IF(EV283="",
IF(EW="",
IF(EU283="",
IF(ET283="",
"Filo","Clase"),
"Orden"),
"Familia"),
"Subfamilia"),
"Género"),
"Especie")</f>
        <v>Especie</v>
      </c>
      <c r="FU283" s="96" t="s">
        <v>1040</v>
      </c>
    </row>
    <row r="284" spans="1:177" ht="15" customHeight="1" x14ac:dyDescent="0.2">
      <c r="A284" s="97" t="str">
        <f t="shared" si="41"/>
        <v>UCES:CBUCES:L</v>
      </c>
      <c r="B284" s="96" t="s">
        <v>929</v>
      </c>
      <c r="C284" s="96" t="s">
        <v>1015</v>
      </c>
      <c r="D284" s="96" t="s">
        <v>1021</v>
      </c>
      <c r="E284" s="96" t="s">
        <v>1019</v>
      </c>
      <c r="F284" s="96" t="s">
        <v>1014</v>
      </c>
      <c r="G284" s="96" t="s">
        <v>1020</v>
      </c>
      <c r="H284" s="97" t="str">
        <f t="shared" si="42"/>
        <v>CBUCES-L</v>
      </c>
      <c r="I284" s="96" t="s">
        <v>1017</v>
      </c>
      <c r="J284" s="96" t="s">
        <v>1038</v>
      </c>
      <c r="L284" s="96" t="s">
        <v>1016</v>
      </c>
      <c r="M284" s="96" t="s">
        <v>1039</v>
      </c>
      <c r="N284" s="96" t="s">
        <v>1017</v>
      </c>
      <c r="O284" s="96" t="s">
        <v>1018</v>
      </c>
      <c r="R284" s="96" t="s">
        <v>1021</v>
      </c>
      <c r="V284" s="146" t="s">
        <v>1211</v>
      </c>
      <c r="W284" s="99" t="s">
        <v>1082</v>
      </c>
      <c r="Z284" s="146">
        <v>1</v>
      </c>
      <c r="AD284" s="96" t="s">
        <v>1022</v>
      </c>
      <c r="AH284" s="96" t="s">
        <v>1029</v>
      </c>
      <c r="AI284" s="96" t="s">
        <v>1030</v>
      </c>
      <c r="AO284" s="96" t="s">
        <v>1023</v>
      </c>
      <c r="AP284" s="96" t="s">
        <v>1508</v>
      </c>
      <c r="AQ284" s="96" t="s">
        <v>1024</v>
      </c>
      <c r="AR284" s="96" t="s">
        <v>1025</v>
      </c>
      <c r="BA284" s="96" t="s">
        <v>1043</v>
      </c>
      <c r="BB284" s="96" t="s">
        <v>1032</v>
      </c>
      <c r="BF284" s="97" t="str">
        <f t="shared" si="35"/>
        <v>2023-05-29</v>
      </c>
      <c r="BI284" s="146">
        <v>2023</v>
      </c>
      <c r="BJ284" s="99" t="s">
        <v>1248</v>
      </c>
      <c r="BK284" s="146">
        <v>29</v>
      </c>
      <c r="BL284" s="97" t="str">
        <f t="shared" si="36"/>
        <v>Mayo 29 de 2023</v>
      </c>
      <c r="BS284" s="97" t="str">
        <f t="shared" si="39"/>
        <v>América | Sudamérica | Colombia | Antioquia | Carepa | Vereda La Yaya</v>
      </c>
      <c r="BU284" s="97" t="str">
        <f t="shared" si="40"/>
        <v>SA</v>
      </c>
      <c r="BY284" s="96" t="s">
        <v>1026</v>
      </c>
      <c r="BZ284" s="97" t="str">
        <f t="shared" si="37"/>
        <v>CO</v>
      </c>
      <c r="CA284" s="96" t="s">
        <v>1027</v>
      </c>
      <c r="CB284" s="96" t="s">
        <v>1251</v>
      </c>
      <c r="CC284" s="146" t="s">
        <v>1255</v>
      </c>
      <c r="CD284" s="96" t="s">
        <v>1260</v>
      </c>
      <c r="CE284" s="96" t="s">
        <v>1260</v>
      </c>
      <c r="CF284" s="146">
        <v>22</v>
      </c>
      <c r="CG284" s="146">
        <v>22</v>
      </c>
      <c r="CH284" s="146">
        <v>22</v>
      </c>
      <c r="CI284" s="96" t="s">
        <v>1028</v>
      </c>
      <c r="CQ284" s="99">
        <v>7.7385120000000001</v>
      </c>
      <c r="CR284" s="99">
        <v>-76.697141000000002</v>
      </c>
      <c r="CT284" s="98" t="s">
        <v>1045</v>
      </c>
      <c r="CU284" s="96" t="s">
        <v>1028</v>
      </c>
      <c r="CV284" s="99">
        <v>7.7385120000000001</v>
      </c>
      <c r="CW284" s="99">
        <v>-76.697141000000002</v>
      </c>
      <c r="CX284" s="96" t="s">
        <v>1028</v>
      </c>
      <c r="DE284" s="96" t="s">
        <v>1046</v>
      </c>
      <c r="DF284" s="97" t="str">
        <f t="shared" si="38"/>
        <v>2023-05-29</v>
      </c>
      <c r="DH284" s="96" t="s">
        <v>1264</v>
      </c>
      <c r="ED284" s="96" t="s">
        <v>1405</v>
      </c>
      <c r="EF284" s="150" t="s">
        <v>1271</v>
      </c>
      <c r="EM284" s="97" t="str">
        <f>IF(EX284="",
IF(EW284="",
IF(EV284="",
IF(EU284="",#REF!,
EU284),
EV284),
EW284),
CONCATENATE(EX284,IF(FB284="","",CONCATENATE(" ",FB284))))</f>
        <v>Lygophis  lineatus</v>
      </c>
      <c r="EN284" s="96" t="s">
        <v>1049</v>
      </c>
      <c r="ER284" s="96" t="s">
        <v>1390</v>
      </c>
      <c r="ES284" s="96" t="s">
        <v>1034</v>
      </c>
      <c r="ET284" s="96" t="s">
        <v>1057</v>
      </c>
      <c r="EU284" s="96" t="s">
        <v>1058</v>
      </c>
      <c r="EV284" s="96" t="s">
        <v>1063</v>
      </c>
      <c r="EX284" s="148" t="s">
        <v>1343</v>
      </c>
      <c r="FB284" s="148" t="s">
        <v>1306</v>
      </c>
      <c r="FE284" s="97" t="str" cm="1">
        <f t="array" ref="FE284">IF(FB284="",IF(EX284="",
IF(EV284="",
IF(EW="",
IF(EU284="",
IF(ET284="",
"Filo","Clase"),
"Orden"),
"Familia"),
"Subfamilia"),
"Género"),
"Especie")</f>
        <v>Especie</v>
      </c>
      <c r="FU284" s="96" t="s">
        <v>1040</v>
      </c>
    </row>
    <row r="285" spans="1:177" ht="15" customHeight="1" x14ac:dyDescent="0.2">
      <c r="A285" s="97" t="str">
        <f t="shared" si="41"/>
        <v>UCES:CBUCES:L</v>
      </c>
      <c r="B285" s="96" t="s">
        <v>929</v>
      </c>
      <c r="C285" s="96" t="s">
        <v>1015</v>
      </c>
      <c r="D285" s="96" t="s">
        <v>1021</v>
      </c>
      <c r="E285" s="96" t="s">
        <v>1019</v>
      </c>
      <c r="F285" s="96" t="s">
        <v>1014</v>
      </c>
      <c r="G285" s="96" t="s">
        <v>1020</v>
      </c>
      <c r="H285" s="97" t="str">
        <f t="shared" si="42"/>
        <v>CBUCES-L</v>
      </c>
      <c r="I285" s="96" t="s">
        <v>1017</v>
      </c>
      <c r="J285" s="96" t="s">
        <v>1038</v>
      </c>
      <c r="L285" s="96" t="s">
        <v>1016</v>
      </c>
      <c r="M285" s="96" t="s">
        <v>1039</v>
      </c>
      <c r="N285" s="96" t="s">
        <v>1017</v>
      </c>
      <c r="O285" s="96" t="s">
        <v>1018</v>
      </c>
      <c r="R285" s="96" t="s">
        <v>1021</v>
      </c>
      <c r="V285" s="146" t="s">
        <v>1212</v>
      </c>
      <c r="W285" s="99" t="s">
        <v>1082</v>
      </c>
      <c r="Z285" s="146">
        <v>1</v>
      </c>
      <c r="AD285" s="96" t="s">
        <v>1022</v>
      </c>
      <c r="AH285" s="96" t="s">
        <v>1042</v>
      </c>
      <c r="AI285" s="96" t="s">
        <v>1030</v>
      </c>
      <c r="AO285" s="96" t="s">
        <v>1023</v>
      </c>
      <c r="AP285" s="96" t="s">
        <v>1508</v>
      </c>
      <c r="AQ285" s="96" t="s">
        <v>1024</v>
      </c>
      <c r="AR285" s="96" t="s">
        <v>1025</v>
      </c>
      <c r="BA285" s="96" t="s">
        <v>1043</v>
      </c>
      <c r="BB285" s="96" t="s">
        <v>1032</v>
      </c>
      <c r="BF285" s="97" t="str">
        <f t="shared" si="35"/>
        <v>2023-05-30</v>
      </c>
      <c r="BI285" s="146">
        <v>2023</v>
      </c>
      <c r="BJ285" s="99" t="s">
        <v>1248</v>
      </c>
      <c r="BK285" s="146">
        <v>30</v>
      </c>
      <c r="BL285" s="97" t="str">
        <f t="shared" si="36"/>
        <v>Mayo 30 de 2023</v>
      </c>
      <c r="BS285" s="97" t="str">
        <f t="shared" si="39"/>
        <v xml:space="preserve">América | Sudamérica | Colombia | Antioquia | Carepa | </v>
      </c>
      <c r="BU285" s="97" t="str">
        <f t="shared" si="40"/>
        <v>SA</v>
      </c>
      <c r="BY285" s="96" t="s">
        <v>1026</v>
      </c>
      <c r="BZ285" s="97" t="str">
        <f t="shared" si="37"/>
        <v>CO</v>
      </c>
      <c r="CA285" s="96" t="s">
        <v>1027</v>
      </c>
      <c r="CB285" s="96" t="s">
        <v>1251</v>
      </c>
      <c r="CC285" s="146"/>
      <c r="CD285" s="96" t="s">
        <v>1262</v>
      </c>
      <c r="CE285" s="96" t="s">
        <v>1262</v>
      </c>
      <c r="CF285" s="146">
        <v>35</v>
      </c>
      <c r="CG285" s="146">
        <v>35</v>
      </c>
      <c r="CH285" s="146">
        <v>35</v>
      </c>
      <c r="CI285" s="96" t="s">
        <v>1028</v>
      </c>
      <c r="CQ285" s="99">
        <v>7.7694299999999998</v>
      </c>
      <c r="CR285" s="99">
        <v>-76.660242999999994</v>
      </c>
      <c r="CT285" s="98" t="s">
        <v>1045</v>
      </c>
      <c r="CU285" s="96" t="s">
        <v>1028</v>
      </c>
      <c r="CV285" s="99">
        <v>7.7694299999999998</v>
      </c>
      <c r="CW285" s="99">
        <v>-76.660242999999994</v>
      </c>
      <c r="CX285" s="96" t="s">
        <v>1028</v>
      </c>
      <c r="DE285" s="96" t="s">
        <v>1046</v>
      </c>
      <c r="DF285" s="97" t="str">
        <f t="shared" si="38"/>
        <v>2023-05-30</v>
      </c>
      <c r="DH285" s="96" t="s">
        <v>1264</v>
      </c>
      <c r="ED285" s="96" t="s">
        <v>1405</v>
      </c>
      <c r="EF285" s="150" t="s">
        <v>1271</v>
      </c>
      <c r="EM285" s="97" t="str">
        <f>IF(EX285="",
IF(EW285="",
IF(EV285="",
IF(EU285="",#REF!,
EU285),
EV285),
EW285),
CONCATENATE(EX285,IF(FB285="","",CONCATENATE(" ",FB285))))</f>
        <v>Stenorrhina degenhardtii</v>
      </c>
      <c r="EN285" s="96" t="s">
        <v>1357</v>
      </c>
      <c r="ER285" s="96" t="s">
        <v>1390</v>
      </c>
      <c r="ES285" s="96" t="s">
        <v>1034</v>
      </c>
      <c r="ET285" s="96" t="s">
        <v>1057</v>
      </c>
      <c r="EU285" s="96" t="s">
        <v>1058</v>
      </c>
      <c r="EV285" s="96" t="s">
        <v>1394</v>
      </c>
      <c r="EX285" s="148" t="s">
        <v>1344</v>
      </c>
      <c r="FB285" s="148" t="s">
        <v>1307</v>
      </c>
      <c r="FE285" s="97" t="str" cm="1">
        <f t="array" ref="FE285">IF(FB285="",IF(EX285="",
IF(EV285="",
IF(EW="",
IF(EU285="",
IF(ET285="",
"Filo","Clase"),
"Orden"),
"Familia"),
"Subfamilia"),
"Género"),
"Especie")</f>
        <v>Especie</v>
      </c>
      <c r="FU285" s="96" t="s">
        <v>1040</v>
      </c>
    </row>
    <row r="286" spans="1:177" ht="15" customHeight="1" x14ac:dyDescent="0.2">
      <c r="A286" s="97" t="str">
        <f t="shared" si="41"/>
        <v>UCES:CBUCES:L</v>
      </c>
      <c r="B286" s="96" t="s">
        <v>929</v>
      </c>
      <c r="C286" s="96" t="s">
        <v>1015</v>
      </c>
      <c r="D286" s="96" t="s">
        <v>1021</v>
      </c>
      <c r="E286" s="96" t="s">
        <v>1019</v>
      </c>
      <c r="F286" s="96" t="s">
        <v>1014</v>
      </c>
      <c r="G286" s="96" t="s">
        <v>1020</v>
      </c>
      <c r="H286" s="97" t="str">
        <f t="shared" si="42"/>
        <v>CBUCES-L</v>
      </c>
      <c r="I286" s="96" t="s">
        <v>1017</v>
      </c>
      <c r="J286" s="96" t="s">
        <v>1038</v>
      </c>
      <c r="L286" s="96" t="s">
        <v>1016</v>
      </c>
      <c r="M286" s="96" t="s">
        <v>1039</v>
      </c>
      <c r="N286" s="96" t="s">
        <v>1017</v>
      </c>
      <c r="O286" s="96" t="s">
        <v>1018</v>
      </c>
      <c r="R286" s="96" t="s">
        <v>1021</v>
      </c>
      <c r="V286" s="146" t="s">
        <v>1213</v>
      </c>
      <c r="W286" s="99" t="s">
        <v>1082</v>
      </c>
      <c r="Z286" s="146">
        <v>1</v>
      </c>
      <c r="AD286" s="96" t="s">
        <v>1022</v>
      </c>
      <c r="AH286" s="96" t="s">
        <v>1042</v>
      </c>
      <c r="AI286" s="96" t="s">
        <v>1030</v>
      </c>
      <c r="AO286" s="96" t="s">
        <v>1023</v>
      </c>
      <c r="AP286" s="96" t="s">
        <v>1508</v>
      </c>
      <c r="AQ286" s="96" t="s">
        <v>1024</v>
      </c>
      <c r="AR286" s="96" t="s">
        <v>1025</v>
      </c>
      <c r="BA286" s="96" t="s">
        <v>1043</v>
      </c>
      <c r="BB286" s="96" t="s">
        <v>1032</v>
      </c>
      <c r="BF286" s="97" t="str">
        <f t="shared" si="35"/>
        <v>2023-05-30</v>
      </c>
      <c r="BI286" s="146">
        <v>2023</v>
      </c>
      <c r="BJ286" s="99" t="s">
        <v>1248</v>
      </c>
      <c r="BK286" s="146">
        <v>30</v>
      </c>
      <c r="BL286" s="97" t="str">
        <f t="shared" si="36"/>
        <v>Mayo 30 de 2023</v>
      </c>
      <c r="BS286" s="97" t="str">
        <f t="shared" si="39"/>
        <v>América | Sudamérica | Colombia | Antioquia | Carepa | Vereda La Yaya</v>
      </c>
      <c r="BU286" s="97" t="str">
        <f t="shared" si="40"/>
        <v>SA</v>
      </c>
      <c r="BY286" s="96" t="s">
        <v>1026</v>
      </c>
      <c r="BZ286" s="97" t="str">
        <f t="shared" si="37"/>
        <v>CO</v>
      </c>
      <c r="CA286" s="96" t="s">
        <v>1027</v>
      </c>
      <c r="CB286" s="96" t="s">
        <v>1251</v>
      </c>
      <c r="CC286" s="146" t="s">
        <v>1255</v>
      </c>
      <c r="CD286" s="96" t="s">
        <v>1260</v>
      </c>
      <c r="CE286" s="96" t="s">
        <v>1260</v>
      </c>
      <c r="CF286" s="146">
        <v>22</v>
      </c>
      <c r="CG286" s="146">
        <v>22</v>
      </c>
      <c r="CH286" s="146">
        <v>22</v>
      </c>
      <c r="CI286" s="96" t="s">
        <v>1028</v>
      </c>
      <c r="CQ286" s="99">
        <v>7.7385120000000001</v>
      </c>
      <c r="CR286" s="99">
        <v>-76.697141000000002</v>
      </c>
      <c r="CT286" s="98" t="s">
        <v>1045</v>
      </c>
      <c r="CU286" s="96" t="s">
        <v>1028</v>
      </c>
      <c r="CV286" s="99">
        <v>7.7385120000000001</v>
      </c>
      <c r="CW286" s="99">
        <v>-76.697141000000002</v>
      </c>
      <c r="CX286" s="96" t="s">
        <v>1028</v>
      </c>
      <c r="DE286" s="96" t="s">
        <v>1046</v>
      </c>
      <c r="DF286" s="97" t="str">
        <f t="shared" si="38"/>
        <v>2023-05-30</v>
      </c>
      <c r="DH286" s="96" t="s">
        <v>1264</v>
      </c>
      <c r="ED286" s="96" t="s">
        <v>1405</v>
      </c>
      <c r="EF286" s="150" t="s">
        <v>1271</v>
      </c>
      <c r="EM286" s="97" t="str">
        <f>IF(EX286="",
IF(EW286="",
IF(EV286="",
IF(EU286="",#REF!,
EU286),
EV286),
EW286),
CONCATENATE(EX286,IF(FB286="","",CONCATENATE(" ",FB286))))</f>
        <v>Leptodeira ornata</v>
      </c>
      <c r="EN286" s="96" t="s">
        <v>1052</v>
      </c>
      <c r="ER286" s="96" t="s">
        <v>1390</v>
      </c>
      <c r="ES286" s="96" t="s">
        <v>1034</v>
      </c>
      <c r="ET286" s="96" t="s">
        <v>1057</v>
      </c>
      <c r="EU286" s="96" t="s">
        <v>1058</v>
      </c>
      <c r="EV286" s="96" t="s">
        <v>1063</v>
      </c>
      <c r="EX286" s="148" t="s">
        <v>1070</v>
      </c>
      <c r="FB286" s="148" t="s">
        <v>1294</v>
      </c>
      <c r="FE286" s="97" t="str" cm="1">
        <f t="array" ref="FE286">IF(FB286="",IF(EX286="",
IF(EV286="",
IF(EW="",
IF(EU286="",
IF(ET286="",
"Filo","Clase"),
"Orden"),
"Familia"),
"Subfamilia"),
"Género"),
"Especie")</f>
        <v>Especie</v>
      </c>
      <c r="FU286" s="96" t="s">
        <v>1040</v>
      </c>
    </row>
    <row r="287" spans="1:177" ht="15" customHeight="1" x14ac:dyDescent="0.2">
      <c r="A287" s="97" t="str">
        <f t="shared" si="41"/>
        <v>UCES:CBUCES:L</v>
      </c>
      <c r="B287" s="96" t="s">
        <v>929</v>
      </c>
      <c r="C287" s="96" t="s">
        <v>1015</v>
      </c>
      <c r="D287" s="96" t="s">
        <v>1021</v>
      </c>
      <c r="E287" s="96" t="s">
        <v>1019</v>
      </c>
      <c r="F287" s="96" t="s">
        <v>1014</v>
      </c>
      <c r="G287" s="96" t="s">
        <v>1020</v>
      </c>
      <c r="H287" s="97" t="str">
        <f t="shared" si="42"/>
        <v>CBUCES-L</v>
      </c>
      <c r="I287" s="96" t="s">
        <v>1017</v>
      </c>
      <c r="J287" s="96" t="s">
        <v>1038</v>
      </c>
      <c r="L287" s="96" t="s">
        <v>1016</v>
      </c>
      <c r="M287" s="96" t="s">
        <v>1039</v>
      </c>
      <c r="N287" s="96" t="s">
        <v>1017</v>
      </c>
      <c r="O287" s="96" t="s">
        <v>1018</v>
      </c>
      <c r="R287" s="96" t="s">
        <v>1021</v>
      </c>
      <c r="V287" s="146" t="s">
        <v>1214</v>
      </c>
      <c r="W287" s="99" t="s">
        <v>1082</v>
      </c>
      <c r="Z287" s="146">
        <v>1</v>
      </c>
      <c r="AD287" s="96" t="s">
        <v>1022</v>
      </c>
      <c r="AI287" s="96" t="s">
        <v>1030</v>
      </c>
      <c r="AO287" s="96" t="s">
        <v>1023</v>
      </c>
      <c r="AP287" s="96" t="s">
        <v>1508</v>
      </c>
      <c r="AQ287" s="96" t="s">
        <v>1024</v>
      </c>
      <c r="AR287" s="96" t="s">
        <v>1025</v>
      </c>
      <c r="BA287" s="96" t="s">
        <v>1043</v>
      </c>
      <c r="BB287" s="96" t="s">
        <v>1032</v>
      </c>
      <c r="BF287" s="97" t="str">
        <f t="shared" si="35"/>
        <v>2023-05-30</v>
      </c>
      <c r="BI287" s="146">
        <v>2023</v>
      </c>
      <c r="BJ287" s="99" t="s">
        <v>1248</v>
      </c>
      <c r="BK287" s="146">
        <v>30</v>
      </c>
      <c r="BL287" s="97" t="str">
        <f t="shared" si="36"/>
        <v>Mayo 30 de 2023</v>
      </c>
      <c r="BS287" s="97" t="str">
        <f t="shared" si="39"/>
        <v>América | Sudamérica | Colombia | Antioquia | Carepa | Vereda La Yaya</v>
      </c>
      <c r="BU287" s="97" t="str">
        <f t="shared" si="40"/>
        <v>SA</v>
      </c>
      <c r="BY287" s="96" t="s">
        <v>1026</v>
      </c>
      <c r="BZ287" s="97" t="str">
        <f t="shared" si="37"/>
        <v>CO</v>
      </c>
      <c r="CA287" s="96" t="s">
        <v>1027</v>
      </c>
      <c r="CB287" s="96" t="s">
        <v>1251</v>
      </c>
      <c r="CC287" s="146" t="s">
        <v>1255</v>
      </c>
      <c r="CD287" s="96" t="s">
        <v>1260</v>
      </c>
      <c r="CE287" s="96" t="s">
        <v>1260</v>
      </c>
      <c r="CF287" s="146">
        <v>22</v>
      </c>
      <c r="CG287" s="146">
        <v>22</v>
      </c>
      <c r="CH287" s="146">
        <v>22</v>
      </c>
      <c r="CI287" s="96" t="s">
        <v>1028</v>
      </c>
      <c r="CQ287" s="99">
        <v>7.7385120000000001</v>
      </c>
      <c r="CR287" s="99">
        <v>-76.697141000000002</v>
      </c>
      <c r="CT287" s="98" t="s">
        <v>1045</v>
      </c>
      <c r="CU287" s="96" t="s">
        <v>1028</v>
      </c>
      <c r="CV287" s="99">
        <v>7.7385120000000001</v>
      </c>
      <c r="CW287" s="99">
        <v>-76.697141000000002</v>
      </c>
      <c r="CX287" s="96" t="s">
        <v>1028</v>
      </c>
      <c r="DE287" s="96" t="s">
        <v>1046</v>
      </c>
      <c r="DF287" s="97" t="str">
        <f t="shared" si="38"/>
        <v>2023-05-30</v>
      </c>
      <c r="DH287" s="96" t="s">
        <v>1264</v>
      </c>
      <c r="ED287" s="96" t="s">
        <v>1405</v>
      </c>
      <c r="EF287" s="150" t="s">
        <v>1271</v>
      </c>
      <c r="EM287" s="97" t="str">
        <f>IF(EX287="",
IF(EW287="",
IF(EV287="",
IF(EU287="",#REF!,
EU287),
EV287),
EW287),
CONCATENATE(EX287,IF(FB287="","",CONCATENATE(" ",FB287))))</f>
        <v>Imantodes cenchoa</v>
      </c>
      <c r="EN287" s="96" t="s">
        <v>1049</v>
      </c>
      <c r="ER287" s="96" t="s">
        <v>1390</v>
      </c>
      <c r="ES287" s="96" t="s">
        <v>1034</v>
      </c>
      <c r="ET287" s="96" t="s">
        <v>1057</v>
      </c>
      <c r="EU287" s="96" t="s">
        <v>1058</v>
      </c>
      <c r="EV287" s="96" t="s">
        <v>1063</v>
      </c>
      <c r="EX287" s="148" t="s">
        <v>1071</v>
      </c>
      <c r="FB287" s="148" t="s">
        <v>1078</v>
      </c>
      <c r="FE287" s="97" t="str" cm="1">
        <f t="array" ref="FE287">IF(FB287="",IF(EX287="",
IF(EV287="",
IF(EW="",
IF(EU287="",
IF(ET287="",
"Filo","Clase"),
"Orden"),
"Familia"),
"Subfamilia"),
"Género"),
"Especie")</f>
        <v>Especie</v>
      </c>
      <c r="FU287" s="96" t="s">
        <v>1040</v>
      </c>
    </row>
    <row r="288" spans="1:177" ht="15" customHeight="1" x14ac:dyDescent="0.2">
      <c r="A288" s="97" t="str">
        <f t="shared" si="41"/>
        <v>UCES:CBUCES:L</v>
      </c>
      <c r="B288" s="96" t="s">
        <v>929</v>
      </c>
      <c r="C288" s="96" t="s">
        <v>1015</v>
      </c>
      <c r="D288" s="96" t="s">
        <v>1021</v>
      </c>
      <c r="E288" s="96" t="s">
        <v>1019</v>
      </c>
      <c r="F288" s="96" t="s">
        <v>1014</v>
      </c>
      <c r="G288" s="96" t="s">
        <v>1020</v>
      </c>
      <c r="H288" s="97" t="str">
        <f t="shared" si="42"/>
        <v>CBUCES-L</v>
      </c>
      <c r="I288" s="96" t="s">
        <v>1017</v>
      </c>
      <c r="J288" s="96" t="s">
        <v>1038</v>
      </c>
      <c r="L288" s="96" t="s">
        <v>1016</v>
      </c>
      <c r="M288" s="96" t="s">
        <v>1039</v>
      </c>
      <c r="N288" s="96" t="s">
        <v>1017</v>
      </c>
      <c r="O288" s="96" t="s">
        <v>1018</v>
      </c>
      <c r="R288" s="96" t="s">
        <v>1021</v>
      </c>
      <c r="V288" s="146" t="s">
        <v>1215</v>
      </c>
      <c r="W288" s="99" t="s">
        <v>1082</v>
      </c>
      <c r="Z288" s="146">
        <v>1</v>
      </c>
      <c r="AD288" s="96" t="s">
        <v>1022</v>
      </c>
      <c r="AI288" s="96" t="s">
        <v>1030</v>
      </c>
      <c r="AO288" s="96" t="s">
        <v>1023</v>
      </c>
      <c r="AP288" s="96" t="s">
        <v>1508</v>
      </c>
      <c r="AQ288" s="96" t="s">
        <v>1024</v>
      </c>
      <c r="AR288" s="96" t="s">
        <v>1025</v>
      </c>
      <c r="BA288" s="96" t="s">
        <v>1043</v>
      </c>
      <c r="BB288" s="96" t="s">
        <v>1032</v>
      </c>
      <c r="BF288" s="97" t="str">
        <f t="shared" si="35"/>
        <v>2023-05-30</v>
      </c>
      <c r="BI288" s="146">
        <v>2023</v>
      </c>
      <c r="BJ288" s="99" t="s">
        <v>1248</v>
      </c>
      <c r="BK288" s="146">
        <v>30</v>
      </c>
      <c r="BL288" s="97" t="str">
        <f t="shared" si="36"/>
        <v>Mayo 30 de 2023</v>
      </c>
      <c r="BS288" s="97" t="str">
        <f t="shared" si="39"/>
        <v>América | Sudamérica | Colombia | Antioquia | Mutatá | Vereda Santa Teresa</v>
      </c>
      <c r="BU288" s="97" t="str">
        <f t="shared" si="40"/>
        <v>SA</v>
      </c>
      <c r="BY288" s="96" t="s">
        <v>1026</v>
      </c>
      <c r="BZ288" s="97" t="str">
        <f t="shared" si="37"/>
        <v>CO</v>
      </c>
      <c r="CA288" s="96" t="s">
        <v>1027</v>
      </c>
      <c r="CB288" s="96" t="s">
        <v>1250</v>
      </c>
      <c r="CC288" s="146" t="s">
        <v>1254</v>
      </c>
      <c r="CD288" s="96" t="s">
        <v>1258</v>
      </c>
      <c r="CE288" s="96" t="s">
        <v>1258</v>
      </c>
      <c r="CF288" s="146">
        <v>364</v>
      </c>
      <c r="CG288" s="146">
        <v>364</v>
      </c>
      <c r="CH288" s="146">
        <v>364</v>
      </c>
      <c r="CI288" s="96" t="s">
        <v>1028</v>
      </c>
      <c r="CQ288" s="99">
        <v>7.2006895000000002</v>
      </c>
      <c r="CR288" s="99">
        <v>-76.398523100000006</v>
      </c>
      <c r="CT288" s="98" t="s">
        <v>1045</v>
      </c>
      <c r="CU288" s="96" t="s">
        <v>1028</v>
      </c>
      <c r="CV288" s="99">
        <v>7.2006895000000002</v>
      </c>
      <c r="CW288" s="99">
        <v>-76.398523100000006</v>
      </c>
      <c r="CX288" s="96" t="s">
        <v>1028</v>
      </c>
      <c r="DE288" s="96" t="s">
        <v>1046</v>
      </c>
      <c r="DF288" s="97" t="str">
        <f t="shared" si="38"/>
        <v>2023-05-30</v>
      </c>
      <c r="DH288" s="96" t="s">
        <v>1264</v>
      </c>
      <c r="ED288" s="96" t="s">
        <v>1405</v>
      </c>
      <c r="EF288" s="150" t="s">
        <v>1271</v>
      </c>
      <c r="EM288" s="97" t="str">
        <f>IF(EX288="",
IF(EW288="",
IF(EV288="",
IF(EU288="",#REF!,
EU288),
EV288),
EW288),
CONCATENATE(EX288,IF(FB288="","",CONCATENATE(" ",FB288))))</f>
        <v>Caecilia nigricans</v>
      </c>
      <c r="EN288" s="96" t="s">
        <v>1356</v>
      </c>
      <c r="ER288" s="96" t="s">
        <v>1390</v>
      </c>
      <c r="ES288" s="96" t="s">
        <v>1034</v>
      </c>
      <c r="ET288" s="96" t="s">
        <v>1033</v>
      </c>
      <c r="EU288" s="96" t="s">
        <v>1391</v>
      </c>
      <c r="EV288" s="96" t="s">
        <v>1404</v>
      </c>
      <c r="EX288" s="148" t="s">
        <v>1345</v>
      </c>
      <c r="FB288" s="148" t="s">
        <v>1308</v>
      </c>
      <c r="FE288" s="97" t="str" cm="1">
        <f t="array" ref="FE288">IF(FB288="",IF(EX288="",
IF(EV288="",
IF(EW="",
IF(EU288="",
IF(ET288="",
"Filo","Clase"),
"Orden"),
"Familia"),
"Subfamilia"),
"Género"),
"Especie")</f>
        <v>Especie</v>
      </c>
      <c r="FU288" s="96" t="s">
        <v>1040</v>
      </c>
    </row>
    <row r="289" spans="1:177" ht="15" customHeight="1" x14ac:dyDescent="0.2">
      <c r="A289" s="97" t="str">
        <f t="shared" si="41"/>
        <v>UCES:CBUCES:L</v>
      </c>
      <c r="B289" s="96" t="s">
        <v>929</v>
      </c>
      <c r="C289" s="96" t="s">
        <v>1015</v>
      </c>
      <c r="D289" s="96" t="s">
        <v>1021</v>
      </c>
      <c r="E289" s="96" t="s">
        <v>1019</v>
      </c>
      <c r="F289" s="96" t="s">
        <v>1014</v>
      </c>
      <c r="G289" s="96" t="s">
        <v>1020</v>
      </c>
      <c r="H289" s="97" t="str">
        <f t="shared" si="42"/>
        <v>CBUCES-L</v>
      </c>
      <c r="I289" s="96" t="s">
        <v>1017</v>
      </c>
      <c r="J289" s="96" t="s">
        <v>1038</v>
      </c>
      <c r="L289" s="96" t="s">
        <v>1016</v>
      </c>
      <c r="M289" s="96" t="s">
        <v>1039</v>
      </c>
      <c r="N289" s="96" t="s">
        <v>1017</v>
      </c>
      <c r="O289" s="96" t="s">
        <v>1018</v>
      </c>
      <c r="R289" s="96" t="s">
        <v>1021</v>
      </c>
      <c r="V289" s="146" t="s">
        <v>1216</v>
      </c>
      <c r="W289" s="99" t="s">
        <v>1082</v>
      </c>
      <c r="Z289" s="146">
        <v>1</v>
      </c>
      <c r="AD289" s="96" t="s">
        <v>1022</v>
      </c>
      <c r="AI289" s="96" t="s">
        <v>1030</v>
      </c>
      <c r="AO289" s="96" t="s">
        <v>1023</v>
      </c>
      <c r="AP289" s="96" t="s">
        <v>1508</v>
      </c>
      <c r="AQ289" s="96" t="s">
        <v>1024</v>
      </c>
      <c r="AR289" s="96" t="s">
        <v>1025</v>
      </c>
      <c r="BA289" s="96" t="s">
        <v>1043</v>
      </c>
      <c r="BB289" s="96" t="s">
        <v>1032</v>
      </c>
      <c r="BF289" s="97" t="str">
        <f t="shared" si="35"/>
        <v>2023-05-30</v>
      </c>
      <c r="BI289" s="146">
        <v>2023</v>
      </c>
      <c r="BJ289" s="99" t="s">
        <v>1248</v>
      </c>
      <c r="BK289" s="146">
        <v>30</v>
      </c>
      <c r="BL289" s="97" t="str">
        <f t="shared" si="36"/>
        <v>Mayo 30 de 2023</v>
      </c>
      <c r="BS289" s="97" t="str">
        <f t="shared" si="39"/>
        <v xml:space="preserve">América | Sudamérica | Colombia | Antioquia | Carepa | </v>
      </c>
      <c r="BU289" s="97" t="str">
        <f t="shared" si="40"/>
        <v>SA</v>
      </c>
      <c r="BY289" s="96" t="s">
        <v>1026</v>
      </c>
      <c r="BZ289" s="97" t="str">
        <f t="shared" si="37"/>
        <v>CO</v>
      </c>
      <c r="CA289" s="96" t="s">
        <v>1027</v>
      </c>
      <c r="CB289" s="96" t="s">
        <v>1251</v>
      </c>
      <c r="CC289" s="146"/>
      <c r="CD289" s="96" t="s">
        <v>1263</v>
      </c>
      <c r="CE289" s="96" t="s">
        <v>1263</v>
      </c>
      <c r="CF289" s="146">
        <v>408</v>
      </c>
      <c r="CG289" s="146">
        <v>408</v>
      </c>
      <c r="CH289" s="146">
        <v>408</v>
      </c>
      <c r="CI289" s="96" t="s">
        <v>1028</v>
      </c>
      <c r="CQ289" s="99">
        <v>7.8432320000000004</v>
      </c>
      <c r="CR289" s="99">
        <v>-76.487072999999995</v>
      </c>
      <c r="CT289" s="98" t="s">
        <v>1045</v>
      </c>
      <c r="CU289" s="96" t="s">
        <v>1028</v>
      </c>
      <c r="CV289" s="99">
        <v>7.8432320000000004</v>
      </c>
      <c r="CW289" s="99">
        <v>-76.487072999999995</v>
      </c>
      <c r="CX289" s="96" t="s">
        <v>1028</v>
      </c>
      <c r="DE289" s="96" t="s">
        <v>1046</v>
      </c>
      <c r="DF289" s="97" t="str">
        <f t="shared" si="38"/>
        <v>2023-05-30</v>
      </c>
      <c r="DH289" s="96" t="s">
        <v>1264</v>
      </c>
      <c r="ED289" s="96" t="s">
        <v>1405</v>
      </c>
      <c r="EF289" s="150" t="s">
        <v>1271</v>
      </c>
      <c r="EM289" s="97" t="str">
        <f>IF(EX289="",
IF(EW289="",
IF(EV289="",
IF(EU289="",#REF!,
EU289),
EV289),
EW289),
CONCATENATE(EX289,IF(FB289="","",CONCATENATE(" ",FB289))))</f>
        <v>Dendropsophus microcephalus</v>
      </c>
      <c r="EN289" s="96" t="s">
        <v>1050</v>
      </c>
      <c r="ER289" s="96" t="s">
        <v>1390</v>
      </c>
      <c r="ES289" s="96" t="s">
        <v>1034</v>
      </c>
      <c r="ET289" s="96" t="s">
        <v>1033</v>
      </c>
      <c r="EU289" s="96" t="s">
        <v>1035</v>
      </c>
      <c r="EV289" s="96" t="s">
        <v>1036</v>
      </c>
      <c r="EW289" s="96" t="s">
        <v>1442</v>
      </c>
      <c r="EX289" s="148" t="s">
        <v>1037</v>
      </c>
      <c r="FB289" s="148" t="s">
        <v>1076</v>
      </c>
      <c r="FE289" s="97" t="str" cm="1">
        <f t="array" ref="FE289">IF(FB289="",IF(EX289="",
IF(EV289="",
IF(EW="",
IF(EU289="",
IF(ET289="",
"Filo","Clase"),
"Orden"),
"Familia"),
"Subfamilia"),
"Género"),
"Especie")</f>
        <v>Especie</v>
      </c>
      <c r="FU289" s="96" t="s">
        <v>1040</v>
      </c>
    </row>
    <row r="290" spans="1:177" ht="15" customHeight="1" x14ac:dyDescent="0.2">
      <c r="A290" s="97" t="str">
        <f t="shared" si="41"/>
        <v>UCES:CBUCES:L</v>
      </c>
      <c r="B290" s="96" t="s">
        <v>929</v>
      </c>
      <c r="C290" s="96" t="s">
        <v>1015</v>
      </c>
      <c r="D290" s="96" t="s">
        <v>1021</v>
      </c>
      <c r="E290" s="96" t="s">
        <v>1019</v>
      </c>
      <c r="F290" s="96" t="s">
        <v>1014</v>
      </c>
      <c r="G290" s="96" t="s">
        <v>1020</v>
      </c>
      <c r="H290" s="97" t="str">
        <f t="shared" si="42"/>
        <v>CBUCES-L</v>
      </c>
      <c r="I290" s="96" t="s">
        <v>1017</v>
      </c>
      <c r="J290" s="96" t="s">
        <v>1038</v>
      </c>
      <c r="L290" s="96" t="s">
        <v>1016</v>
      </c>
      <c r="M290" s="96" t="s">
        <v>1039</v>
      </c>
      <c r="N290" s="96" t="s">
        <v>1017</v>
      </c>
      <c r="O290" s="96" t="s">
        <v>1018</v>
      </c>
      <c r="R290" s="96" t="s">
        <v>1021</v>
      </c>
      <c r="V290" s="146" t="s">
        <v>1217</v>
      </c>
      <c r="W290" s="99" t="s">
        <v>1082</v>
      </c>
      <c r="Z290" s="146">
        <v>1</v>
      </c>
      <c r="AD290" s="96" t="s">
        <v>1022</v>
      </c>
      <c r="AI290" s="96" t="s">
        <v>1030</v>
      </c>
      <c r="AO290" s="96" t="s">
        <v>1023</v>
      </c>
      <c r="AP290" s="96" t="s">
        <v>1508</v>
      </c>
      <c r="AQ290" s="96" t="s">
        <v>1024</v>
      </c>
      <c r="AR290" s="96" t="s">
        <v>1025</v>
      </c>
      <c r="BA290" s="96" t="s">
        <v>1043</v>
      </c>
      <c r="BB290" s="96" t="s">
        <v>1032</v>
      </c>
      <c r="BF290" s="97" t="str">
        <f t="shared" si="35"/>
        <v>2023-05-30</v>
      </c>
      <c r="BI290" s="146">
        <v>2023</v>
      </c>
      <c r="BJ290" s="99" t="s">
        <v>1248</v>
      </c>
      <c r="BK290" s="146">
        <v>30</v>
      </c>
      <c r="BL290" s="97" t="str">
        <f t="shared" si="36"/>
        <v>Mayo 30 de 2023</v>
      </c>
      <c r="BS290" s="97" t="str">
        <f t="shared" si="39"/>
        <v xml:space="preserve">América | Sudamérica | Colombia | Antioquia | Carepa | </v>
      </c>
      <c r="BU290" s="97" t="str">
        <f t="shared" si="40"/>
        <v>SA</v>
      </c>
      <c r="BY290" s="96" t="s">
        <v>1026</v>
      </c>
      <c r="BZ290" s="97" t="str">
        <f t="shared" si="37"/>
        <v>CO</v>
      </c>
      <c r="CA290" s="96" t="s">
        <v>1027</v>
      </c>
      <c r="CB290" s="96" t="s">
        <v>1251</v>
      </c>
      <c r="CC290" s="146"/>
      <c r="CD290" s="96" t="s">
        <v>1263</v>
      </c>
      <c r="CE290" s="96" t="s">
        <v>1263</v>
      </c>
      <c r="CF290" s="146">
        <v>408</v>
      </c>
      <c r="CG290" s="146">
        <v>408</v>
      </c>
      <c r="CH290" s="146">
        <v>408</v>
      </c>
      <c r="CI290" s="96" t="s">
        <v>1028</v>
      </c>
      <c r="CQ290" s="99">
        <v>7.8432320000000004</v>
      </c>
      <c r="CR290" s="99">
        <v>-76.487072999999995</v>
      </c>
      <c r="CT290" s="98" t="s">
        <v>1045</v>
      </c>
      <c r="CU290" s="96" t="s">
        <v>1028</v>
      </c>
      <c r="CV290" s="99">
        <v>7.8432320000000004</v>
      </c>
      <c r="CW290" s="99">
        <v>-76.487072999999995</v>
      </c>
      <c r="CX290" s="96" t="s">
        <v>1028</v>
      </c>
      <c r="DE290" s="96" t="s">
        <v>1046</v>
      </c>
      <c r="DF290" s="97" t="str">
        <f t="shared" si="38"/>
        <v>2023-05-30</v>
      </c>
      <c r="DH290" s="96" t="s">
        <v>1264</v>
      </c>
      <c r="ED290" s="96" t="s">
        <v>1405</v>
      </c>
      <c r="EF290" s="150" t="s">
        <v>1271</v>
      </c>
      <c r="EL290" s="148" t="s">
        <v>1579</v>
      </c>
      <c r="EM290" s="97" t="str">
        <f>IF(EX290="",
IF(EW290="",
IF(EV290="",
IF(EU290="",#REF!,
EU290),
EV290),
EW290),
CONCATENATE(EX290,IF(FB290="","",CONCATENATE(" ",FB290))))</f>
        <v>Colostethus</v>
      </c>
      <c r="EN290" s="96" t="s">
        <v>1355</v>
      </c>
      <c r="ER290" s="96" t="s">
        <v>1390</v>
      </c>
      <c r="ES290" s="96" t="s">
        <v>1034</v>
      </c>
      <c r="ET290" s="96" t="s">
        <v>1033</v>
      </c>
      <c r="EU290" s="96" t="s">
        <v>1035</v>
      </c>
      <c r="EV290" s="96" t="s">
        <v>1393</v>
      </c>
      <c r="EW290" s="96" t="s">
        <v>1407</v>
      </c>
      <c r="EX290" s="148" t="s">
        <v>1314</v>
      </c>
      <c r="FE290" s="97" t="str" cm="1">
        <f t="array" ref="FE290">IF(EL290="",IF(EX290="",
IF(EV290="",
IF(EW="",
IF(EU290="",
IF(ET290="",
"Filo","Clase"),
"Orden"),
"Familia"),
"Subfamilia"),
"Género"),
"Especie")</f>
        <v>Especie</v>
      </c>
      <c r="FU290" s="96" t="s">
        <v>1040</v>
      </c>
    </row>
    <row r="291" spans="1:177" ht="15" customHeight="1" x14ac:dyDescent="0.2">
      <c r="A291" s="97" t="str">
        <f t="shared" si="41"/>
        <v>UCES:CBUCES:L</v>
      </c>
      <c r="B291" s="96" t="s">
        <v>929</v>
      </c>
      <c r="C291" s="96" t="s">
        <v>1015</v>
      </c>
      <c r="D291" s="96" t="s">
        <v>1021</v>
      </c>
      <c r="E291" s="96" t="s">
        <v>1019</v>
      </c>
      <c r="F291" s="96" t="s">
        <v>1014</v>
      </c>
      <c r="G291" s="96" t="s">
        <v>1020</v>
      </c>
      <c r="H291" s="97" t="str">
        <f t="shared" si="42"/>
        <v>CBUCES-L</v>
      </c>
      <c r="I291" s="96" t="s">
        <v>1017</v>
      </c>
      <c r="J291" s="96" t="s">
        <v>1038</v>
      </c>
      <c r="L291" s="96" t="s">
        <v>1016</v>
      </c>
      <c r="M291" s="96" t="s">
        <v>1039</v>
      </c>
      <c r="N291" s="96" t="s">
        <v>1017</v>
      </c>
      <c r="O291" s="96" t="s">
        <v>1018</v>
      </c>
      <c r="R291" s="96" t="s">
        <v>1021</v>
      </c>
      <c r="V291" s="146" t="s">
        <v>1218</v>
      </c>
      <c r="W291" s="99" t="s">
        <v>1082</v>
      </c>
      <c r="Z291" s="146">
        <v>1</v>
      </c>
      <c r="AD291" s="96" t="s">
        <v>1022</v>
      </c>
      <c r="AI291" s="96" t="s">
        <v>1030</v>
      </c>
      <c r="AO291" s="96" t="s">
        <v>1023</v>
      </c>
      <c r="AP291" s="96" t="s">
        <v>1508</v>
      </c>
      <c r="AQ291" s="96" t="s">
        <v>1024</v>
      </c>
      <c r="AR291" s="96" t="s">
        <v>1025</v>
      </c>
      <c r="BA291" s="96" t="s">
        <v>1043</v>
      </c>
      <c r="BB291" s="96" t="s">
        <v>1032</v>
      </c>
      <c r="BF291" s="97" t="str">
        <f t="shared" si="35"/>
        <v>2023-05-30</v>
      </c>
      <c r="BI291" s="146">
        <v>2023</v>
      </c>
      <c r="BJ291" s="99" t="s">
        <v>1248</v>
      </c>
      <c r="BK291" s="146">
        <v>30</v>
      </c>
      <c r="BL291" s="97" t="str">
        <f t="shared" si="36"/>
        <v>Mayo 30 de 2023</v>
      </c>
      <c r="BS291" s="97" t="str">
        <f t="shared" si="39"/>
        <v xml:space="preserve">América | Sudamérica | Colombia | Antioquia | Carepa | </v>
      </c>
      <c r="BU291" s="97" t="str">
        <f t="shared" si="40"/>
        <v>SA</v>
      </c>
      <c r="BY291" s="96" t="s">
        <v>1026</v>
      </c>
      <c r="BZ291" s="97" t="str">
        <f t="shared" si="37"/>
        <v>CO</v>
      </c>
      <c r="CA291" s="96" t="s">
        <v>1027</v>
      </c>
      <c r="CB291" s="96" t="s">
        <v>1251</v>
      </c>
      <c r="CC291" s="146"/>
      <c r="CD291" s="96" t="s">
        <v>1263</v>
      </c>
      <c r="CE291" s="96" t="s">
        <v>1263</v>
      </c>
      <c r="CF291" s="146">
        <v>408</v>
      </c>
      <c r="CG291" s="146">
        <v>408</v>
      </c>
      <c r="CH291" s="146">
        <v>408</v>
      </c>
      <c r="CI291" s="96" t="s">
        <v>1028</v>
      </c>
      <c r="CQ291" s="99">
        <v>7.8432320000000004</v>
      </c>
      <c r="CR291" s="99">
        <v>-76.487072999999995</v>
      </c>
      <c r="CT291" s="98" t="s">
        <v>1045</v>
      </c>
      <c r="CU291" s="96" t="s">
        <v>1028</v>
      </c>
      <c r="CV291" s="99">
        <v>7.8432320000000004</v>
      </c>
      <c r="CW291" s="99">
        <v>-76.487072999999995</v>
      </c>
      <c r="CX291" s="96" t="s">
        <v>1028</v>
      </c>
      <c r="DE291" s="96" t="s">
        <v>1046</v>
      </c>
      <c r="DF291" s="97" t="str">
        <f t="shared" si="38"/>
        <v>2023-05-30</v>
      </c>
      <c r="DH291" s="96" t="s">
        <v>1264</v>
      </c>
      <c r="ED291" s="96" t="s">
        <v>1405</v>
      </c>
      <c r="EF291" s="150" t="s">
        <v>1271</v>
      </c>
      <c r="EM291" s="97" t="str">
        <f>IF(EX291="",
IF(EW291="",
IF(EV291="",
IF(EU291="",#REF!,
EU291),
EV291),
EW291),
CONCATENATE(EX291,IF(FB291="","",CONCATENATE(" ",FB291))))</f>
        <v>Pristimantis</v>
      </c>
      <c r="ER291" s="96" t="s">
        <v>1390</v>
      </c>
      <c r="ES291" s="96" t="s">
        <v>1034</v>
      </c>
      <c r="ET291" s="96" t="s">
        <v>1033</v>
      </c>
      <c r="EU291" s="96" t="s">
        <v>1035</v>
      </c>
      <c r="EV291" s="96" t="s">
        <v>1397</v>
      </c>
      <c r="EW291" s="96" t="s">
        <v>1439</v>
      </c>
      <c r="EX291" s="148" t="s">
        <v>1322</v>
      </c>
      <c r="FE291" s="97" t="str" cm="1">
        <f t="array" ref="FE291">IF(EL291="",IF(EX291="",
IF(EV291="",
IF(EW="",
IF(EU291="",
IF(ET291="",
"Filo","Clase"),
"Orden"),
"Familia"),
"Subfamilia"),
"Género"),
"Especie")</f>
        <v>Género</v>
      </c>
      <c r="FU291" s="96" t="s">
        <v>1040</v>
      </c>
    </row>
    <row r="292" spans="1:177" ht="15" customHeight="1" x14ac:dyDescent="0.2">
      <c r="A292" s="97" t="str">
        <f t="shared" si="41"/>
        <v>UCES:CBUCES:L</v>
      </c>
      <c r="B292" s="96" t="s">
        <v>929</v>
      </c>
      <c r="C292" s="96" t="s">
        <v>1015</v>
      </c>
      <c r="D292" s="96" t="s">
        <v>1021</v>
      </c>
      <c r="E292" s="96" t="s">
        <v>1019</v>
      </c>
      <c r="F292" s="96" t="s">
        <v>1014</v>
      </c>
      <c r="G292" s="96" t="s">
        <v>1020</v>
      </c>
      <c r="H292" s="97" t="str">
        <f t="shared" si="42"/>
        <v>CBUCES-L</v>
      </c>
      <c r="I292" s="96" t="s">
        <v>1017</v>
      </c>
      <c r="J292" s="96" t="s">
        <v>1038</v>
      </c>
      <c r="L292" s="96" t="s">
        <v>1016</v>
      </c>
      <c r="M292" s="96" t="s">
        <v>1039</v>
      </c>
      <c r="N292" s="96" t="s">
        <v>1017</v>
      </c>
      <c r="O292" s="96" t="s">
        <v>1018</v>
      </c>
      <c r="R292" s="96" t="s">
        <v>1021</v>
      </c>
      <c r="V292" s="146" t="s">
        <v>1219</v>
      </c>
      <c r="W292" s="99" t="s">
        <v>1082</v>
      </c>
      <c r="Z292" s="146">
        <v>1</v>
      </c>
      <c r="AD292" s="96" t="s">
        <v>1022</v>
      </c>
      <c r="AI292" s="96" t="s">
        <v>1030</v>
      </c>
      <c r="AO292" s="96" t="s">
        <v>1023</v>
      </c>
      <c r="AP292" s="96" t="s">
        <v>1508</v>
      </c>
      <c r="AQ292" s="96" t="s">
        <v>1024</v>
      </c>
      <c r="AR292" s="96" t="s">
        <v>1025</v>
      </c>
      <c r="BA292" s="96" t="s">
        <v>1043</v>
      </c>
      <c r="BB292" s="96" t="s">
        <v>1032</v>
      </c>
      <c r="BF292" s="97" t="str">
        <f t="shared" si="35"/>
        <v>2023-05-30</v>
      </c>
      <c r="BI292" s="146">
        <v>2023</v>
      </c>
      <c r="BJ292" s="99" t="s">
        <v>1248</v>
      </c>
      <c r="BK292" s="146">
        <v>30</v>
      </c>
      <c r="BL292" s="97" t="str">
        <f t="shared" si="36"/>
        <v>Mayo 30 de 2023</v>
      </c>
      <c r="BS292" s="97" t="str">
        <f t="shared" si="39"/>
        <v xml:space="preserve">América | Sudamérica | Colombia | Antioquia | Carepa | </v>
      </c>
      <c r="BU292" s="97" t="str">
        <f t="shared" si="40"/>
        <v>SA</v>
      </c>
      <c r="BY292" s="96" t="s">
        <v>1026</v>
      </c>
      <c r="BZ292" s="97" t="str">
        <f t="shared" si="37"/>
        <v>CO</v>
      </c>
      <c r="CA292" s="96" t="s">
        <v>1027</v>
      </c>
      <c r="CB292" s="96" t="s">
        <v>1251</v>
      </c>
      <c r="CC292" s="146"/>
      <c r="CD292" s="96" t="s">
        <v>1263</v>
      </c>
      <c r="CE292" s="96" t="s">
        <v>1263</v>
      </c>
      <c r="CF292" s="146">
        <v>408</v>
      </c>
      <c r="CG292" s="146">
        <v>408</v>
      </c>
      <c r="CH292" s="146">
        <v>408</v>
      </c>
      <c r="CI292" s="96" t="s">
        <v>1028</v>
      </c>
      <c r="CQ292" s="99">
        <v>7.8432320000000004</v>
      </c>
      <c r="CR292" s="99">
        <v>-76.487072999999995</v>
      </c>
      <c r="CT292" s="98" t="s">
        <v>1045</v>
      </c>
      <c r="CU292" s="96" t="s">
        <v>1028</v>
      </c>
      <c r="CV292" s="99">
        <v>7.8432320000000004</v>
      </c>
      <c r="CW292" s="99">
        <v>-76.487072999999995</v>
      </c>
      <c r="CX292" s="96" t="s">
        <v>1028</v>
      </c>
      <c r="DE292" s="96" t="s">
        <v>1046</v>
      </c>
      <c r="DF292" s="97" t="str">
        <f t="shared" si="38"/>
        <v>2023-05-30</v>
      </c>
      <c r="DH292" s="96" t="s">
        <v>1264</v>
      </c>
      <c r="ED292" s="96" t="s">
        <v>1405</v>
      </c>
      <c r="EF292" s="150" t="s">
        <v>1271</v>
      </c>
      <c r="EL292" s="148" t="s">
        <v>1559</v>
      </c>
      <c r="EM292" s="97" t="str">
        <f>IF(EX292="",
IF(EW292="",
IF(EV292="",
IF(EU292="",#REF!,
EU292),
EV292),
EW292),
CONCATENATE(EX292,IF(FB292="","",CONCATENATE(" ",FB292))))</f>
        <v>Colostethus</v>
      </c>
      <c r="EN292" s="96" t="s">
        <v>1354</v>
      </c>
      <c r="ER292" s="96" t="s">
        <v>1390</v>
      </c>
      <c r="ES292" s="96" t="s">
        <v>1034</v>
      </c>
      <c r="ET292" s="96" t="s">
        <v>1033</v>
      </c>
      <c r="EU292" s="96" t="s">
        <v>1035</v>
      </c>
      <c r="EV292" s="96" t="s">
        <v>1393</v>
      </c>
      <c r="EW292" s="96" t="s">
        <v>1407</v>
      </c>
      <c r="EX292" s="148" t="s">
        <v>1314</v>
      </c>
      <c r="FE292" s="97" t="str" cm="1">
        <f t="array" ref="FE292">IF(EL292="",IF(EX292="",
IF(EV292="",
IF(EW="",
IF(EU292="",
IF(ET292="",
"Filo","Clase"),
"Orden"),
"Familia"),
"Subfamilia"),
"Género"),
"Especie")</f>
        <v>Especie</v>
      </c>
      <c r="FU292" s="96" t="s">
        <v>1040</v>
      </c>
    </row>
    <row r="293" spans="1:177" ht="15" customHeight="1" x14ac:dyDescent="0.2">
      <c r="A293" s="97" t="str">
        <f t="shared" si="41"/>
        <v>UCES:CBUCES:L</v>
      </c>
      <c r="B293" s="96" t="s">
        <v>929</v>
      </c>
      <c r="C293" s="96" t="s">
        <v>1015</v>
      </c>
      <c r="D293" s="96" t="s">
        <v>1021</v>
      </c>
      <c r="E293" s="96" t="s">
        <v>1019</v>
      </c>
      <c r="F293" s="96" t="s">
        <v>1014</v>
      </c>
      <c r="G293" s="96" t="s">
        <v>1020</v>
      </c>
      <c r="H293" s="97" t="str">
        <f t="shared" si="42"/>
        <v>CBUCES-L</v>
      </c>
      <c r="I293" s="96" t="s">
        <v>1017</v>
      </c>
      <c r="J293" s="96" t="s">
        <v>1038</v>
      </c>
      <c r="L293" s="96" t="s">
        <v>1016</v>
      </c>
      <c r="M293" s="96" t="s">
        <v>1039</v>
      </c>
      <c r="N293" s="96" t="s">
        <v>1017</v>
      </c>
      <c r="O293" s="96" t="s">
        <v>1018</v>
      </c>
      <c r="R293" s="96" t="s">
        <v>1021</v>
      </c>
      <c r="V293" s="146" t="s">
        <v>1220</v>
      </c>
      <c r="W293" s="99" t="s">
        <v>1082</v>
      </c>
      <c r="Z293" s="146">
        <v>1</v>
      </c>
      <c r="AD293" s="96" t="s">
        <v>1022</v>
      </c>
      <c r="AI293" s="96" t="s">
        <v>1030</v>
      </c>
      <c r="AO293" s="96" t="s">
        <v>1023</v>
      </c>
      <c r="AP293" s="96" t="s">
        <v>1508</v>
      </c>
      <c r="AQ293" s="96" t="s">
        <v>1024</v>
      </c>
      <c r="AR293" s="96" t="s">
        <v>1025</v>
      </c>
      <c r="BA293" s="96" t="s">
        <v>1043</v>
      </c>
      <c r="BB293" s="96" t="s">
        <v>1032</v>
      </c>
      <c r="BF293" s="97" t="str">
        <f t="shared" si="35"/>
        <v>2023-05-30</v>
      </c>
      <c r="BI293" s="146">
        <v>2023</v>
      </c>
      <c r="BJ293" s="99" t="s">
        <v>1248</v>
      </c>
      <c r="BK293" s="146">
        <v>30</v>
      </c>
      <c r="BL293" s="97" t="str">
        <f t="shared" si="36"/>
        <v>Mayo 30 de 2023</v>
      </c>
      <c r="BS293" s="97" t="str">
        <f t="shared" si="39"/>
        <v xml:space="preserve">América | Sudamérica | Colombia | Antioquia | Carepa | </v>
      </c>
      <c r="BU293" s="97" t="str">
        <f t="shared" si="40"/>
        <v>SA</v>
      </c>
      <c r="BY293" s="96" t="s">
        <v>1026</v>
      </c>
      <c r="BZ293" s="97" t="str">
        <f t="shared" si="37"/>
        <v>CO</v>
      </c>
      <c r="CA293" s="96" t="s">
        <v>1027</v>
      </c>
      <c r="CB293" s="96" t="s">
        <v>1251</v>
      </c>
      <c r="CC293" s="146"/>
      <c r="CD293" s="96" t="s">
        <v>1263</v>
      </c>
      <c r="CE293" s="96" t="s">
        <v>1263</v>
      </c>
      <c r="CF293" s="146">
        <v>408</v>
      </c>
      <c r="CG293" s="146">
        <v>408</v>
      </c>
      <c r="CH293" s="146">
        <v>408</v>
      </c>
      <c r="CI293" s="96" t="s">
        <v>1028</v>
      </c>
      <c r="CQ293" s="99">
        <v>7.8432320000000004</v>
      </c>
      <c r="CR293" s="99">
        <v>-76.487072999999995</v>
      </c>
      <c r="CT293" s="98" t="s">
        <v>1045</v>
      </c>
      <c r="CU293" s="96" t="s">
        <v>1028</v>
      </c>
      <c r="CV293" s="99">
        <v>7.8432320000000004</v>
      </c>
      <c r="CW293" s="99">
        <v>-76.487072999999995</v>
      </c>
      <c r="CX293" s="96" t="s">
        <v>1028</v>
      </c>
      <c r="DE293" s="96" t="s">
        <v>1046</v>
      </c>
      <c r="DF293" s="97" t="str">
        <f t="shared" si="38"/>
        <v>2023-05-30</v>
      </c>
      <c r="DH293" s="96" t="s">
        <v>1264</v>
      </c>
      <c r="ED293" s="96" t="s">
        <v>1405</v>
      </c>
      <c r="EF293" s="150" t="s">
        <v>1271</v>
      </c>
      <c r="EL293" s="148" t="s">
        <v>1559</v>
      </c>
      <c r="EM293" s="97" t="str">
        <f>IF(EX293="",
IF(EW293="",
IF(EV293="",
IF(EU293="",#REF!,
EU293),
EV293),
EW293),
CONCATENATE(EX293,IF(FB293="","",CONCATENATE(" ",FB293))))</f>
        <v>Colostethus</v>
      </c>
      <c r="EN293" s="96" t="s">
        <v>1354</v>
      </c>
      <c r="ER293" s="96" t="s">
        <v>1390</v>
      </c>
      <c r="ES293" s="96" t="s">
        <v>1034</v>
      </c>
      <c r="ET293" s="96" t="s">
        <v>1033</v>
      </c>
      <c r="EU293" s="96" t="s">
        <v>1035</v>
      </c>
      <c r="EV293" s="96" t="s">
        <v>1393</v>
      </c>
      <c r="EW293" s="96" t="s">
        <v>1407</v>
      </c>
      <c r="EX293" s="148" t="s">
        <v>1314</v>
      </c>
      <c r="FE293" s="97" t="str" cm="1">
        <f t="array" ref="FE293">IF(EL293="",IF(EX293="",
IF(EV293="",
IF(EW="",
IF(EU293="",
IF(ET293="",
"Filo","Clase"),
"Orden"),
"Familia"),
"Subfamilia"),
"Género"),
"Especie")</f>
        <v>Especie</v>
      </c>
      <c r="FU293" s="96" t="s">
        <v>1040</v>
      </c>
    </row>
    <row r="294" spans="1:177" ht="15" customHeight="1" x14ac:dyDescent="0.2">
      <c r="A294" s="97" t="str">
        <f t="shared" si="41"/>
        <v>UCES:CBUCES:L</v>
      </c>
      <c r="B294" s="96" t="s">
        <v>929</v>
      </c>
      <c r="C294" s="96" t="s">
        <v>1015</v>
      </c>
      <c r="D294" s="96" t="s">
        <v>1021</v>
      </c>
      <c r="E294" s="96" t="s">
        <v>1019</v>
      </c>
      <c r="F294" s="96" t="s">
        <v>1014</v>
      </c>
      <c r="G294" s="96" t="s">
        <v>1020</v>
      </c>
      <c r="H294" s="97" t="str">
        <f t="shared" si="42"/>
        <v>CBUCES-L</v>
      </c>
      <c r="I294" s="96" t="s">
        <v>1017</v>
      </c>
      <c r="J294" s="96" t="s">
        <v>1038</v>
      </c>
      <c r="L294" s="96" t="s">
        <v>1016</v>
      </c>
      <c r="M294" s="96" t="s">
        <v>1039</v>
      </c>
      <c r="N294" s="96" t="s">
        <v>1017</v>
      </c>
      <c r="O294" s="96" t="s">
        <v>1018</v>
      </c>
      <c r="R294" s="96" t="s">
        <v>1021</v>
      </c>
      <c r="V294" s="146" t="s">
        <v>1221</v>
      </c>
      <c r="W294" s="99" t="s">
        <v>1082</v>
      </c>
      <c r="Z294" s="146">
        <v>1</v>
      </c>
      <c r="AD294" s="96" t="s">
        <v>1022</v>
      </c>
      <c r="AI294" s="96" t="s">
        <v>1041</v>
      </c>
      <c r="AO294" s="96" t="s">
        <v>1023</v>
      </c>
      <c r="AP294" s="96" t="s">
        <v>1508</v>
      </c>
      <c r="AQ294" s="96" t="s">
        <v>1024</v>
      </c>
      <c r="AR294" s="96" t="s">
        <v>1025</v>
      </c>
      <c r="BA294" s="96" t="s">
        <v>1043</v>
      </c>
      <c r="BB294" s="96" t="s">
        <v>1032</v>
      </c>
      <c r="BF294" s="97" t="str">
        <f t="shared" si="35"/>
        <v>2023-05-30</v>
      </c>
      <c r="BI294" s="146">
        <v>2023</v>
      </c>
      <c r="BJ294" s="99" t="s">
        <v>1248</v>
      </c>
      <c r="BK294" s="146">
        <v>30</v>
      </c>
      <c r="BL294" s="97" t="str">
        <f t="shared" si="36"/>
        <v>Mayo 30 de 2023</v>
      </c>
      <c r="BS294" s="97" t="str">
        <f t="shared" si="39"/>
        <v>América | Sudamérica | Colombia | Antioquia | Carepa | Vereda La Yaya</v>
      </c>
      <c r="BU294" s="97" t="str">
        <f t="shared" si="40"/>
        <v>SA</v>
      </c>
      <c r="BY294" s="96" t="s">
        <v>1026</v>
      </c>
      <c r="BZ294" s="97" t="str">
        <f t="shared" si="37"/>
        <v>CO</v>
      </c>
      <c r="CA294" s="96" t="s">
        <v>1027</v>
      </c>
      <c r="CB294" s="96" t="s">
        <v>1251</v>
      </c>
      <c r="CC294" s="146" t="s">
        <v>1255</v>
      </c>
      <c r="CD294" s="96" t="s">
        <v>1260</v>
      </c>
      <c r="CE294" s="96" t="s">
        <v>1260</v>
      </c>
      <c r="CF294" s="146">
        <v>22</v>
      </c>
      <c r="CG294" s="146">
        <v>22</v>
      </c>
      <c r="CH294" s="146">
        <v>22</v>
      </c>
      <c r="CI294" s="96" t="s">
        <v>1028</v>
      </c>
      <c r="CQ294" s="99">
        <v>7.7385120000000001</v>
      </c>
      <c r="CR294" s="99">
        <v>-76.697141000000002</v>
      </c>
      <c r="CT294" s="98" t="s">
        <v>1045</v>
      </c>
      <c r="CU294" s="96" t="s">
        <v>1028</v>
      </c>
      <c r="CV294" s="99">
        <v>7.7385120000000001</v>
      </c>
      <c r="CW294" s="99">
        <v>-76.697141000000002</v>
      </c>
      <c r="CX294" s="96" t="s">
        <v>1028</v>
      </c>
      <c r="DE294" s="96" t="s">
        <v>1046</v>
      </c>
      <c r="DF294" s="97" t="str">
        <f t="shared" si="38"/>
        <v>2023-05-30</v>
      </c>
      <c r="DH294" s="96" t="s">
        <v>1264</v>
      </c>
      <c r="ED294" s="96" t="s">
        <v>1405</v>
      </c>
      <c r="EF294" s="150" t="s">
        <v>1271</v>
      </c>
      <c r="EM294" s="97" t="str">
        <f>IF(EX294="",
IF(EW294="",
IF(EV294="",
IF(EU294="",#REF!,
EU294),
EV294),
EW294),
CONCATENATE(EX294,IF(FB294="","",CONCATENATE(" ",FB294))))</f>
        <v>Chironius grandisquamis</v>
      </c>
      <c r="EN294" s="96" t="s">
        <v>1353</v>
      </c>
      <c r="ER294" s="96" t="s">
        <v>1390</v>
      </c>
      <c r="ES294" s="96" t="s">
        <v>1034</v>
      </c>
      <c r="ET294" s="96" t="s">
        <v>1057</v>
      </c>
      <c r="EU294" s="96" t="s">
        <v>1058</v>
      </c>
      <c r="EV294" s="96" t="s">
        <v>1394</v>
      </c>
      <c r="EX294" s="148" t="s">
        <v>1346</v>
      </c>
      <c r="FB294" s="148" t="s">
        <v>1309</v>
      </c>
      <c r="FE294" s="97" t="str" cm="1">
        <f t="array" ref="FE294">IF(FB294="",IF(EX294="",
IF(EV294="",
IF(EW="",
IF(EU294="",
IF(ET294="",
"Filo","Clase"),
"Orden"),
"Familia"),
"Subfamilia"),
"Género"),
"Especie")</f>
        <v>Especie</v>
      </c>
      <c r="FU294" s="96" t="s">
        <v>1040</v>
      </c>
    </row>
    <row r="295" spans="1:177" ht="15" customHeight="1" x14ac:dyDescent="0.2">
      <c r="A295" s="97" t="str">
        <f t="shared" si="41"/>
        <v>UCES:CBUCES:L</v>
      </c>
      <c r="B295" s="96" t="s">
        <v>929</v>
      </c>
      <c r="C295" s="96" t="s">
        <v>1015</v>
      </c>
      <c r="D295" s="96" t="s">
        <v>1021</v>
      </c>
      <c r="E295" s="96" t="s">
        <v>1019</v>
      </c>
      <c r="F295" s="96" t="s">
        <v>1014</v>
      </c>
      <c r="G295" s="96" t="s">
        <v>1020</v>
      </c>
      <c r="H295" s="97" t="str">
        <f t="shared" si="42"/>
        <v>CBUCES-L</v>
      </c>
      <c r="I295" s="96" t="s">
        <v>1017</v>
      </c>
      <c r="J295" s="96" t="s">
        <v>1038</v>
      </c>
      <c r="L295" s="96" t="s">
        <v>1016</v>
      </c>
      <c r="M295" s="96" t="s">
        <v>1039</v>
      </c>
      <c r="N295" s="96" t="s">
        <v>1017</v>
      </c>
      <c r="O295" s="96" t="s">
        <v>1018</v>
      </c>
      <c r="R295" s="96" t="s">
        <v>1021</v>
      </c>
      <c r="V295" s="146" t="s">
        <v>1222</v>
      </c>
      <c r="W295" s="99" t="s">
        <v>1082</v>
      </c>
      <c r="Z295" s="146">
        <v>1</v>
      </c>
      <c r="AD295" s="96" t="s">
        <v>1022</v>
      </c>
      <c r="AI295" s="96" t="s">
        <v>1030</v>
      </c>
      <c r="AO295" s="96" t="s">
        <v>1023</v>
      </c>
      <c r="AP295" s="96" t="s">
        <v>1508</v>
      </c>
      <c r="AQ295" s="96" t="s">
        <v>1024</v>
      </c>
      <c r="AR295" s="96" t="s">
        <v>1025</v>
      </c>
      <c r="BA295" s="96" t="s">
        <v>1043</v>
      </c>
      <c r="BB295" s="96" t="s">
        <v>1032</v>
      </c>
      <c r="BF295" s="97" t="str">
        <f t="shared" si="35"/>
        <v>2023-05-30</v>
      </c>
      <c r="BI295" s="146">
        <v>2023</v>
      </c>
      <c r="BJ295" s="99" t="s">
        <v>1248</v>
      </c>
      <c r="BK295" s="146">
        <v>30</v>
      </c>
      <c r="BL295" s="97" t="str">
        <f t="shared" si="36"/>
        <v>Mayo 30 de 2023</v>
      </c>
      <c r="BS295" s="97" t="str">
        <f t="shared" si="39"/>
        <v>América | Sudamérica | Colombia | Antioquia | Carepa | Vereda La Yaya</v>
      </c>
      <c r="BU295" s="97" t="str">
        <f t="shared" si="40"/>
        <v>SA</v>
      </c>
      <c r="BY295" s="96" t="s">
        <v>1026</v>
      </c>
      <c r="BZ295" s="97" t="str">
        <f t="shared" si="37"/>
        <v>CO</v>
      </c>
      <c r="CA295" s="96" t="s">
        <v>1027</v>
      </c>
      <c r="CB295" s="96" t="s">
        <v>1251</v>
      </c>
      <c r="CC295" s="146" t="s">
        <v>1255</v>
      </c>
      <c r="CD295" s="96" t="s">
        <v>1260</v>
      </c>
      <c r="CE295" s="96" t="s">
        <v>1260</v>
      </c>
      <c r="CF295" s="146">
        <v>22</v>
      </c>
      <c r="CG295" s="146">
        <v>22</v>
      </c>
      <c r="CH295" s="146">
        <v>22</v>
      </c>
      <c r="CI295" s="96" t="s">
        <v>1028</v>
      </c>
      <c r="CQ295" s="99">
        <v>7.7385120000000001</v>
      </c>
      <c r="CR295" s="99">
        <v>-76.697141000000002</v>
      </c>
      <c r="CT295" s="98" t="s">
        <v>1045</v>
      </c>
      <c r="CU295" s="96" t="s">
        <v>1028</v>
      </c>
      <c r="CV295" s="99">
        <v>7.7385120000000001</v>
      </c>
      <c r="CW295" s="99">
        <v>-76.697141000000002</v>
      </c>
      <c r="CX295" s="96" t="s">
        <v>1028</v>
      </c>
      <c r="DE295" s="96" t="s">
        <v>1046</v>
      </c>
      <c r="DF295" s="97" t="str">
        <f t="shared" si="38"/>
        <v>2023-05-30</v>
      </c>
      <c r="DH295" s="96" t="s">
        <v>1264</v>
      </c>
      <c r="ED295" s="96" t="s">
        <v>1405</v>
      </c>
      <c r="EF295" s="150" t="s">
        <v>1271</v>
      </c>
      <c r="EM295" s="97" t="str">
        <f>IF(EX295="",
IF(EW295="",
IF(EV295="",
IF(EU295="",#REF!,
EU295),
EV295),
EW295),
CONCATENATE(EX295,IF(FB295="","",CONCATENATE(" ",FB295))))</f>
        <v>Erythrolamprus melanotus</v>
      </c>
      <c r="EN295" s="96" t="s">
        <v>1352</v>
      </c>
      <c r="ER295" s="96" t="s">
        <v>1390</v>
      </c>
      <c r="ES295" s="96" t="s">
        <v>1034</v>
      </c>
      <c r="ET295" s="96" t="s">
        <v>1057</v>
      </c>
      <c r="EU295" s="96" t="s">
        <v>1058</v>
      </c>
      <c r="EV295" s="96" t="s">
        <v>1063</v>
      </c>
      <c r="EX295" s="148" t="s">
        <v>1347</v>
      </c>
      <c r="FB295" s="148" t="s">
        <v>1310</v>
      </c>
      <c r="FE295" s="97" t="str" cm="1">
        <f t="array" ref="FE295">IF(FB295="",IF(EX295="",
IF(EV295="",
IF(EW="",
IF(EU295="",
IF(ET295="",
"Filo","Clase"),
"Orden"),
"Familia"),
"Subfamilia"),
"Género"),
"Especie")</f>
        <v>Especie</v>
      </c>
      <c r="FU295" s="96" t="s">
        <v>1040</v>
      </c>
    </row>
    <row r="296" spans="1:177" ht="15" customHeight="1" x14ac:dyDescent="0.2">
      <c r="A296" s="97" t="str">
        <f t="shared" si="41"/>
        <v>UCES:CBUCES:L</v>
      </c>
      <c r="B296" s="96" t="s">
        <v>929</v>
      </c>
      <c r="C296" s="96" t="s">
        <v>1015</v>
      </c>
      <c r="D296" s="96" t="s">
        <v>1021</v>
      </c>
      <c r="E296" s="96" t="s">
        <v>1019</v>
      </c>
      <c r="F296" s="96" t="s">
        <v>1014</v>
      </c>
      <c r="G296" s="96" t="s">
        <v>1020</v>
      </c>
      <c r="H296" s="97" t="str">
        <f t="shared" si="42"/>
        <v>CBUCES-L</v>
      </c>
      <c r="I296" s="96" t="s">
        <v>1017</v>
      </c>
      <c r="J296" s="96" t="s">
        <v>1038</v>
      </c>
      <c r="L296" s="96" t="s">
        <v>1016</v>
      </c>
      <c r="M296" s="96" t="s">
        <v>1039</v>
      </c>
      <c r="N296" s="96" t="s">
        <v>1017</v>
      </c>
      <c r="O296" s="96" t="s">
        <v>1018</v>
      </c>
      <c r="R296" s="96" t="s">
        <v>1021</v>
      </c>
      <c r="V296" s="146" t="s">
        <v>1223</v>
      </c>
      <c r="W296" s="99" t="s">
        <v>1082</v>
      </c>
      <c r="Z296" s="146">
        <v>1</v>
      </c>
      <c r="AD296" s="96" t="s">
        <v>1022</v>
      </c>
      <c r="AI296" s="96" t="s">
        <v>1041</v>
      </c>
      <c r="AO296" s="96" t="s">
        <v>1023</v>
      </c>
      <c r="AP296" s="96" t="s">
        <v>1508</v>
      </c>
      <c r="AQ296" s="96" t="s">
        <v>1024</v>
      </c>
      <c r="AR296" s="96" t="s">
        <v>1025</v>
      </c>
      <c r="BA296" s="96" t="s">
        <v>1043</v>
      </c>
      <c r="BB296" s="96" t="s">
        <v>1032</v>
      </c>
      <c r="BF296" s="97" t="str">
        <f t="shared" si="35"/>
        <v>2023-05-30</v>
      </c>
      <c r="BI296" s="146">
        <v>2023</v>
      </c>
      <c r="BJ296" s="99" t="s">
        <v>1248</v>
      </c>
      <c r="BK296" s="146">
        <v>30</v>
      </c>
      <c r="BL296" s="97" t="str">
        <f t="shared" si="36"/>
        <v>Mayo 30 de 2023</v>
      </c>
      <c r="BS296" s="97" t="str">
        <f t="shared" si="39"/>
        <v>América | Sudamérica | Colombia | Antioquia | Carepa | Vereda La Yaya</v>
      </c>
      <c r="BU296" s="97" t="str">
        <f t="shared" si="40"/>
        <v>SA</v>
      </c>
      <c r="BY296" s="96" t="s">
        <v>1026</v>
      </c>
      <c r="BZ296" s="97" t="str">
        <f t="shared" si="37"/>
        <v>CO</v>
      </c>
      <c r="CA296" s="96" t="s">
        <v>1027</v>
      </c>
      <c r="CB296" s="96" t="s">
        <v>1251</v>
      </c>
      <c r="CC296" s="146" t="s">
        <v>1255</v>
      </c>
      <c r="CD296" s="96" t="s">
        <v>1260</v>
      </c>
      <c r="CE296" s="96" t="s">
        <v>1260</v>
      </c>
      <c r="CF296" s="146">
        <v>22</v>
      </c>
      <c r="CG296" s="146">
        <v>22</v>
      </c>
      <c r="CH296" s="146">
        <v>22</v>
      </c>
      <c r="CI296" s="96" t="s">
        <v>1028</v>
      </c>
      <c r="CQ296" s="99">
        <v>7.7385120000000001</v>
      </c>
      <c r="CR296" s="99">
        <v>-76.697141000000002</v>
      </c>
      <c r="CT296" s="98" t="s">
        <v>1045</v>
      </c>
      <c r="CU296" s="96" t="s">
        <v>1028</v>
      </c>
      <c r="CV296" s="99">
        <v>7.7385120000000001</v>
      </c>
      <c r="CW296" s="99">
        <v>-76.697141000000002</v>
      </c>
      <c r="CX296" s="96" t="s">
        <v>1028</v>
      </c>
      <c r="DE296" s="96" t="s">
        <v>1046</v>
      </c>
      <c r="DF296" s="97" t="str">
        <f t="shared" si="38"/>
        <v>2023-05-30</v>
      </c>
      <c r="DH296" s="96" t="s">
        <v>1264</v>
      </c>
      <c r="ED296" s="96" t="s">
        <v>1405</v>
      </c>
      <c r="EF296" s="150" t="s">
        <v>1271</v>
      </c>
      <c r="EM296" s="97" t="str">
        <f>IF(EX296="",
IF(EW296="",
IF(EV296="",
IF(EU296="",#REF!,
EU296),
EV296),
EW296),
CONCATENATE(EX296,IF(FB296="","",CONCATENATE(" ",FB296))))</f>
        <v>Oxyrhopus petolarius</v>
      </c>
      <c r="EN296" s="96" t="s">
        <v>1049</v>
      </c>
      <c r="ER296" s="96" t="s">
        <v>1390</v>
      </c>
      <c r="ES296" s="96" t="s">
        <v>1034</v>
      </c>
      <c r="ET296" s="96" t="s">
        <v>1057</v>
      </c>
      <c r="EU296" s="96" t="s">
        <v>1058</v>
      </c>
      <c r="EV296" s="96" t="s">
        <v>1063</v>
      </c>
      <c r="EX296" s="148" t="s">
        <v>1348</v>
      </c>
      <c r="FB296" s="148" t="s">
        <v>1311</v>
      </c>
      <c r="FE296" s="97" t="str" cm="1">
        <f t="array" ref="FE296">IF(FB296="",IF(EX296="",
IF(EV296="",
IF(EW="",
IF(EU296="",
IF(ET296="",
"Filo","Clase"),
"Orden"),
"Familia"),
"Subfamilia"),
"Género"),
"Especie")</f>
        <v>Especie</v>
      </c>
      <c r="FU296" s="96" t="s">
        <v>1040</v>
      </c>
    </row>
    <row r="297" spans="1:177" ht="15" customHeight="1" x14ac:dyDescent="0.2">
      <c r="A297" s="97" t="str">
        <f t="shared" si="41"/>
        <v>UCES:CBUCES:L</v>
      </c>
      <c r="B297" s="96" t="s">
        <v>929</v>
      </c>
      <c r="C297" s="96" t="s">
        <v>1015</v>
      </c>
      <c r="D297" s="96" t="s">
        <v>1021</v>
      </c>
      <c r="E297" s="96" t="s">
        <v>1019</v>
      </c>
      <c r="F297" s="96" t="s">
        <v>1014</v>
      </c>
      <c r="G297" s="96" t="s">
        <v>1020</v>
      </c>
      <c r="H297" s="97" t="str">
        <f t="shared" si="42"/>
        <v>CBUCES-L</v>
      </c>
      <c r="I297" s="96" t="s">
        <v>1017</v>
      </c>
      <c r="J297" s="96" t="s">
        <v>1038</v>
      </c>
      <c r="L297" s="96" t="s">
        <v>1016</v>
      </c>
      <c r="M297" s="96" t="s">
        <v>1039</v>
      </c>
      <c r="N297" s="96" t="s">
        <v>1017</v>
      </c>
      <c r="O297" s="96" t="s">
        <v>1018</v>
      </c>
      <c r="R297" s="96" t="s">
        <v>1021</v>
      </c>
      <c r="V297" s="146" t="s">
        <v>1225</v>
      </c>
      <c r="W297" s="99" t="s">
        <v>1082</v>
      </c>
      <c r="Z297" s="146">
        <v>1</v>
      </c>
      <c r="AD297" s="96" t="s">
        <v>1022</v>
      </c>
      <c r="AI297" s="96" t="s">
        <v>1030</v>
      </c>
      <c r="AO297" s="96" t="s">
        <v>1023</v>
      </c>
      <c r="AP297" s="96" t="s">
        <v>1508</v>
      </c>
      <c r="AQ297" s="96" t="s">
        <v>1024</v>
      </c>
      <c r="AR297" s="96" t="s">
        <v>1025</v>
      </c>
      <c r="BA297" s="96" t="s">
        <v>1043</v>
      </c>
      <c r="BB297" s="96" t="s">
        <v>1032</v>
      </c>
      <c r="BF297" s="97" t="str">
        <f t="shared" si="35"/>
        <v>2023-05-30</v>
      </c>
      <c r="BI297" s="146">
        <v>2023</v>
      </c>
      <c r="BJ297" s="99" t="s">
        <v>1248</v>
      </c>
      <c r="BK297" s="146">
        <v>30</v>
      </c>
      <c r="BL297" s="97" t="str">
        <f t="shared" si="36"/>
        <v>Mayo 30 de 2023</v>
      </c>
      <c r="BS297" s="97" t="str">
        <f t="shared" si="39"/>
        <v>América | Sudamérica | Colombia | Antioquia | Carepa | Vereda La Yaya</v>
      </c>
      <c r="BU297" s="97" t="str">
        <f t="shared" si="40"/>
        <v>SA</v>
      </c>
      <c r="BY297" s="96" t="s">
        <v>1026</v>
      </c>
      <c r="BZ297" s="97" t="str">
        <f t="shared" si="37"/>
        <v>CO</v>
      </c>
      <c r="CA297" s="96" t="s">
        <v>1027</v>
      </c>
      <c r="CB297" s="96" t="s">
        <v>1251</v>
      </c>
      <c r="CC297" s="146" t="s">
        <v>1255</v>
      </c>
      <c r="CD297" s="96" t="s">
        <v>1260</v>
      </c>
      <c r="CE297" s="96" t="s">
        <v>1260</v>
      </c>
      <c r="CF297" s="146">
        <v>22</v>
      </c>
      <c r="CG297" s="146">
        <v>22</v>
      </c>
      <c r="CH297" s="146">
        <v>22</v>
      </c>
      <c r="CI297" s="96" t="s">
        <v>1028</v>
      </c>
      <c r="CQ297" s="99">
        <v>7.7385120000000001</v>
      </c>
      <c r="CR297" s="99">
        <v>-76.697141000000002</v>
      </c>
      <c r="CT297" s="98" t="s">
        <v>1045</v>
      </c>
      <c r="CU297" s="96" t="s">
        <v>1028</v>
      </c>
      <c r="CV297" s="99">
        <v>7.7385120000000001</v>
      </c>
      <c r="CW297" s="99">
        <v>-76.697141000000002</v>
      </c>
      <c r="CX297" s="96" t="s">
        <v>1028</v>
      </c>
      <c r="DE297" s="96" t="s">
        <v>1046</v>
      </c>
      <c r="DF297" s="97" t="str">
        <f t="shared" si="38"/>
        <v>2023-05-30</v>
      </c>
      <c r="DH297" s="96" t="s">
        <v>1264</v>
      </c>
      <c r="ED297" s="96" t="s">
        <v>1405</v>
      </c>
      <c r="EF297" s="150" t="s">
        <v>1271</v>
      </c>
      <c r="EM297" s="97" t="str">
        <f>IF(EX297="",
IF(EW297="",
IF(EV297="",
IF(EU297="",#REF!,
EU297),
EV297),
EW297),
CONCATENATE(EX297,IF(FB297="","",CONCATENATE(" ",FB297))))</f>
        <v>Ninia atrata</v>
      </c>
      <c r="EN297" s="96" t="s">
        <v>1351</v>
      </c>
      <c r="ER297" s="96" t="s">
        <v>1390</v>
      </c>
      <c r="ES297" s="96" t="s">
        <v>1034</v>
      </c>
      <c r="ET297" s="96" t="s">
        <v>1057</v>
      </c>
      <c r="EU297" s="96" t="s">
        <v>1058</v>
      </c>
      <c r="EV297" s="96" t="s">
        <v>1063</v>
      </c>
      <c r="EX297" s="148" t="s">
        <v>1349</v>
      </c>
      <c r="FB297" s="148" t="s">
        <v>1312</v>
      </c>
      <c r="FE297" s="97" t="str" cm="1">
        <f t="array" ref="FE297">IF(FB297="",IF(EX297="",
IF(EV297="",
IF(EW="",
IF(EU297="",
IF(ET297="",
"Filo","Clase"),
"Orden"),
"Familia"),
"Subfamilia"),
"Género"),
"Especie")</f>
        <v>Especie</v>
      </c>
      <c r="FU297" s="96" t="s">
        <v>1040</v>
      </c>
    </row>
    <row r="298" spans="1:177" ht="15" customHeight="1" x14ac:dyDescent="0.2">
      <c r="A298" s="97" t="str">
        <f t="shared" si="41"/>
        <v>UCES:CBUCES:L</v>
      </c>
      <c r="B298" s="96" t="s">
        <v>929</v>
      </c>
      <c r="C298" s="96" t="s">
        <v>1015</v>
      </c>
      <c r="D298" s="96" t="s">
        <v>1021</v>
      </c>
      <c r="E298" s="96" t="s">
        <v>1019</v>
      </c>
      <c r="F298" s="96" t="s">
        <v>1014</v>
      </c>
      <c r="G298" s="96" t="s">
        <v>1020</v>
      </c>
      <c r="H298" s="97" t="str">
        <f t="shared" si="42"/>
        <v>CBUCES-L</v>
      </c>
      <c r="I298" s="96" t="s">
        <v>1017</v>
      </c>
      <c r="J298" s="96" t="s">
        <v>1038</v>
      </c>
      <c r="L298" s="96" t="s">
        <v>1016</v>
      </c>
      <c r="M298" s="96" t="s">
        <v>1039</v>
      </c>
      <c r="N298" s="96" t="s">
        <v>1017</v>
      </c>
      <c r="O298" s="96" t="s">
        <v>1018</v>
      </c>
      <c r="R298" s="96" t="s">
        <v>1021</v>
      </c>
      <c r="V298" s="146" t="s">
        <v>1226</v>
      </c>
      <c r="W298" s="99" t="s">
        <v>1082</v>
      </c>
      <c r="Z298" s="146">
        <v>1</v>
      </c>
      <c r="AD298" s="96" t="s">
        <v>1022</v>
      </c>
      <c r="AI298" s="96" t="s">
        <v>1030</v>
      </c>
      <c r="AO298" s="96" t="s">
        <v>1023</v>
      </c>
      <c r="AP298" s="96" t="s">
        <v>1508</v>
      </c>
      <c r="AQ298" s="96" t="s">
        <v>1024</v>
      </c>
      <c r="AR298" s="96" t="s">
        <v>1025</v>
      </c>
      <c r="BA298" s="96" t="s">
        <v>1043</v>
      </c>
      <c r="BB298" s="96" t="s">
        <v>1032</v>
      </c>
      <c r="BF298" s="97" t="str">
        <f t="shared" si="35"/>
        <v>2023-05-30</v>
      </c>
      <c r="BI298" s="146">
        <v>2023</v>
      </c>
      <c r="BJ298" s="99" t="s">
        <v>1248</v>
      </c>
      <c r="BK298" s="146">
        <v>30</v>
      </c>
      <c r="BL298" s="97" t="str">
        <f t="shared" si="36"/>
        <v>Mayo 30 de 2023</v>
      </c>
      <c r="BS298" s="97" t="str">
        <f t="shared" si="39"/>
        <v>América | Sudamérica | Colombia | Antioquia | Carepa | Vereda La Yaya</v>
      </c>
      <c r="BU298" s="97" t="str">
        <f t="shared" si="40"/>
        <v>SA</v>
      </c>
      <c r="BY298" s="96" t="s">
        <v>1026</v>
      </c>
      <c r="BZ298" s="97" t="str">
        <f t="shared" si="37"/>
        <v>CO</v>
      </c>
      <c r="CA298" s="96" t="s">
        <v>1027</v>
      </c>
      <c r="CB298" s="96" t="s">
        <v>1251</v>
      </c>
      <c r="CC298" s="146" t="s">
        <v>1255</v>
      </c>
      <c r="CD298" s="96" t="s">
        <v>1260</v>
      </c>
      <c r="CE298" s="96" t="s">
        <v>1260</v>
      </c>
      <c r="CF298" s="146">
        <v>22</v>
      </c>
      <c r="CG298" s="146">
        <v>22</v>
      </c>
      <c r="CH298" s="146">
        <v>22</v>
      </c>
      <c r="CI298" s="96" t="s">
        <v>1028</v>
      </c>
      <c r="CQ298" s="99">
        <v>7.7385120000000001</v>
      </c>
      <c r="CR298" s="99">
        <v>-76.697141000000002</v>
      </c>
      <c r="CT298" s="98" t="s">
        <v>1045</v>
      </c>
      <c r="CU298" s="96" t="s">
        <v>1028</v>
      </c>
      <c r="CV298" s="99">
        <v>7.7385120000000001</v>
      </c>
      <c r="CW298" s="99">
        <v>-76.697141000000002</v>
      </c>
      <c r="CX298" s="96" t="s">
        <v>1028</v>
      </c>
      <c r="DE298" s="96" t="s">
        <v>1046</v>
      </c>
      <c r="DF298" s="97" t="str">
        <f t="shared" si="38"/>
        <v>2023-05-30</v>
      </c>
      <c r="DH298" s="96" t="s">
        <v>1264</v>
      </c>
      <c r="ED298" s="96" t="s">
        <v>1405</v>
      </c>
      <c r="EF298" s="150" t="s">
        <v>1271</v>
      </c>
      <c r="EM298" s="97" t="str">
        <f>IF(EX298="",
IF(EW298="",
IF(EV298="",
IF(EU298="",#REF!,
EU298),
EV298),
EW298),
CONCATENATE(EX298,IF(FB298="","",CONCATENATE(" ",FB298))))</f>
        <v>Ameiva</v>
      </c>
      <c r="ER298" s="96" t="s">
        <v>1390</v>
      </c>
      <c r="ES298" s="96" t="s">
        <v>1034</v>
      </c>
      <c r="ET298" s="96" t="s">
        <v>1057</v>
      </c>
      <c r="EU298" s="96" t="s">
        <v>1058</v>
      </c>
      <c r="EV298" s="96" t="s">
        <v>1081</v>
      </c>
      <c r="EX298" s="148" t="s">
        <v>1350</v>
      </c>
      <c r="FE298" s="97" t="str" cm="1">
        <f t="array" ref="FE298">IF(FB298="",IF(EX298="",
IF(EV298="",
IF(EW="",
IF(EU298="",
IF(ET298="",
"Filo","Clase"),
"Orden"),
"Familia"),
"Subfamilia"),
"Género"),
"Especie")</f>
        <v>Género</v>
      </c>
      <c r="FU298" s="96" t="s">
        <v>1040</v>
      </c>
    </row>
    <row r="299" spans="1:177" ht="15" customHeight="1" x14ac:dyDescent="0.2">
      <c r="A299" s="97" t="str">
        <f t="shared" si="41"/>
        <v>UCES:CBUCES:L</v>
      </c>
      <c r="B299" s="96" t="s">
        <v>929</v>
      </c>
      <c r="C299" s="96" t="s">
        <v>1015</v>
      </c>
      <c r="D299" s="96" t="s">
        <v>1021</v>
      </c>
      <c r="E299" s="96" t="s">
        <v>1019</v>
      </c>
      <c r="F299" s="96" t="s">
        <v>1014</v>
      </c>
      <c r="G299" s="96" t="s">
        <v>1020</v>
      </c>
      <c r="H299" s="97" t="str">
        <f t="shared" si="42"/>
        <v>CBUCES-L</v>
      </c>
      <c r="I299" s="96" t="s">
        <v>1017</v>
      </c>
      <c r="J299" s="96" t="s">
        <v>1038</v>
      </c>
      <c r="L299" s="96" t="s">
        <v>1016</v>
      </c>
      <c r="M299" s="96" t="s">
        <v>1039</v>
      </c>
      <c r="N299" s="96" t="s">
        <v>1017</v>
      </c>
      <c r="O299" s="96" t="s">
        <v>1018</v>
      </c>
      <c r="R299" s="96" t="s">
        <v>1021</v>
      </c>
      <c r="V299" s="146" t="s">
        <v>1227</v>
      </c>
      <c r="W299" s="99" t="s">
        <v>1082</v>
      </c>
      <c r="Z299" s="146">
        <v>1</v>
      </c>
      <c r="AD299" s="96" t="s">
        <v>1022</v>
      </c>
      <c r="AH299" s="96" t="s">
        <v>1029</v>
      </c>
      <c r="AI299" s="96" t="s">
        <v>1030</v>
      </c>
      <c r="AO299" s="96" t="s">
        <v>1023</v>
      </c>
      <c r="AP299" s="96" t="s">
        <v>1508</v>
      </c>
      <c r="AQ299" s="96" t="s">
        <v>1024</v>
      </c>
      <c r="AR299" s="96" t="s">
        <v>1025</v>
      </c>
      <c r="BA299" s="96" t="s">
        <v>1043</v>
      </c>
      <c r="BB299" s="96" t="s">
        <v>1032</v>
      </c>
      <c r="BF299" s="97" t="str">
        <f t="shared" si="35"/>
        <v>2023-05-30</v>
      </c>
      <c r="BI299" s="146">
        <v>2023</v>
      </c>
      <c r="BJ299" s="99" t="s">
        <v>1248</v>
      </c>
      <c r="BK299" s="146">
        <v>30</v>
      </c>
      <c r="BL299" s="97" t="str">
        <f t="shared" si="36"/>
        <v>Mayo 30 de 2023</v>
      </c>
      <c r="BS299" s="97" t="str">
        <f t="shared" si="39"/>
        <v>América | Sudamérica | Colombia | Antioquia | Carepa | Vereda La Yaya</v>
      </c>
      <c r="BU299" s="97" t="str">
        <f t="shared" si="40"/>
        <v>SA</v>
      </c>
      <c r="BY299" s="96" t="s">
        <v>1026</v>
      </c>
      <c r="BZ299" s="97" t="str">
        <f t="shared" si="37"/>
        <v>CO</v>
      </c>
      <c r="CA299" s="96" t="s">
        <v>1027</v>
      </c>
      <c r="CB299" s="96" t="s">
        <v>1251</v>
      </c>
      <c r="CC299" s="146" t="s">
        <v>1255</v>
      </c>
      <c r="CD299" s="96" t="s">
        <v>1260</v>
      </c>
      <c r="CE299" s="96" t="s">
        <v>1260</v>
      </c>
      <c r="CF299" s="146">
        <v>22</v>
      </c>
      <c r="CG299" s="146">
        <v>22</v>
      </c>
      <c r="CH299" s="146">
        <v>22</v>
      </c>
      <c r="CI299" s="96" t="s">
        <v>1028</v>
      </c>
      <c r="CQ299" s="99">
        <v>7.7385120000000001</v>
      </c>
      <c r="CR299" s="99">
        <v>-76.697141000000002</v>
      </c>
      <c r="CT299" s="98" t="s">
        <v>1045</v>
      </c>
      <c r="CU299" s="96" t="s">
        <v>1028</v>
      </c>
      <c r="CV299" s="99">
        <v>7.7385120000000001</v>
      </c>
      <c r="CW299" s="99">
        <v>-76.697141000000002</v>
      </c>
      <c r="CX299" s="96" t="s">
        <v>1028</v>
      </c>
      <c r="DE299" s="96" t="s">
        <v>1046</v>
      </c>
      <c r="DF299" s="97" t="str">
        <f t="shared" si="38"/>
        <v>2023-05-30</v>
      </c>
      <c r="DH299" s="96" t="s">
        <v>1264</v>
      </c>
      <c r="ED299" s="96" t="s">
        <v>1405</v>
      </c>
      <c r="EF299" s="150" t="s">
        <v>1271</v>
      </c>
      <c r="EM299" s="97" t="str">
        <f>IF(EX299="",
IF(EW299="",
IF(EV299="",
IF(EU299="",#REF!,
EU299),
EV299),
EW299),
CONCATENATE(EX299,IF(FB299="","",CONCATENATE(" ",FB299))))</f>
        <v>Imantodes cenchoa</v>
      </c>
      <c r="EN299" s="96" t="s">
        <v>1049</v>
      </c>
      <c r="ER299" s="96" t="s">
        <v>1390</v>
      </c>
      <c r="ES299" s="96" t="s">
        <v>1034</v>
      </c>
      <c r="ET299" s="96" t="s">
        <v>1057</v>
      </c>
      <c r="EU299" s="96" t="s">
        <v>1058</v>
      </c>
      <c r="EV299" s="96" t="s">
        <v>1063</v>
      </c>
      <c r="EX299" s="148" t="s">
        <v>1071</v>
      </c>
      <c r="FB299" s="148" t="s">
        <v>1078</v>
      </c>
      <c r="FE299" s="97" t="str" cm="1">
        <f t="array" ref="FE299">IF(FB299="",IF(EX299="",
IF(EV299="",
IF(EW="",
IF(EU299="",
IF(ET299="",
"Filo","Clase"),
"Orden"),
"Familia"),
"Subfamilia"),
"Género"),
"Especie")</f>
        <v>Especie</v>
      </c>
      <c r="FU299" s="96" t="s">
        <v>1040</v>
      </c>
    </row>
    <row r="300" spans="1:177" ht="15" customHeight="1" x14ac:dyDescent="0.2">
      <c r="A300" s="97" t="str">
        <f t="shared" si="41"/>
        <v>UCES:CBUCES:L</v>
      </c>
      <c r="B300" s="96" t="s">
        <v>929</v>
      </c>
      <c r="C300" s="96" t="s">
        <v>1015</v>
      </c>
      <c r="D300" s="96" t="s">
        <v>1021</v>
      </c>
      <c r="E300" s="96" t="s">
        <v>1019</v>
      </c>
      <c r="F300" s="96" t="s">
        <v>1014</v>
      </c>
      <c r="G300" s="96" t="s">
        <v>1020</v>
      </c>
      <c r="H300" s="97" t="str">
        <f t="shared" si="42"/>
        <v>CBUCES-L</v>
      </c>
      <c r="I300" s="96" t="s">
        <v>1017</v>
      </c>
      <c r="J300" s="96" t="s">
        <v>1038</v>
      </c>
      <c r="L300" s="96" t="s">
        <v>1016</v>
      </c>
      <c r="M300" s="96" t="s">
        <v>1039</v>
      </c>
      <c r="N300" s="96" t="s">
        <v>1017</v>
      </c>
      <c r="O300" s="96" t="s">
        <v>1018</v>
      </c>
      <c r="R300" s="96" t="s">
        <v>1021</v>
      </c>
      <c r="V300" s="146" t="s">
        <v>1228</v>
      </c>
      <c r="W300" s="99" t="s">
        <v>1082</v>
      </c>
      <c r="Z300" s="146">
        <v>1</v>
      </c>
      <c r="AD300" s="96" t="s">
        <v>1022</v>
      </c>
      <c r="AI300" s="96" t="s">
        <v>1030</v>
      </c>
      <c r="AO300" s="96" t="s">
        <v>1023</v>
      </c>
      <c r="AP300" s="96" t="s">
        <v>1508</v>
      </c>
      <c r="AQ300" s="96" t="s">
        <v>1024</v>
      </c>
      <c r="AR300" s="96" t="s">
        <v>1025</v>
      </c>
      <c r="BA300" s="96" t="s">
        <v>1043</v>
      </c>
      <c r="BB300" s="96" t="s">
        <v>1032</v>
      </c>
      <c r="BF300" s="97" t="str">
        <f t="shared" si="35"/>
        <v>2023-05-30</v>
      </c>
      <c r="BI300" s="146">
        <v>2023</v>
      </c>
      <c r="BJ300" s="99" t="s">
        <v>1248</v>
      </c>
      <c r="BK300" s="146">
        <v>30</v>
      </c>
      <c r="BL300" s="97" t="str">
        <f t="shared" si="36"/>
        <v>Mayo 30 de 2023</v>
      </c>
      <c r="BS300" s="97" t="str">
        <f t="shared" si="39"/>
        <v>América | Sudamérica | Colombia | Antioquia | Carepa | Vereda La Yaya</v>
      </c>
      <c r="BU300" s="97" t="str">
        <f t="shared" si="40"/>
        <v>SA</v>
      </c>
      <c r="BY300" s="96" t="s">
        <v>1026</v>
      </c>
      <c r="BZ300" s="97" t="str">
        <f t="shared" si="37"/>
        <v>CO</v>
      </c>
      <c r="CA300" s="96" t="s">
        <v>1027</v>
      </c>
      <c r="CB300" s="96" t="s">
        <v>1251</v>
      </c>
      <c r="CC300" s="146" t="s">
        <v>1255</v>
      </c>
      <c r="CD300" s="96" t="s">
        <v>1260</v>
      </c>
      <c r="CE300" s="96" t="s">
        <v>1260</v>
      </c>
      <c r="CF300" s="146">
        <v>22</v>
      </c>
      <c r="CG300" s="146">
        <v>22</v>
      </c>
      <c r="CH300" s="146">
        <v>22</v>
      </c>
      <c r="CI300" s="96" t="s">
        <v>1028</v>
      </c>
      <c r="CQ300" s="99">
        <v>7.7385120000000001</v>
      </c>
      <c r="CR300" s="99">
        <v>-76.697141000000002</v>
      </c>
      <c r="CT300" s="98" t="s">
        <v>1045</v>
      </c>
      <c r="CU300" s="96" t="s">
        <v>1028</v>
      </c>
      <c r="CV300" s="99">
        <v>7.7385120000000001</v>
      </c>
      <c r="CW300" s="99">
        <v>-76.697141000000002</v>
      </c>
      <c r="CX300" s="96" t="s">
        <v>1028</v>
      </c>
      <c r="DE300" s="96" t="s">
        <v>1046</v>
      </c>
      <c r="DF300" s="97" t="str">
        <f t="shared" si="38"/>
        <v>2023-05-30</v>
      </c>
      <c r="DH300" s="96" t="s">
        <v>1264</v>
      </c>
      <c r="ED300" s="96" t="s">
        <v>1405</v>
      </c>
      <c r="EF300" s="150" t="s">
        <v>1271</v>
      </c>
      <c r="EM300" s="97" t="str">
        <f>IF(EX300="",
IF(EW300="",
IF(EV300="",
IF(EU300="",#REF!,
EU300),
EV300),
EW300),
CONCATENATE(EX300,IF(FB300="","",CONCATENATE(" ",FB300))))</f>
        <v>Imantodes cenchoa</v>
      </c>
      <c r="EN300" s="96" t="s">
        <v>1049</v>
      </c>
      <c r="ER300" s="96" t="s">
        <v>1390</v>
      </c>
      <c r="ES300" s="96" t="s">
        <v>1034</v>
      </c>
      <c r="ET300" s="96" t="s">
        <v>1057</v>
      </c>
      <c r="EU300" s="96" t="s">
        <v>1058</v>
      </c>
      <c r="EV300" s="96" t="s">
        <v>1063</v>
      </c>
      <c r="EX300" s="148" t="s">
        <v>1071</v>
      </c>
      <c r="FB300" s="148" t="s">
        <v>1078</v>
      </c>
      <c r="FE300" s="97" t="str" cm="1">
        <f t="array" ref="FE300">IF(FB300="",IF(EX300="",
IF(EV300="",
IF(EW="",
IF(EU300="",
IF(ET300="",
"Filo","Clase"),
"Orden"),
"Familia"),
"Subfamilia"),
"Género"),
"Especie")</f>
        <v>Especie</v>
      </c>
      <c r="FU300" s="96" t="s">
        <v>1040</v>
      </c>
    </row>
    <row r="301" spans="1:177" ht="15" customHeight="1" x14ac:dyDescent="0.2">
      <c r="A301" s="97" t="str">
        <f t="shared" si="41"/>
        <v>UCES:CBUCES:L</v>
      </c>
      <c r="B301" s="96" t="s">
        <v>929</v>
      </c>
      <c r="C301" s="96" t="s">
        <v>1015</v>
      </c>
      <c r="D301" s="96" t="s">
        <v>1021</v>
      </c>
      <c r="E301" s="96" t="s">
        <v>1019</v>
      </c>
      <c r="F301" s="96" t="s">
        <v>1014</v>
      </c>
      <c r="G301" s="96" t="s">
        <v>1020</v>
      </c>
      <c r="H301" s="97" t="str">
        <f t="shared" si="42"/>
        <v>CBUCES-L</v>
      </c>
      <c r="I301" s="96" t="s">
        <v>1017</v>
      </c>
      <c r="J301" s="96" t="s">
        <v>1038</v>
      </c>
      <c r="L301" s="96" t="s">
        <v>1016</v>
      </c>
      <c r="M301" s="96" t="s">
        <v>1039</v>
      </c>
      <c r="N301" s="96" t="s">
        <v>1017</v>
      </c>
      <c r="O301" s="96" t="s">
        <v>1018</v>
      </c>
      <c r="R301" s="96" t="s">
        <v>1021</v>
      </c>
      <c r="V301" s="146" t="s">
        <v>1229</v>
      </c>
      <c r="W301" s="99" t="s">
        <v>1082</v>
      </c>
      <c r="Z301" s="146">
        <v>1</v>
      </c>
      <c r="AD301" s="96" t="s">
        <v>1022</v>
      </c>
      <c r="AI301" s="96" t="s">
        <v>1041</v>
      </c>
      <c r="AO301" s="96" t="s">
        <v>1023</v>
      </c>
      <c r="AP301" s="96" t="s">
        <v>1508</v>
      </c>
      <c r="AQ301" s="96" t="s">
        <v>1024</v>
      </c>
      <c r="AR301" s="96" t="s">
        <v>1025</v>
      </c>
      <c r="BA301" s="96" t="s">
        <v>1043</v>
      </c>
      <c r="BB301" s="96" t="s">
        <v>1032</v>
      </c>
      <c r="BF301" s="97" t="str">
        <f t="shared" si="35"/>
        <v>2023-05-30</v>
      </c>
      <c r="BI301" s="146">
        <v>2023</v>
      </c>
      <c r="BJ301" s="99" t="s">
        <v>1248</v>
      </c>
      <c r="BK301" s="146">
        <v>30</v>
      </c>
      <c r="BL301" s="97" t="str">
        <f t="shared" si="36"/>
        <v>Mayo 30 de 2023</v>
      </c>
      <c r="BS301" s="97" t="str">
        <f t="shared" si="39"/>
        <v>América | Sudamérica | Colombia | Antioquia | Carepa | Vereda La Yaya</v>
      </c>
      <c r="BU301" s="97" t="str">
        <f t="shared" si="40"/>
        <v>SA</v>
      </c>
      <c r="BY301" s="96" t="s">
        <v>1026</v>
      </c>
      <c r="BZ301" s="97" t="str">
        <f t="shared" si="37"/>
        <v>CO</v>
      </c>
      <c r="CA301" s="96" t="s">
        <v>1027</v>
      </c>
      <c r="CB301" s="96" t="s">
        <v>1251</v>
      </c>
      <c r="CC301" s="146" t="s">
        <v>1255</v>
      </c>
      <c r="CD301" s="96" t="s">
        <v>1260</v>
      </c>
      <c r="CE301" s="96" t="s">
        <v>1260</v>
      </c>
      <c r="CF301" s="146">
        <v>22</v>
      </c>
      <c r="CG301" s="146">
        <v>22</v>
      </c>
      <c r="CH301" s="146">
        <v>22</v>
      </c>
      <c r="CI301" s="96" t="s">
        <v>1028</v>
      </c>
      <c r="CQ301" s="99">
        <v>7.7385120000000001</v>
      </c>
      <c r="CR301" s="99">
        <v>-76.697141000000002</v>
      </c>
      <c r="CT301" s="98" t="s">
        <v>1045</v>
      </c>
      <c r="CU301" s="96" t="s">
        <v>1028</v>
      </c>
      <c r="CV301" s="99">
        <v>7.7385120000000001</v>
      </c>
      <c r="CW301" s="99">
        <v>-76.697141000000002</v>
      </c>
      <c r="CX301" s="96" t="s">
        <v>1028</v>
      </c>
      <c r="DE301" s="96" t="s">
        <v>1046</v>
      </c>
      <c r="DF301" s="97" t="str">
        <f t="shared" si="38"/>
        <v>2023-05-30</v>
      </c>
      <c r="DH301" s="96" t="s">
        <v>1264</v>
      </c>
      <c r="ED301" s="96" t="s">
        <v>1405</v>
      </c>
      <c r="EF301" s="150" t="s">
        <v>1271</v>
      </c>
      <c r="EM301" s="97" t="str">
        <f>IF(EX301="",
IF(EW301="",
IF(EV301="",
IF(EU301="",#REF!,
EU301),
EV301),
EW301),
CONCATENATE(EX301,IF(FB301="","",CONCATENATE(" ",FB301))))</f>
        <v>Imantodes cenchoa</v>
      </c>
      <c r="EN301" s="96" t="s">
        <v>1049</v>
      </c>
      <c r="ER301" s="96" t="s">
        <v>1390</v>
      </c>
      <c r="ES301" s="96" t="s">
        <v>1034</v>
      </c>
      <c r="ET301" s="96" t="s">
        <v>1057</v>
      </c>
      <c r="EU301" s="96" t="s">
        <v>1058</v>
      </c>
      <c r="EV301" s="96" t="s">
        <v>1063</v>
      </c>
      <c r="EX301" s="148" t="s">
        <v>1071</v>
      </c>
      <c r="FB301" s="148" t="s">
        <v>1078</v>
      </c>
      <c r="FE301" s="97" t="str" cm="1">
        <f t="array" ref="FE301">IF(FB301="",IF(EX301="",
IF(EV301="",
IF(EW="",
IF(EU301="",
IF(ET301="",
"Filo","Clase"),
"Orden"),
"Familia"),
"Subfamilia"),
"Género"),
"Especie")</f>
        <v>Especie</v>
      </c>
      <c r="FU301" s="96" t="s">
        <v>1040</v>
      </c>
    </row>
    <row r="302" spans="1:177" ht="15" customHeight="1" x14ac:dyDescent="0.2">
      <c r="A302" s="97" t="str">
        <f t="shared" ref="A302" si="43">CONCATENATE("UCES:CBUCES:L",K302)</f>
        <v>UCES:CBUCES:L</v>
      </c>
      <c r="B302" s="96" t="s">
        <v>929</v>
      </c>
      <c r="C302" s="96" t="s">
        <v>1015</v>
      </c>
      <c r="D302" s="96" t="s">
        <v>1021</v>
      </c>
      <c r="E302" s="96" t="s">
        <v>1019</v>
      </c>
      <c r="F302" s="96" t="s">
        <v>1014</v>
      </c>
      <c r="G302" s="96" t="s">
        <v>1020</v>
      </c>
      <c r="H302" s="97" t="str">
        <f t="shared" ref="H302" si="44">CONCATENATE("CBUCES-L",K302)</f>
        <v>CBUCES-L</v>
      </c>
      <c r="I302" s="96" t="s">
        <v>1017</v>
      </c>
      <c r="J302" s="96" t="s">
        <v>1038</v>
      </c>
      <c r="L302" s="96" t="s">
        <v>1016</v>
      </c>
      <c r="M302" s="96" t="s">
        <v>1039</v>
      </c>
      <c r="N302" s="96" t="s">
        <v>1017</v>
      </c>
      <c r="O302" s="96" t="s">
        <v>1018</v>
      </c>
      <c r="R302" s="96" t="s">
        <v>1021</v>
      </c>
      <c r="V302" s="146" t="s">
        <v>1230</v>
      </c>
      <c r="W302" s="99" t="s">
        <v>1082</v>
      </c>
      <c r="Z302" s="146">
        <v>1</v>
      </c>
      <c r="AD302" s="96" t="s">
        <v>1022</v>
      </c>
      <c r="AI302" s="96" t="s">
        <v>1041</v>
      </c>
      <c r="AO302" s="96" t="s">
        <v>1023</v>
      </c>
      <c r="AP302" s="96" t="s">
        <v>1508</v>
      </c>
      <c r="AQ302" s="96" t="s">
        <v>1024</v>
      </c>
      <c r="AR302" s="96" t="s">
        <v>1025</v>
      </c>
      <c r="BA302" s="96" t="s">
        <v>1043</v>
      </c>
      <c r="BB302" s="96" t="s">
        <v>1032</v>
      </c>
      <c r="BF302" s="97" t="str">
        <f t="shared" si="35"/>
        <v>2023-05-30</v>
      </c>
      <c r="BI302" s="146">
        <v>2023</v>
      </c>
      <c r="BJ302" s="99" t="s">
        <v>1248</v>
      </c>
      <c r="BK302" s="146">
        <v>30</v>
      </c>
      <c r="BL302" s="97" t="str">
        <f t="shared" si="36"/>
        <v>Mayo 30 de 2023</v>
      </c>
      <c r="BS302" s="97" t="str">
        <f t="shared" si="39"/>
        <v>América | Sudamérica | Colombia | Antioquia | Carepa | Vereda La Yaya</v>
      </c>
      <c r="BU302" s="97" t="str">
        <f t="shared" si="40"/>
        <v>SA</v>
      </c>
      <c r="BY302" s="96" t="s">
        <v>1026</v>
      </c>
      <c r="BZ302" s="97" t="str">
        <f t="shared" si="37"/>
        <v>CO</v>
      </c>
      <c r="CA302" s="96" t="s">
        <v>1027</v>
      </c>
      <c r="CB302" s="96" t="s">
        <v>1251</v>
      </c>
      <c r="CC302" s="146" t="s">
        <v>1255</v>
      </c>
      <c r="CD302" s="96" t="s">
        <v>1260</v>
      </c>
      <c r="CE302" s="96" t="s">
        <v>1260</v>
      </c>
      <c r="CF302" s="146">
        <v>22</v>
      </c>
      <c r="CG302" s="146">
        <v>22</v>
      </c>
      <c r="CH302" s="146">
        <v>22</v>
      </c>
      <c r="CI302" s="96" t="s">
        <v>1028</v>
      </c>
      <c r="CQ302" s="99">
        <v>7.7385120000000001</v>
      </c>
      <c r="CR302" s="99">
        <v>-76.697141000000002</v>
      </c>
      <c r="CT302" s="98" t="s">
        <v>1045</v>
      </c>
      <c r="CU302" s="96" t="s">
        <v>1028</v>
      </c>
      <c r="CV302" s="99">
        <v>7.7385120000000001</v>
      </c>
      <c r="CW302" s="99">
        <v>-76.697141000000002</v>
      </c>
      <c r="CX302" s="96" t="s">
        <v>1028</v>
      </c>
      <c r="DE302" s="96" t="s">
        <v>1046</v>
      </c>
      <c r="DF302" s="97" t="str">
        <f t="shared" si="38"/>
        <v>2023-05-30</v>
      </c>
      <c r="DH302" s="96" t="s">
        <v>1264</v>
      </c>
      <c r="ED302" s="96" t="s">
        <v>1405</v>
      </c>
      <c r="EF302" s="150" t="s">
        <v>1271</v>
      </c>
      <c r="EM302" s="97" t="str">
        <f>IF(EX302="",
IF(EW302="",
IF(EV302="",
IF(EU302="",#REF!,
EU302),
EV302),
EW302),
CONCATENATE(EX302,IF(FB302="","",CONCATENATE(" ",FB302))))</f>
        <v>Leptodeira ornata</v>
      </c>
      <c r="EN302" s="96" t="s">
        <v>1052</v>
      </c>
      <c r="ER302" s="96" t="s">
        <v>1390</v>
      </c>
      <c r="ES302" s="96" t="s">
        <v>1034</v>
      </c>
      <c r="ET302" s="96" t="s">
        <v>1057</v>
      </c>
      <c r="EU302" s="96" t="s">
        <v>1058</v>
      </c>
      <c r="EV302" s="96" t="s">
        <v>1063</v>
      </c>
      <c r="EX302" s="148" t="s">
        <v>1070</v>
      </c>
      <c r="FB302" s="148" t="s">
        <v>1294</v>
      </c>
      <c r="FE302" s="97" t="str" cm="1">
        <f t="array" ref="FE302">IF(FB302="",IF(EX302="",
IF(EV302="",
IF(EW="",
IF(EU302="",
IF(ET302="",
"Filo","Clase"),
"Orden"),
"Familia"),
"Subfamilia"),
"Género"),
"Especie")</f>
        <v>Especie</v>
      </c>
      <c r="FU302" s="96" t="s">
        <v>1040</v>
      </c>
    </row>
    <row r="303" spans="1:177" ht="15" customHeight="1" x14ac:dyDescent="0.3">
      <c r="K303" s="97"/>
      <c r="W303" s="144"/>
      <c r="BF303" s="97"/>
      <c r="BI303" s="145"/>
      <c r="BK303" s="145"/>
      <c r="BL303" s="97"/>
      <c r="BS303" s="97"/>
      <c r="BU303" s="97"/>
      <c r="BZ303" s="97"/>
      <c r="CT303" s="98"/>
      <c r="EM303" s="97"/>
      <c r="ES303" s="100"/>
      <c r="FE303" s="97"/>
    </row>
    <row r="304" spans="1:177" ht="15" customHeight="1" x14ac:dyDescent="0.2">
      <c r="K304" s="97"/>
    </row>
    <row r="305" spans="11:11" ht="15" customHeight="1" x14ac:dyDescent="0.2">
      <c r="K305" s="97"/>
    </row>
    <row r="306" spans="11:11" ht="15" customHeight="1" x14ac:dyDescent="0.2">
      <c r="K306" s="97"/>
    </row>
    <row r="307" spans="11:11" ht="15" customHeight="1" x14ac:dyDescent="0.2">
      <c r="K307" s="97"/>
    </row>
    <row r="308" spans="11:11" ht="15" customHeight="1" x14ac:dyDescent="0.2">
      <c r="K308" s="97"/>
    </row>
    <row r="309" spans="11:11" ht="15" customHeight="1" x14ac:dyDescent="0.2">
      <c r="K309" s="97"/>
    </row>
    <row r="310" spans="11:11" ht="15" customHeight="1" x14ac:dyDescent="0.2">
      <c r="K310" s="97"/>
    </row>
    <row r="311" spans="11:11" ht="15" customHeight="1" x14ac:dyDescent="0.2">
      <c r="K311" s="97"/>
    </row>
    <row r="312" spans="11:11" ht="15" customHeight="1" x14ac:dyDescent="0.2">
      <c r="K312" s="97"/>
    </row>
    <row r="313" spans="11:11" ht="15" customHeight="1" x14ac:dyDescent="0.2">
      <c r="K313" s="97"/>
    </row>
    <row r="314" spans="11:11" ht="15" customHeight="1" x14ac:dyDescent="0.2">
      <c r="K314" s="97"/>
    </row>
    <row r="315" spans="11:11" ht="15" customHeight="1" x14ac:dyDescent="0.2">
      <c r="K315" s="97"/>
    </row>
    <row r="316" spans="11:11" ht="15" customHeight="1" x14ac:dyDescent="0.2">
      <c r="K316" s="97"/>
    </row>
    <row r="317" spans="11:11" ht="15" customHeight="1" x14ac:dyDescent="0.2">
      <c r="K317" s="97"/>
    </row>
    <row r="318" spans="11:11" ht="15" customHeight="1" x14ac:dyDescent="0.2">
      <c r="K318" s="97"/>
    </row>
    <row r="319" spans="11:11" ht="15" customHeight="1" x14ac:dyDescent="0.2">
      <c r="K319" s="97"/>
    </row>
    <row r="320" spans="11:11" ht="15" customHeight="1" x14ac:dyDescent="0.2">
      <c r="K320" s="97"/>
    </row>
    <row r="321" spans="11:11" ht="15" customHeight="1" x14ac:dyDescent="0.2">
      <c r="K321" s="97"/>
    </row>
    <row r="322" spans="11:11" ht="15" customHeight="1" x14ac:dyDescent="0.2">
      <c r="K322" s="97"/>
    </row>
    <row r="323" spans="11:11" ht="15" customHeight="1" x14ac:dyDescent="0.2">
      <c r="K323" s="97"/>
    </row>
    <row r="324" spans="11:11" ht="15" customHeight="1" x14ac:dyDescent="0.2">
      <c r="K324" s="97"/>
    </row>
    <row r="325" spans="11:11" ht="15" customHeight="1" x14ac:dyDescent="0.2">
      <c r="K325" s="97"/>
    </row>
    <row r="326" spans="11:11" ht="15" customHeight="1" x14ac:dyDescent="0.2">
      <c r="K326" s="97"/>
    </row>
    <row r="327" spans="11:11" ht="15" customHeight="1" x14ac:dyDescent="0.2">
      <c r="K327" s="97"/>
    </row>
    <row r="328" spans="11:11" ht="15" customHeight="1" x14ac:dyDescent="0.2">
      <c r="K328" s="97"/>
    </row>
    <row r="329" spans="11:11" ht="15" customHeight="1" x14ac:dyDescent="0.2">
      <c r="K329" s="97"/>
    </row>
    <row r="330" spans="11:11" ht="15" customHeight="1" x14ac:dyDescent="0.2">
      <c r="K330" s="97"/>
    </row>
    <row r="331" spans="11:11" ht="15" customHeight="1" x14ac:dyDescent="0.2">
      <c r="K331" s="97"/>
    </row>
    <row r="332" spans="11:11" ht="15" customHeight="1" x14ac:dyDescent="0.2">
      <c r="K332" s="97"/>
    </row>
    <row r="333" spans="11:11" ht="15" customHeight="1" x14ac:dyDescent="0.2">
      <c r="K333" s="97"/>
    </row>
    <row r="334" spans="11:11" ht="15" customHeight="1" x14ac:dyDescent="0.2">
      <c r="K334" s="97"/>
    </row>
    <row r="335" spans="11:11" ht="15" customHeight="1" x14ac:dyDescent="0.2">
      <c r="K335" s="97"/>
    </row>
    <row r="336" spans="11:11" ht="15" customHeight="1" x14ac:dyDescent="0.2">
      <c r="K336" s="97"/>
    </row>
    <row r="337" spans="11:11" ht="15" customHeight="1" x14ac:dyDescent="0.2">
      <c r="K337" s="97"/>
    </row>
    <row r="338" spans="11:11" ht="15" customHeight="1" x14ac:dyDescent="0.2">
      <c r="K338" s="97"/>
    </row>
    <row r="339" spans="11:11" ht="15" customHeight="1" x14ac:dyDescent="0.2">
      <c r="K339" s="97"/>
    </row>
    <row r="340" spans="11:11" ht="15" customHeight="1" x14ac:dyDescent="0.2">
      <c r="K340" s="97"/>
    </row>
    <row r="341" spans="11:11" ht="15" customHeight="1" x14ac:dyDescent="0.2">
      <c r="K341" s="97"/>
    </row>
    <row r="342" spans="11:11" ht="15" customHeight="1" x14ac:dyDescent="0.2">
      <c r="K342" s="97"/>
    </row>
    <row r="343" spans="11:11" ht="15" customHeight="1" x14ac:dyDescent="0.2">
      <c r="K343" s="97"/>
    </row>
    <row r="344" spans="11:11" ht="15" customHeight="1" x14ac:dyDescent="0.2">
      <c r="K344" s="97"/>
    </row>
    <row r="345" spans="11:11" ht="15" customHeight="1" x14ac:dyDescent="0.2">
      <c r="K345" s="97"/>
    </row>
    <row r="346" spans="11:11" ht="15" customHeight="1" x14ac:dyDescent="0.2">
      <c r="K346" s="97"/>
    </row>
    <row r="347" spans="11:11" ht="15" customHeight="1" x14ac:dyDescent="0.2">
      <c r="K347" s="97"/>
    </row>
    <row r="348" spans="11:11" ht="15" customHeight="1" x14ac:dyDescent="0.2">
      <c r="K348" s="97"/>
    </row>
    <row r="349" spans="11:11" ht="15" customHeight="1" x14ac:dyDescent="0.2">
      <c r="K349" s="97"/>
    </row>
    <row r="350" spans="11:11" ht="15" customHeight="1" x14ac:dyDescent="0.2">
      <c r="K350" s="97"/>
    </row>
    <row r="351" spans="11:11" ht="15" customHeight="1" x14ac:dyDescent="0.2">
      <c r="K351" s="97"/>
    </row>
    <row r="352" spans="11:11" ht="15" customHeight="1" x14ac:dyDescent="0.2">
      <c r="K352" s="97"/>
    </row>
    <row r="353" spans="11:11" ht="15" customHeight="1" x14ac:dyDescent="0.2">
      <c r="K353" s="97"/>
    </row>
    <row r="354" spans="11:11" ht="15" customHeight="1" x14ac:dyDescent="0.2">
      <c r="K354" s="97"/>
    </row>
    <row r="355" spans="11:11" ht="15" customHeight="1" x14ac:dyDescent="0.2">
      <c r="K355" s="97"/>
    </row>
    <row r="356" spans="11:11" ht="15" customHeight="1" x14ac:dyDescent="0.2">
      <c r="K356" s="97"/>
    </row>
    <row r="357" spans="11:11" ht="15" customHeight="1" x14ac:dyDescent="0.2">
      <c r="K357" s="97"/>
    </row>
    <row r="358" spans="11:11" ht="15" customHeight="1" x14ac:dyDescent="0.2">
      <c r="K358" s="97"/>
    </row>
    <row r="359" spans="11:11" ht="15" customHeight="1" x14ac:dyDescent="0.2">
      <c r="K359" s="97"/>
    </row>
    <row r="360" spans="11:11" ht="15" customHeight="1" x14ac:dyDescent="0.2">
      <c r="K360" s="97"/>
    </row>
    <row r="361" spans="11:11" ht="15" customHeight="1" x14ac:dyDescent="0.2">
      <c r="K361" s="97"/>
    </row>
    <row r="362" spans="11:11" ht="15" customHeight="1" x14ac:dyDescent="0.2">
      <c r="K362" s="97"/>
    </row>
    <row r="363" spans="11:11" ht="15" customHeight="1" x14ac:dyDescent="0.2">
      <c r="K363" s="97"/>
    </row>
    <row r="364" spans="11:11" ht="15" customHeight="1" x14ac:dyDescent="0.2">
      <c r="K364" s="97"/>
    </row>
    <row r="365" spans="11:11" ht="15" customHeight="1" x14ac:dyDescent="0.2">
      <c r="K365" s="97"/>
    </row>
    <row r="366" spans="11:11" ht="15" customHeight="1" x14ac:dyDescent="0.2">
      <c r="K366" s="97"/>
    </row>
    <row r="367" spans="11:11" ht="15" customHeight="1" x14ac:dyDescent="0.2">
      <c r="K367" s="97"/>
    </row>
    <row r="368" spans="11:11" ht="15" customHeight="1" x14ac:dyDescent="0.2">
      <c r="K368" s="97"/>
    </row>
    <row r="369" spans="11:11" ht="15" customHeight="1" x14ac:dyDescent="0.2">
      <c r="K369" s="97"/>
    </row>
    <row r="370" spans="11:11" ht="15" customHeight="1" x14ac:dyDescent="0.2">
      <c r="K370" s="97"/>
    </row>
    <row r="371" spans="11:11" ht="15" customHeight="1" x14ac:dyDescent="0.2">
      <c r="K371" s="97"/>
    </row>
    <row r="372" spans="11:11" ht="15" customHeight="1" x14ac:dyDescent="0.2">
      <c r="K372" s="97"/>
    </row>
    <row r="373" spans="11:11" ht="15" customHeight="1" x14ac:dyDescent="0.2">
      <c r="K373" s="97"/>
    </row>
    <row r="374" spans="11:11" ht="15" customHeight="1" x14ac:dyDescent="0.2">
      <c r="K374" s="97"/>
    </row>
    <row r="375" spans="11:11" ht="15" customHeight="1" x14ac:dyDescent="0.2">
      <c r="K375" s="97"/>
    </row>
    <row r="376" spans="11:11" ht="15" customHeight="1" x14ac:dyDescent="0.2">
      <c r="K376" s="97"/>
    </row>
    <row r="377" spans="11:11" ht="15" customHeight="1" x14ac:dyDescent="0.2">
      <c r="K377" s="97"/>
    </row>
    <row r="378" spans="11:11" ht="15" customHeight="1" x14ac:dyDescent="0.2">
      <c r="K378" s="97"/>
    </row>
    <row r="379" spans="11:11" ht="15" customHeight="1" x14ac:dyDescent="0.2">
      <c r="K379" s="97"/>
    </row>
    <row r="380" spans="11:11" ht="15" customHeight="1" x14ac:dyDescent="0.2">
      <c r="K380" s="97"/>
    </row>
    <row r="381" spans="11:11" ht="15" customHeight="1" x14ac:dyDescent="0.2">
      <c r="K381" s="97"/>
    </row>
    <row r="382" spans="11:11" ht="15" customHeight="1" x14ac:dyDescent="0.2">
      <c r="K382" s="97"/>
    </row>
    <row r="383" spans="11:11" ht="15" customHeight="1" x14ac:dyDescent="0.2">
      <c r="K383" s="97"/>
    </row>
    <row r="384" spans="11:11" ht="15" customHeight="1" x14ac:dyDescent="0.2">
      <c r="K384" s="97"/>
    </row>
    <row r="385" spans="11:11" ht="15" customHeight="1" x14ac:dyDescent="0.2">
      <c r="K385" s="97"/>
    </row>
    <row r="386" spans="11:11" ht="15" customHeight="1" x14ac:dyDescent="0.2">
      <c r="K386" s="97"/>
    </row>
    <row r="387" spans="11:11" ht="15" customHeight="1" x14ac:dyDescent="0.2">
      <c r="K387" s="97"/>
    </row>
    <row r="388" spans="11:11" ht="15" customHeight="1" x14ac:dyDescent="0.2">
      <c r="K388" s="97"/>
    </row>
    <row r="389" spans="11:11" ht="15" customHeight="1" x14ac:dyDescent="0.2">
      <c r="K389" s="97"/>
    </row>
    <row r="390" spans="11:11" ht="15" customHeight="1" x14ac:dyDescent="0.2">
      <c r="K390" s="97"/>
    </row>
    <row r="391" spans="11:11" ht="15" customHeight="1" x14ac:dyDescent="0.2">
      <c r="K391" s="97"/>
    </row>
    <row r="392" spans="11:11" ht="15" customHeight="1" x14ac:dyDescent="0.2">
      <c r="K392" s="97"/>
    </row>
    <row r="393" spans="11:11" ht="15" customHeight="1" x14ac:dyDescent="0.2">
      <c r="K393" s="97"/>
    </row>
    <row r="394" spans="11:11" ht="15" customHeight="1" x14ac:dyDescent="0.2">
      <c r="K394" s="97"/>
    </row>
    <row r="395" spans="11:11" ht="15" customHeight="1" x14ac:dyDescent="0.2">
      <c r="K395" s="97"/>
    </row>
    <row r="396" spans="11:11" ht="15" customHeight="1" x14ac:dyDescent="0.2">
      <c r="K396" s="97"/>
    </row>
    <row r="397" spans="11:11" ht="15" customHeight="1" x14ac:dyDescent="0.2">
      <c r="K397" s="97"/>
    </row>
    <row r="398" spans="11:11" ht="15" customHeight="1" x14ac:dyDescent="0.2">
      <c r="K398" s="97"/>
    </row>
    <row r="399" spans="11:11" ht="15" customHeight="1" x14ac:dyDescent="0.2">
      <c r="K399" s="97"/>
    </row>
    <row r="400" spans="11:11" ht="15" customHeight="1" x14ac:dyDescent="0.2">
      <c r="K400" s="97"/>
    </row>
    <row r="401" spans="11:11" ht="15" customHeight="1" x14ac:dyDescent="0.2">
      <c r="K401" s="97"/>
    </row>
    <row r="402" spans="11:11" ht="15" customHeight="1" x14ac:dyDescent="0.2">
      <c r="K402" s="97"/>
    </row>
    <row r="403" spans="11:11" ht="15" customHeight="1" x14ac:dyDescent="0.2">
      <c r="K403" s="97"/>
    </row>
    <row r="404" spans="11:11" ht="15" customHeight="1" x14ac:dyDescent="0.2">
      <c r="K404" s="97"/>
    </row>
    <row r="405" spans="11:11" ht="15" customHeight="1" x14ac:dyDescent="0.2">
      <c r="K405" s="97"/>
    </row>
    <row r="406" spans="11:11" ht="15" customHeight="1" x14ac:dyDescent="0.2">
      <c r="K406" s="97"/>
    </row>
    <row r="407" spans="11:11" ht="15" customHeight="1" x14ac:dyDescent="0.2">
      <c r="K407" s="97"/>
    </row>
    <row r="408" spans="11:11" ht="15" customHeight="1" x14ac:dyDescent="0.2">
      <c r="K408" s="97"/>
    </row>
    <row r="409" spans="11:11" ht="15" customHeight="1" x14ac:dyDescent="0.2">
      <c r="K409" s="97"/>
    </row>
    <row r="410" spans="11:11" ht="15" customHeight="1" x14ac:dyDescent="0.2">
      <c r="K410" s="97"/>
    </row>
    <row r="411" spans="11:11" ht="15" customHeight="1" x14ac:dyDescent="0.2">
      <c r="K411" s="97"/>
    </row>
    <row r="412" spans="11:11" ht="15" customHeight="1" x14ac:dyDescent="0.2">
      <c r="K412" s="97"/>
    </row>
    <row r="413" spans="11:11" ht="15" customHeight="1" x14ac:dyDescent="0.2">
      <c r="K413" s="97"/>
    </row>
    <row r="414" spans="11:11" ht="15" customHeight="1" x14ac:dyDescent="0.2">
      <c r="K414" s="97"/>
    </row>
    <row r="415" spans="11:11" ht="15" customHeight="1" x14ac:dyDescent="0.2">
      <c r="K415" s="97"/>
    </row>
    <row r="416" spans="11:11" ht="15" customHeight="1" x14ac:dyDescent="0.2">
      <c r="K416" s="97"/>
    </row>
    <row r="417" spans="11:11" ht="15" customHeight="1" x14ac:dyDescent="0.2">
      <c r="K417" s="97"/>
    </row>
    <row r="418" spans="11:11" ht="15" customHeight="1" x14ac:dyDescent="0.2">
      <c r="K418" s="97"/>
    </row>
    <row r="419" spans="11:11" ht="15" customHeight="1" x14ac:dyDescent="0.2">
      <c r="K419" s="97"/>
    </row>
    <row r="420" spans="11:11" ht="15" customHeight="1" x14ac:dyDescent="0.2">
      <c r="K420" s="97"/>
    </row>
    <row r="421" spans="11:11" ht="15" customHeight="1" x14ac:dyDescent="0.2">
      <c r="K421" s="97"/>
    </row>
    <row r="422" spans="11:11" ht="15" customHeight="1" x14ac:dyDescent="0.2">
      <c r="K422" s="97"/>
    </row>
    <row r="423" spans="11:11" ht="15" customHeight="1" x14ac:dyDescent="0.2">
      <c r="K423" s="97"/>
    </row>
    <row r="424" spans="11:11" ht="15" customHeight="1" x14ac:dyDescent="0.2">
      <c r="K424" s="97"/>
    </row>
    <row r="425" spans="11:11" ht="15" customHeight="1" x14ac:dyDescent="0.2">
      <c r="K425" s="97"/>
    </row>
    <row r="426" spans="11:11" ht="15" customHeight="1" x14ac:dyDescent="0.2">
      <c r="K426" s="97"/>
    </row>
    <row r="427" spans="11:11" ht="15" customHeight="1" x14ac:dyDescent="0.2">
      <c r="K427" s="97"/>
    </row>
    <row r="428" spans="11:11" ht="15" customHeight="1" x14ac:dyDescent="0.2">
      <c r="K428" s="97"/>
    </row>
    <row r="429" spans="11:11" ht="15" customHeight="1" x14ac:dyDescent="0.2">
      <c r="K429" s="97"/>
    </row>
    <row r="430" spans="11:11" ht="15" customHeight="1" x14ac:dyDescent="0.2">
      <c r="K430" s="97"/>
    </row>
    <row r="431" spans="11:11" ht="15" customHeight="1" x14ac:dyDescent="0.2">
      <c r="K431" s="97"/>
    </row>
    <row r="432" spans="11:11" ht="15" customHeight="1" x14ac:dyDescent="0.2">
      <c r="K432" s="97"/>
    </row>
    <row r="433" spans="11:11" ht="15" customHeight="1" x14ac:dyDescent="0.2">
      <c r="K433" s="97"/>
    </row>
    <row r="434" spans="11:11" ht="15" customHeight="1" x14ac:dyDescent="0.2">
      <c r="K434" s="97"/>
    </row>
    <row r="435" spans="11:11" ht="15" customHeight="1" x14ac:dyDescent="0.2">
      <c r="K435" s="97"/>
    </row>
    <row r="436" spans="11:11" ht="15" customHeight="1" x14ac:dyDescent="0.2">
      <c r="K436" s="97"/>
    </row>
    <row r="437" spans="11:11" ht="15" customHeight="1" x14ac:dyDescent="0.2">
      <c r="K437" s="97"/>
    </row>
    <row r="438" spans="11:11" ht="15" customHeight="1" x14ac:dyDescent="0.2">
      <c r="K438" s="97"/>
    </row>
    <row r="439" spans="11:11" ht="15" customHeight="1" x14ac:dyDescent="0.2">
      <c r="K439" s="97"/>
    </row>
    <row r="440" spans="11:11" ht="15" customHeight="1" x14ac:dyDescent="0.2">
      <c r="K440" s="97"/>
    </row>
    <row r="441" spans="11:11" ht="15" customHeight="1" x14ac:dyDescent="0.2">
      <c r="K441" s="97"/>
    </row>
    <row r="442" spans="11:11" ht="15" customHeight="1" x14ac:dyDescent="0.2">
      <c r="K442" s="97"/>
    </row>
    <row r="443" spans="11:11" ht="15" customHeight="1" x14ac:dyDescent="0.2">
      <c r="K443" s="97"/>
    </row>
    <row r="444" spans="11:11" ht="15" customHeight="1" x14ac:dyDescent="0.2">
      <c r="K444" s="97"/>
    </row>
    <row r="445" spans="11:11" ht="15" customHeight="1" x14ac:dyDescent="0.2">
      <c r="K445" s="97"/>
    </row>
    <row r="446" spans="11:11" ht="15" customHeight="1" x14ac:dyDescent="0.2">
      <c r="K446" s="97"/>
    </row>
    <row r="447" spans="11:11" ht="15" customHeight="1" x14ac:dyDescent="0.2">
      <c r="K447" s="97"/>
    </row>
    <row r="448" spans="11:11" ht="15" customHeight="1" x14ac:dyDescent="0.2">
      <c r="K448" s="97"/>
    </row>
    <row r="449" spans="11:11" ht="15" customHeight="1" x14ac:dyDescent="0.2">
      <c r="K449" s="97"/>
    </row>
    <row r="450" spans="11:11" ht="15" customHeight="1" x14ac:dyDescent="0.2">
      <c r="K450" s="97"/>
    </row>
    <row r="451" spans="11:11" ht="15" customHeight="1" x14ac:dyDescent="0.2">
      <c r="K451" s="97"/>
    </row>
    <row r="452" spans="11:11" ht="15" customHeight="1" x14ac:dyDescent="0.2">
      <c r="K452" s="97"/>
    </row>
    <row r="453" spans="11:11" ht="15" customHeight="1" x14ac:dyDescent="0.2">
      <c r="K453" s="97"/>
    </row>
    <row r="454" spans="11:11" ht="15" customHeight="1" x14ac:dyDescent="0.2">
      <c r="K454" s="97"/>
    </row>
    <row r="455" spans="11:11" ht="15" customHeight="1" x14ac:dyDescent="0.2">
      <c r="K455" s="97"/>
    </row>
    <row r="456" spans="11:11" ht="15" customHeight="1" x14ac:dyDescent="0.2">
      <c r="K456" s="97"/>
    </row>
    <row r="457" spans="11:11" ht="15" customHeight="1" x14ac:dyDescent="0.2">
      <c r="K457" s="97"/>
    </row>
    <row r="458" spans="11:11" ht="15" customHeight="1" x14ac:dyDescent="0.2">
      <c r="K458" s="97"/>
    </row>
    <row r="459" spans="11:11" ht="15" customHeight="1" x14ac:dyDescent="0.2">
      <c r="K459" s="97"/>
    </row>
    <row r="460" spans="11:11" ht="15" customHeight="1" x14ac:dyDescent="0.2">
      <c r="K460" s="97"/>
    </row>
    <row r="461" spans="11:11" ht="15" customHeight="1" x14ac:dyDescent="0.2">
      <c r="K461" s="97"/>
    </row>
    <row r="462" spans="11:11" ht="15" customHeight="1" x14ac:dyDescent="0.2">
      <c r="K462" s="97"/>
    </row>
    <row r="463" spans="11:11" ht="15" customHeight="1" x14ac:dyDescent="0.2">
      <c r="K463" s="97"/>
    </row>
    <row r="464" spans="11:11" ht="15" customHeight="1" x14ac:dyDescent="0.2">
      <c r="K464" s="97"/>
    </row>
    <row r="465" spans="11:11" ht="15" customHeight="1" x14ac:dyDescent="0.2">
      <c r="K465" s="97"/>
    </row>
    <row r="466" spans="11:11" ht="15" customHeight="1" x14ac:dyDescent="0.2">
      <c r="K466" s="97"/>
    </row>
    <row r="467" spans="11:11" ht="15" customHeight="1" x14ac:dyDescent="0.2">
      <c r="K467" s="97"/>
    </row>
    <row r="468" spans="11:11" ht="15" customHeight="1" x14ac:dyDescent="0.2">
      <c r="K468" s="97"/>
    </row>
    <row r="469" spans="11:11" ht="15" customHeight="1" x14ac:dyDescent="0.2">
      <c r="K469" s="97"/>
    </row>
    <row r="470" spans="11:11" ht="15" customHeight="1" x14ac:dyDescent="0.2">
      <c r="K470" s="97"/>
    </row>
    <row r="471" spans="11:11" ht="15" customHeight="1" x14ac:dyDescent="0.2">
      <c r="K471" s="97"/>
    </row>
    <row r="472" spans="11:11" ht="15" customHeight="1" x14ac:dyDescent="0.2">
      <c r="K472" s="97"/>
    </row>
    <row r="473" spans="11:11" ht="15" customHeight="1" x14ac:dyDescent="0.2">
      <c r="K473" s="97"/>
    </row>
    <row r="474" spans="11:11" ht="15" customHeight="1" x14ac:dyDescent="0.2">
      <c r="K474" s="97"/>
    </row>
    <row r="475" spans="11:11" ht="15" customHeight="1" x14ac:dyDescent="0.2">
      <c r="K475" s="97"/>
    </row>
    <row r="476" spans="11:11" ht="15" customHeight="1" x14ac:dyDescent="0.2">
      <c r="K476" s="97"/>
    </row>
    <row r="477" spans="11:11" ht="15" customHeight="1" x14ac:dyDescent="0.2">
      <c r="K477" s="97"/>
    </row>
    <row r="478" spans="11:11" ht="15" customHeight="1" x14ac:dyDescent="0.2">
      <c r="K478" s="97"/>
    </row>
    <row r="479" spans="11:11" ht="15" customHeight="1" x14ac:dyDescent="0.2">
      <c r="K479" s="97"/>
    </row>
    <row r="480" spans="11:11" ht="15" customHeight="1" x14ac:dyDescent="0.2">
      <c r="K480" s="97"/>
    </row>
    <row r="481" spans="11:11" ht="15" customHeight="1" x14ac:dyDescent="0.2">
      <c r="K481" s="97"/>
    </row>
    <row r="482" spans="11:11" ht="15" customHeight="1" x14ac:dyDescent="0.2">
      <c r="K482" s="97"/>
    </row>
    <row r="483" spans="11:11" ht="15" customHeight="1" x14ac:dyDescent="0.2">
      <c r="K483" s="97"/>
    </row>
    <row r="484" spans="11:11" ht="15" customHeight="1" x14ac:dyDescent="0.2">
      <c r="K484" s="97"/>
    </row>
    <row r="485" spans="11:11" ht="15" customHeight="1" x14ac:dyDescent="0.2">
      <c r="K485" s="97"/>
    </row>
    <row r="486" spans="11:11" ht="15" customHeight="1" x14ac:dyDescent="0.2">
      <c r="K486" s="97"/>
    </row>
    <row r="487" spans="11:11" ht="15" customHeight="1" x14ac:dyDescent="0.2">
      <c r="K487" s="97"/>
    </row>
    <row r="488" spans="11:11" ht="15" customHeight="1" x14ac:dyDescent="0.2">
      <c r="K488" s="97"/>
    </row>
    <row r="489" spans="11:11" ht="15" customHeight="1" x14ac:dyDescent="0.2">
      <c r="K489" s="97"/>
    </row>
    <row r="490" spans="11:11" ht="15" customHeight="1" x14ac:dyDescent="0.2">
      <c r="K490" s="97"/>
    </row>
    <row r="491" spans="11:11" ht="15" customHeight="1" x14ac:dyDescent="0.2">
      <c r="K491" s="97"/>
    </row>
    <row r="492" spans="11:11" ht="15" customHeight="1" x14ac:dyDescent="0.2">
      <c r="K492" s="97"/>
    </row>
    <row r="493" spans="11:11" ht="15" customHeight="1" x14ac:dyDescent="0.2">
      <c r="K493" s="97"/>
    </row>
    <row r="494" spans="11:11" ht="15" customHeight="1" x14ac:dyDescent="0.2">
      <c r="K494" s="97"/>
    </row>
    <row r="495" spans="11:11" ht="15" customHeight="1" x14ac:dyDescent="0.2">
      <c r="K495" s="97"/>
    </row>
    <row r="496" spans="11:11" ht="15" customHeight="1" x14ac:dyDescent="0.2">
      <c r="K496" s="97"/>
    </row>
    <row r="497" spans="11:11" ht="15" customHeight="1" x14ac:dyDescent="0.2">
      <c r="K497" s="97"/>
    </row>
    <row r="498" spans="11:11" ht="15" customHeight="1" x14ac:dyDescent="0.2">
      <c r="K498" s="97"/>
    </row>
    <row r="499" spans="11:11" ht="15" customHeight="1" x14ac:dyDescent="0.2">
      <c r="K499" s="97"/>
    </row>
    <row r="500" spans="11:11" ht="15" customHeight="1" x14ac:dyDescent="0.2">
      <c r="K500" s="97"/>
    </row>
    <row r="501" spans="11:11" ht="15" customHeight="1" x14ac:dyDescent="0.2">
      <c r="K501" s="97"/>
    </row>
    <row r="502" spans="11:11" ht="15" customHeight="1" x14ac:dyDescent="0.2">
      <c r="K502" s="97"/>
    </row>
    <row r="503" spans="11:11" ht="15" customHeight="1" x14ac:dyDescent="0.2">
      <c r="K503" s="97"/>
    </row>
    <row r="504" spans="11:11" ht="15" customHeight="1" x14ac:dyDescent="0.2">
      <c r="K504" s="97"/>
    </row>
    <row r="505" spans="11:11" ht="15" customHeight="1" x14ac:dyDescent="0.2">
      <c r="K505" s="97"/>
    </row>
    <row r="506" spans="11:11" ht="15" customHeight="1" x14ac:dyDescent="0.2">
      <c r="K506" s="97"/>
    </row>
    <row r="507" spans="11:11" ht="15" customHeight="1" x14ac:dyDescent="0.2">
      <c r="K507" s="97"/>
    </row>
    <row r="508" spans="11:11" ht="15" customHeight="1" x14ac:dyDescent="0.2">
      <c r="K508" s="97"/>
    </row>
    <row r="509" spans="11:11" ht="15" customHeight="1" x14ac:dyDescent="0.2">
      <c r="K509" s="97"/>
    </row>
    <row r="510" spans="11:11" ht="15" customHeight="1" x14ac:dyDescent="0.2">
      <c r="K510" s="97"/>
    </row>
    <row r="511" spans="11:11" ht="15" customHeight="1" x14ac:dyDescent="0.2">
      <c r="K511" s="97"/>
    </row>
    <row r="512" spans="11:11" ht="15" customHeight="1" x14ac:dyDescent="0.2">
      <c r="K512" s="97"/>
    </row>
    <row r="513" spans="11:11" ht="15" customHeight="1" x14ac:dyDescent="0.2">
      <c r="K513" s="97"/>
    </row>
    <row r="514" spans="11:11" ht="15" customHeight="1" x14ac:dyDescent="0.2">
      <c r="K514" s="97"/>
    </row>
    <row r="515" spans="11:11" ht="15" customHeight="1" x14ac:dyDescent="0.2">
      <c r="K515" s="97"/>
    </row>
    <row r="516" spans="11:11" ht="15" customHeight="1" x14ac:dyDescent="0.2">
      <c r="K516" s="97"/>
    </row>
    <row r="517" spans="11:11" ht="15" customHeight="1" x14ac:dyDescent="0.2">
      <c r="K517" s="97"/>
    </row>
    <row r="518" spans="11:11" ht="15" customHeight="1" x14ac:dyDescent="0.2">
      <c r="K518" s="97"/>
    </row>
    <row r="519" spans="11:11" ht="15" customHeight="1" x14ac:dyDescent="0.2">
      <c r="K519" s="97"/>
    </row>
    <row r="520" spans="11:11" ht="15" customHeight="1" x14ac:dyDescent="0.2">
      <c r="K520" s="97"/>
    </row>
    <row r="521" spans="11:11" ht="15" customHeight="1" x14ac:dyDescent="0.2">
      <c r="K521" s="97"/>
    </row>
    <row r="522" spans="11:11" ht="15" customHeight="1" x14ac:dyDescent="0.2">
      <c r="K522" s="97"/>
    </row>
    <row r="523" spans="11:11" ht="15" customHeight="1" x14ac:dyDescent="0.2">
      <c r="K523" s="97"/>
    </row>
    <row r="524" spans="11:11" ht="15" customHeight="1" x14ac:dyDescent="0.2">
      <c r="K524" s="97"/>
    </row>
    <row r="525" spans="11:11" ht="15" customHeight="1" x14ac:dyDescent="0.2">
      <c r="K525" s="97"/>
    </row>
    <row r="526" spans="11:11" ht="15" customHeight="1" x14ac:dyDescent="0.2">
      <c r="K526" s="97"/>
    </row>
    <row r="527" spans="11:11" ht="15" customHeight="1" x14ac:dyDescent="0.2">
      <c r="K527" s="97"/>
    </row>
    <row r="528" spans="11:11" ht="15" customHeight="1" x14ac:dyDescent="0.2">
      <c r="K528" s="97"/>
    </row>
    <row r="529" spans="11:11" ht="15" customHeight="1" x14ac:dyDescent="0.2">
      <c r="K529" s="97"/>
    </row>
    <row r="530" spans="11:11" ht="15" customHeight="1" x14ac:dyDescent="0.2">
      <c r="K530" s="97"/>
    </row>
    <row r="531" spans="11:11" ht="15" customHeight="1" x14ac:dyDescent="0.2">
      <c r="K531" s="97"/>
    </row>
    <row r="532" spans="11:11" ht="15" customHeight="1" x14ac:dyDescent="0.2">
      <c r="K532" s="97"/>
    </row>
    <row r="533" spans="11:11" ht="15" customHeight="1" x14ac:dyDescent="0.2">
      <c r="K533" s="97"/>
    </row>
    <row r="534" spans="11:11" ht="15" customHeight="1" x14ac:dyDescent="0.2">
      <c r="K534" s="97"/>
    </row>
    <row r="535" spans="11:11" ht="15" customHeight="1" x14ac:dyDescent="0.2">
      <c r="K535" s="97"/>
    </row>
    <row r="536" spans="11:11" ht="15" customHeight="1" x14ac:dyDescent="0.2">
      <c r="K536" s="97"/>
    </row>
    <row r="537" spans="11:11" ht="15" customHeight="1" x14ac:dyDescent="0.2">
      <c r="K537" s="97"/>
    </row>
    <row r="538" spans="11:11" ht="15" customHeight="1" x14ac:dyDescent="0.2">
      <c r="K538" s="97"/>
    </row>
    <row r="539" spans="11:11" ht="15" customHeight="1" x14ac:dyDescent="0.2">
      <c r="K539" s="97"/>
    </row>
    <row r="540" spans="11:11" ht="15" customHeight="1" x14ac:dyDescent="0.2">
      <c r="K540" s="97"/>
    </row>
    <row r="541" spans="11:11" ht="15" customHeight="1" x14ac:dyDescent="0.2">
      <c r="K541" s="97"/>
    </row>
    <row r="542" spans="11:11" ht="15" customHeight="1" x14ac:dyDescent="0.2">
      <c r="K542" s="97"/>
    </row>
    <row r="543" spans="11:11" ht="15" customHeight="1" x14ac:dyDescent="0.2">
      <c r="K543" s="97"/>
    </row>
    <row r="544" spans="11:11" ht="15" customHeight="1" x14ac:dyDescent="0.2">
      <c r="K544" s="97"/>
    </row>
    <row r="545" spans="11:11" ht="15" customHeight="1" x14ac:dyDescent="0.2">
      <c r="K545" s="97"/>
    </row>
    <row r="546" spans="11:11" ht="15" customHeight="1" x14ac:dyDescent="0.2">
      <c r="K546" s="97"/>
    </row>
    <row r="547" spans="11:11" ht="15" customHeight="1" x14ac:dyDescent="0.2">
      <c r="K547" s="97"/>
    </row>
    <row r="548" spans="11:11" ht="15" customHeight="1" x14ac:dyDescent="0.2">
      <c r="K548" s="97"/>
    </row>
    <row r="549" spans="11:11" ht="15" customHeight="1" x14ac:dyDescent="0.2">
      <c r="K549" s="97"/>
    </row>
    <row r="550" spans="11:11" ht="15" customHeight="1" x14ac:dyDescent="0.2">
      <c r="K550" s="97"/>
    </row>
    <row r="551" spans="11:11" ht="15" customHeight="1" x14ac:dyDescent="0.2">
      <c r="K551" s="97"/>
    </row>
    <row r="552" spans="11:11" ht="15" customHeight="1" x14ac:dyDescent="0.2">
      <c r="K552" s="97"/>
    </row>
    <row r="553" spans="11:11" ht="15" customHeight="1" x14ac:dyDescent="0.2">
      <c r="K553" s="97"/>
    </row>
    <row r="554" spans="11:11" ht="15" customHeight="1" x14ac:dyDescent="0.2">
      <c r="K554" s="97"/>
    </row>
    <row r="555" spans="11:11" ht="15" customHeight="1" x14ac:dyDescent="0.2">
      <c r="K555" s="97"/>
    </row>
    <row r="556" spans="11:11" ht="15" customHeight="1" x14ac:dyDescent="0.2">
      <c r="K556" s="97"/>
    </row>
    <row r="557" spans="11:11" ht="15" customHeight="1" x14ac:dyDescent="0.2">
      <c r="K557" s="97"/>
    </row>
    <row r="558" spans="11:11" ht="15" customHeight="1" x14ac:dyDescent="0.2">
      <c r="K558" s="97"/>
    </row>
    <row r="559" spans="11:11" ht="15" customHeight="1" x14ac:dyDescent="0.2">
      <c r="K559" s="97"/>
    </row>
    <row r="560" spans="11:11" ht="15" customHeight="1" x14ac:dyDescent="0.2">
      <c r="K560" s="97"/>
    </row>
    <row r="561" spans="11:11" ht="15" customHeight="1" x14ac:dyDescent="0.2">
      <c r="K561" s="97"/>
    </row>
    <row r="562" spans="11:11" ht="15" customHeight="1" x14ac:dyDescent="0.2">
      <c r="K562" s="97"/>
    </row>
    <row r="563" spans="11:11" ht="15" customHeight="1" x14ac:dyDescent="0.2">
      <c r="K563" s="97"/>
    </row>
    <row r="564" spans="11:11" ht="15" customHeight="1" x14ac:dyDescent="0.2">
      <c r="K564" s="97"/>
    </row>
    <row r="565" spans="11:11" ht="15" customHeight="1" x14ac:dyDescent="0.2">
      <c r="K565" s="97"/>
    </row>
    <row r="566" spans="11:11" ht="15" customHeight="1" x14ac:dyDescent="0.2">
      <c r="K566" s="97"/>
    </row>
    <row r="567" spans="11:11" ht="15" customHeight="1" x14ac:dyDescent="0.2">
      <c r="K567" s="97"/>
    </row>
    <row r="568" spans="11:11" ht="15" customHeight="1" x14ac:dyDescent="0.2">
      <c r="K568" s="97"/>
    </row>
    <row r="569" spans="11:11" ht="15" customHeight="1" x14ac:dyDescent="0.2">
      <c r="K569" s="97"/>
    </row>
    <row r="570" spans="11:11" ht="15" customHeight="1" x14ac:dyDescent="0.2">
      <c r="K570" s="97"/>
    </row>
    <row r="571" spans="11:11" ht="15" customHeight="1" x14ac:dyDescent="0.2">
      <c r="K571" s="97"/>
    </row>
    <row r="572" spans="11:11" ht="15" customHeight="1" x14ac:dyDescent="0.2">
      <c r="K572" s="97"/>
    </row>
    <row r="573" spans="11:11" ht="15" customHeight="1" x14ac:dyDescent="0.2">
      <c r="K573" s="97"/>
    </row>
    <row r="574" spans="11:11" ht="15" customHeight="1" x14ac:dyDescent="0.2">
      <c r="K574" s="97"/>
    </row>
    <row r="575" spans="11:11" ht="15" customHeight="1" x14ac:dyDescent="0.2">
      <c r="K575" s="97"/>
    </row>
    <row r="576" spans="11:11" ht="15" customHeight="1" x14ac:dyDescent="0.2">
      <c r="K576" s="97"/>
    </row>
    <row r="577" spans="11:11" ht="15" customHeight="1" x14ac:dyDescent="0.2">
      <c r="K577" s="97"/>
    </row>
    <row r="578" spans="11:11" ht="15" customHeight="1" x14ac:dyDescent="0.2">
      <c r="K578" s="97"/>
    </row>
    <row r="579" spans="11:11" ht="15" customHeight="1" x14ac:dyDescent="0.2">
      <c r="K579" s="97"/>
    </row>
    <row r="580" spans="11:11" ht="15" customHeight="1" x14ac:dyDescent="0.2">
      <c r="K580" s="97"/>
    </row>
    <row r="581" spans="11:11" ht="15" customHeight="1" x14ac:dyDescent="0.2">
      <c r="K581" s="97"/>
    </row>
    <row r="582" spans="11:11" ht="15" customHeight="1" x14ac:dyDescent="0.2">
      <c r="K582" s="97"/>
    </row>
    <row r="583" spans="11:11" ht="15" customHeight="1" x14ac:dyDescent="0.2">
      <c r="K583" s="97"/>
    </row>
    <row r="584" spans="11:11" ht="15" customHeight="1" x14ac:dyDescent="0.2">
      <c r="K584" s="97"/>
    </row>
    <row r="585" spans="11:11" ht="15" customHeight="1" x14ac:dyDescent="0.2">
      <c r="K585" s="97"/>
    </row>
    <row r="586" spans="11:11" ht="15" customHeight="1" x14ac:dyDescent="0.2">
      <c r="K586" s="97"/>
    </row>
    <row r="587" spans="11:11" ht="15" customHeight="1" x14ac:dyDescent="0.2">
      <c r="K587" s="97"/>
    </row>
    <row r="588" spans="11:11" ht="15" customHeight="1" x14ac:dyDescent="0.2">
      <c r="K588" s="97"/>
    </row>
    <row r="589" spans="11:11" ht="15" customHeight="1" x14ac:dyDescent="0.2">
      <c r="K589" s="97"/>
    </row>
    <row r="590" spans="11:11" ht="15" customHeight="1" x14ac:dyDescent="0.2">
      <c r="K590" s="97"/>
    </row>
    <row r="591" spans="11:11" ht="15" customHeight="1" x14ac:dyDescent="0.2">
      <c r="K591" s="97"/>
    </row>
    <row r="592" spans="11:11" ht="15" customHeight="1" x14ac:dyDescent="0.2">
      <c r="K592" s="97"/>
    </row>
    <row r="593" spans="11:11" ht="15" customHeight="1" x14ac:dyDescent="0.2">
      <c r="K593" s="97"/>
    </row>
    <row r="594" spans="11:11" ht="15" customHeight="1" x14ac:dyDescent="0.2">
      <c r="K594" s="97"/>
    </row>
    <row r="595" spans="11:11" ht="15" customHeight="1" x14ac:dyDescent="0.2">
      <c r="K595" s="97"/>
    </row>
    <row r="596" spans="11:11" ht="15" customHeight="1" x14ac:dyDescent="0.2">
      <c r="K596" s="97"/>
    </row>
    <row r="597" spans="11:11" ht="15" customHeight="1" x14ac:dyDescent="0.2">
      <c r="K597" s="97"/>
    </row>
    <row r="598" spans="11:11" ht="15" customHeight="1" x14ac:dyDescent="0.2">
      <c r="K598" s="97"/>
    </row>
    <row r="599" spans="11:11" ht="15" customHeight="1" x14ac:dyDescent="0.2">
      <c r="K599" s="97"/>
    </row>
    <row r="600" spans="11:11" ht="15" customHeight="1" x14ac:dyDescent="0.2">
      <c r="K600" s="97"/>
    </row>
    <row r="601" spans="11:11" ht="15" customHeight="1" x14ac:dyDescent="0.2">
      <c r="K601" s="97"/>
    </row>
    <row r="602" spans="11:11" ht="15" customHeight="1" x14ac:dyDescent="0.2">
      <c r="K602" s="97"/>
    </row>
    <row r="603" spans="11:11" ht="15" customHeight="1" x14ac:dyDescent="0.2">
      <c r="K603" s="97"/>
    </row>
    <row r="604" spans="11:11" ht="15" customHeight="1" x14ac:dyDescent="0.2">
      <c r="K604" s="97"/>
    </row>
    <row r="605" spans="11:11" ht="15" customHeight="1" x14ac:dyDescent="0.2">
      <c r="K605" s="97"/>
    </row>
    <row r="606" spans="11:11" ht="15" customHeight="1" x14ac:dyDescent="0.2">
      <c r="K606" s="97"/>
    </row>
    <row r="607" spans="11:11" ht="15" customHeight="1" x14ac:dyDescent="0.2">
      <c r="K607" s="97"/>
    </row>
    <row r="608" spans="11:11" ht="15" customHeight="1" x14ac:dyDescent="0.2">
      <c r="K608" s="97"/>
    </row>
    <row r="609" spans="11:11" ht="15" customHeight="1" x14ac:dyDescent="0.2">
      <c r="K609" s="97"/>
    </row>
    <row r="610" spans="11:11" ht="15" customHeight="1" x14ac:dyDescent="0.2">
      <c r="K610" s="97"/>
    </row>
    <row r="611" spans="11:11" ht="15" customHeight="1" x14ac:dyDescent="0.2">
      <c r="K611" s="97"/>
    </row>
    <row r="612" spans="11:11" ht="15" customHeight="1" x14ac:dyDescent="0.2">
      <c r="K612" s="97"/>
    </row>
    <row r="613" spans="11:11" ht="15" customHeight="1" x14ac:dyDescent="0.2">
      <c r="K613" s="97"/>
    </row>
    <row r="614" spans="11:11" ht="15" customHeight="1" x14ac:dyDescent="0.2">
      <c r="K614" s="97"/>
    </row>
    <row r="615" spans="11:11" ht="15" customHeight="1" x14ac:dyDescent="0.2">
      <c r="K615" s="97"/>
    </row>
    <row r="616" spans="11:11" ht="15" customHeight="1" x14ac:dyDescent="0.2">
      <c r="K616" s="97"/>
    </row>
    <row r="617" spans="11:11" ht="15" customHeight="1" x14ac:dyDescent="0.2">
      <c r="K617" s="97"/>
    </row>
    <row r="618" spans="11:11" ht="15" customHeight="1" x14ac:dyDescent="0.2">
      <c r="K618" s="97"/>
    </row>
    <row r="619" spans="11:11" ht="15" customHeight="1" x14ac:dyDescent="0.2">
      <c r="K619" s="97"/>
    </row>
    <row r="620" spans="11:11" ht="15" customHeight="1" x14ac:dyDescent="0.2">
      <c r="K620" s="97"/>
    </row>
    <row r="621" spans="11:11" ht="15" customHeight="1" x14ac:dyDescent="0.2">
      <c r="K621" s="97"/>
    </row>
    <row r="622" spans="11:11" ht="15" customHeight="1" x14ac:dyDescent="0.2">
      <c r="K622" s="97"/>
    </row>
    <row r="623" spans="11:11" ht="15" customHeight="1" x14ac:dyDescent="0.2">
      <c r="K623" s="97"/>
    </row>
    <row r="624" spans="11:11" ht="15" customHeight="1" x14ac:dyDescent="0.2">
      <c r="K624" s="97"/>
    </row>
    <row r="625" spans="11:11" ht="15" customHeight="1" x14ac:dyDescent="0.2">
      <c r="K625" s="97"/>
    </row>
    <row r="626" spans="11:11" ht="15" customHeight="1" x14ac:dyDescent="0.2">
      <c r="K626" s="97"/>
    </row>
    <row r="627" spans="11:11" ht="15" customHeight="1" x14ac:dyDescent="0.2">
      <c r="K627" s="97"/>
    </row>
    <row r="628" spans="11:11" ht="15" customHeight="1" x14ac:dyDescent="0.2">
      <c r="K628" s="97"/>
    </row>
    <row r="629" spans="11:11" ht="15" customHeight="1" x14ac:dyDescent="0.2">
      <c r="K629" s="97"/>
    </row>
    <row r="630" spans="11:11" ht="15" customHeight="1" x14ac:dyDescent="0.2">
      <c r="K630" s="97"/>
    </row>
    <row r="631" spans="11:11" ht="15" customHeight="1" x14ac:dyDescent="0.2">
      <c r="K631" s="97"/>
    </row>
    <row r="632" spans="11:11" ht="15" customHeight="1" x14ac:dyDescent="0.2">
      <c r="K632" s="97"/>
    </row>
    <row r="633" spans="11:11" ht="15" customHeight="1" x14ac:dyDescent="0.2">
      <c r="K633" s="97"/>
    </row>
    <row r="634" spans="11:11" ht="15" customHeight="1" x14ac:dyDescent="0.2">
      <c r="K634" s="97"/>
    </row>
    <row r="635" spans="11:11" ht="15" customHeight="1" x14ac:dyDescent="0.2">
      <c r="K635" s="97"/>
    </row>
    <row r="636" spans="11:11" ht="15" customHeight="1" x14ac:dyDescent="0.2">
      <c r="K636" s="97"/>
    </row>
    <row r="637" spans="11:11" ht="15" customHeight="1" x14ac:dyDescent="0.2">
      <c r="K637" s="97"/>
    </row>
    <row r="638" spans="11:11" ht="15" customHeight="1" x14ac:dyDescent="0.2">
      <c r="K638" s="97"/>
    </row>
    <row r="639" spans="11:11" ht="15" customHeight="1" x14ac:dyDescent="0.2">
      <c r="K639" s="97"/>
    </row>
    <row r="640" spans="11:11" ht="15" customHeight="1" x14ac:dyDescent="0.2">
      <c r="K640" s="97"/>
    </row>
    <row r="641" spans="11:11" ht="15" customHeight="1" x14ac:dyDescent="0.2">
      <c r="K641" s="97"/>
    </row>
    <row r="642" spans="11:11" ht="15" customHeight="1" x14ac:dyDescent="0.2">
      <c r="K642" s="97"/>
    </row>
    <row r="643" spans="11:11" ht="15" customHeight="1" x14ac:dyDescent="0.2">
      <c r="K643" s="97"/>
    </row>
    <row r="644" spans="11:11" ht="15" customHeight="1" x14ac:dyDescent="0.2">
      <c r="K644" s="97"/>
    </row>
    <row r="645" spans="11:11" ht="15" customHeight="1" x14ac:dyDescent="0.2">
      <c r="K645" s="97"/>
    </row>
    <row r="646" spans="11:11" ht="15" customHeight="1" x14ac:dyDescent="0.2">
      <c r="K646" s="97"/>
    </row>
    <row r="647" spans="11:11" ht="15" customHeight="1" x14ac:dyDescent="0.2">
      <c r="K647" s="97"/>
    </row>
    <row r="648" spans="11:11" ht="15" customHeight="1" x14ac:dyDescent="0.2">
      <c r="K648" s="97"/>
    </row>
    <row r="649" spans="11:11" ht="15" customHeight="1" x14ac:dyDescent="0.2">
      <c r="K649" s="97"/>
    </row>
    <row r="650" spans="11:11" ht="15" customHeight="1" x14ac:dyDescent="0.2">
      <c r="K650" s="97"/>
    </row>
    <row r="651" spans="11:11" ht="15" customHeight="1" x14ac:dyDescent="0.2">
      <c r="K651" s="97"/>
    </row>
    <row r="652" spans="11:11" ht="15" customHeight="1" x14ac:dyDescent="0.2">
      <c r="K652" s="97"/>
    </row>
    <row r="653" spans="11:11" ht="15" customHeight="1" x14ac:dyDescent="0.2">
      <c r="K653" s="97"/>
    </row>
    <row r="654" spans="11:11" ht="15" customHeight="1" x14ac:dyDescent="0.2">
      <c r="K654" s="97"/>
    </row>
    <row r="655" spans="11:11" ht="15" customHeight="1" x14ac:dyDescent="0.2">
      <c r="K655" s="97"/>
    </row>
    <row r="656" spans="11:11" ht="15" customHeight="1" x14ac:dyDescent="0.2">
      <c r="K656" s="97"/>
    </row>
    <row r="657" spans="11:11" ht="15" customHeight="1" x14ac:dyDescent="0.2">
      <c r="K657" s="97"/>
    </row>
    <row r="658" spans="11:11" ht="15" customHeight="1" x14ac:dyDescent="0.2">
      <c r="K658" s="97"/>
    </row>
    <row r="659" spans="11:11" ht="15" customHeight="1" x14ac:dyDescent="0.2">
      <c r="K659" s="97"/>
    </row>
    <row r="660" spans="11:11" ht="15" customHeight="1" x14ac:dyDescent="0.2">
      <c r="K660" s="97"/>
    </row>
    <row r="661" spans="11:11" ht="15" customHeight="1" x14ac:dyDescent="0.2">
      <c r="K661" s="97"/>
    </row>
    <row r="662" spans="11:11" ht="15" customHeight="1" x14ac:dyDescent="0.2">
      <c r="K662" s="97"/>
    </row>
    <row r="663" spans="11:11" ht="15" customHeight="1" x14ac:dyDescent="0.2">
      <c r="K663" s="97"/>
    </row>
    <row r="664" spans="11:11" ht="15" customHeight="1" x14ac:dyDescent="0.2">
      <c r="K664" s="97"/>
    </row>
    <row r="665" spans="11:11" ht="15" customHeight="1" x14ac:dyDescent="0.2">
      <c r="K665" s="97"/>
    </row>
    <row r="666" spans="11:11" ht="15" customHeight="1" x14ac:dyDescent="0.2">
      <c r="K666" s="97"/>
    </row>
    <row r="667" spans="11:11" ht="15" customHeight="1" x14ac:dyDescent="0.2">
      <c r="K667" s="97"/>
    </row>
    <row r="668" spans="11:11" ht="15" customHeight="1" x14ac:dyDescent="0.2">
      <c r="K668" s="97"/>
    </row>
    <row r="669" spans="11:11" ht="15" customHeight="1" x14ac:dyDescent="0.2">
      <c r="K669" s="97"/>
    </row>
    <row r="670" spans="11:11" ht="15" customHeight="1" x14ac:dyDescent="0.2">
      <c r="K670" s="97"/>
    </row>
    <row r="671" spans="11:11" ht="15" customHeight="1" x14ac:dyDescent="0.2">
      <c r="K671" s="97"/>
    </row>
    <row r="672" spans="11:11" ht="15" customHeight="1" x14ac:dyDescent="0.2">
      <c r="K672" s="97"/>
    </row>
    <row r="673" spans="11:11" ht="15" customHeight="1" x14ac:dyDescent="0.2">
      <c r="K673" s="97"/>
    </row>
    <row r="674" spans="11:11" ht="15" customHeight="1" x14ac:dyDescent="0.2">
      <c r="K674" s="97"/>
    </row>
    <row r="675" spans="11:11" ht="15" customHeight="1" x14ac:dyDescent="0.2">
      <c r="K675" s="97"/>
    </row>
    <row r="676" spans="11:11" ht="15" customHeight="1" x14ac:dyDescent="0.2">
      <c r="K676" s="97"/>
    </row>
    <row r="677" spans="11:11" ht="15" customHeight="1" x14ac:dyDescent="0.2">
      <c r="K677" s="97"/>
    </row>
    <row r="678" spans="11:11" ht="15" customHeight="1" x14ac:dyDescent="0.2">
      <c r="K678" s="97"/>
    </row>
    <row r="679" spans="11:11" ht="15" customHeight="1" x14ac:dyDescent="0.2">
      <c r="K679" s="97"/>
    </row>
    <row r="680" spans="11:11" ht="15" customHeight="1" x14ac:dyDescent="0.2">
      <c r="K680" s="97"/>
    </row>
    <row r="681" spans="11:11" ht="15" customHeight="1" x14ac:dyDescent="0.2">
      <c r="K681" s="97"/>
    </row>
    <row r="682" spans="11:11" ht="15" customHeight="1" x14ac:dyDescent="0.2">
      <c r="K682" s="97"/>
    </row>
    <row r="683" spans="11:11" ht="15" customHeight="1" x14ac:dyDescent="0.2">
      <c r="K683" s="97"/>
    </row>
    <row r="684" spans="11:11" ht="15" customHeight="1" x14ac:dyDescent="0.2">
      <c r="K684" s="97"/>
    </row>
    <row r="685" spans="11:11" ht="15" customHeight="1" x14ac:dyDescent="0.2">
      <c r="K685" s="97"/>
    </row>
    <row r="686" spans="11:11" ht="15" customHeight="1" x14ac:dyDescent="0.2">
      <c r="K686" s="97"/>
    </row>
    <row r="687" spans="11:11" ht="15" customHeight="1" x14ac:dyDescent="0.2">
      <c r="K687" s="97"/>
    </row>
    <row r="688" spans="11:11" ht="15" customHeight="1" x14ac:dyDescent="0.2">
      <c r="K688" s="97"/>
    </row>
    <row r="689" spans="11:11" ht="15" customHeight="1" x14ac:dyDescent="0.2">
      <c r="K689" s="97"/>
    </row>
    <row r="690" spans="11:11" ht="15" customHeight="1" x14ac:dyDescent="0.2">
      <c r="K690" s="97"/>
    </row>
    <row r="691" spans="11:11" ht="15" customHeight="1" x14ac:dyDescent="0.2">
      <c r="K691" s="97"/>
    </row>
    <row r="692" spans="11:11" ht="15" customHeight="1" x14ac:dyDescent="0.2">
      <c r="K692" s="97"/>
    </row>
    <row r="693" spans="11:11" ht="15" customHeight="1" x14ac:dyDescent="0.2">
      <c r="K693" s="97"/>
    </row>
    <row r="694" spans="11:11" ht="15" customHeight="1" x14ac:dyDescent="0.2">
      <c r="K694" s="97"/>
    </row>
    <row r="695" spans="11:11" ht="15" customHeight="1" x14ac:dyDescent="0.2">
      <c r="K695" s="97"/>
    </row>
    <row r="696" spans="11:11" ht="15" customHeight="1" x14ac:dyDescent="0.2">
      <c r="K696" s="97"/>
    </row>
    <row r="697" spans="11:11" ht="15" customHeight="1" x14ac:dyDescent="0.2">
      <c r="K697" s="97"/>
    </row>
    <row r="698" spans="11:11" ht="15" customHeight="1" x14ac:dyDescent="0.2">
      <c r="K698" s="97"/>
    </row>
    <row r="699" spans="11:11" ht="15" customHeight="1" x14ac:dyDescent="0.2">
      <c r="K699" s="97"/>
    </row>
    <row r="700" spans="11:11" ht="15" customHeight="1" x14ac:dyDescent="0.2">
      <c r="K700" s="97"/>
    </row>
    <row r="701" spans="11:11" ht="15" customHeight="1" x14ac:dyDescent="0.2">
      <c r="K701" s="97"/>
    </row>
    <row r="702" spans="11:11" ht="15" customHeight="1" x14ac:dyDescent="0.2">
      <c r="K702" s="97"/>
    </row>
    <row r="703" spans="11:11" ht="15" customHeight="1" x14ac:dyDescent="0.2">
      <c r="K703" s="97"/>
    </row>
    <row r="704" spans="11:11" ht="15" customHeight="1" x14ac:dyDescent="0.2">
      <c r="K704" s="97"/>
    </row>
    <row r="705" spans="11:11" ht="15" customHeight="1" x14ac:dyDescent="0.2">
      <c r="K705" s="97"/>
    </row>
    <row r="706" spans="11:11" ht="15" customHeight="1" x14ac:dyDescent="0.2">
      <c r="K706" s="97"/>
    </row>
    <row r="707" spans="11:11" ht="15" customHeight="1" x14ac:dyDescent="0.2">
      <c r="K707" s="97"/>
    </row>
    <row r="708" spans="11:11" ht="15" customHeight="1" x14ac:dyDescent="0.2">
      <c r="K708" s="97"/>
    </row>
    <row r="709" spans="11:11" ht="15" customHeight="1" x14ac:dyDescent="0.2">
      <c r="K709" s="97"/>
    </row>
    <row r="710" spans="11:11" ht="15" customHeight="1" x14ac:dyDescent="0.2">
      <c r="K710" s="97"/>
    </row>
    <row r="711" spans="11:11" ht="15" customHeight="1" x14ac:dyDescent="0.2">
      <c r="K711" s="97"/>
    </row>
    <row r="712" spans="11:11" ht="15" customHeight="1" x14ac:dyDescent="0.2">
      <c r="K712" s="97"/>
    </row>
    <row r="713" spans="11:11" ht="15" customHeight="1" x14ac:dyDescent="0.2">
      <c r="K713" s="97"/>
    </row>
    <row r="714" spans="11:11" ht="15" customHeight="1" x14ac:dyDescent="0.2">
      <c r="K714" s="97"/>
    </row>
    <row r="715" spans="11:11" ht="15" customHeight="1" x14ac:dyDescent="0.2">
      <c r="K715" s="97"/>
    </row>
    <row r="716" spans="11:11" ht="15" customHeight="1" x14ac:dyDescent="0.2">
      <c r="K716" s="97"/>
    </row>
    <row r="717" spans="11:11" ht="15" customHeight="1" x14ac:dyDescent="0.2">
      <c r="K717" s="97"/>
    </row>
    <row r="718" spans="11:11" ht="15" customHeight="1" x14ac:dyDescent="0.2">
      <c r="K718" s="97"/>
    </row>
    <row r="719" spans="11:11" ht="15" customHeight="1" x14ac:dyDescent="0.2">
      <c r="K719" s="97"/>
    </row>
    <row r="720" spans="11:11" ht="15" customHeight="1" x14ac:dyDescent="0.2">
      <c r="K720" s="97"/>
    </row>
    <row r="721" spans="11:11" ht="15" customHeight="1" x14ac:dyDescent="0.2">
      <c r="K721" s="97"/>
    </row>
    <row r="722" spans="11:11" ht="15" customHeight="1" x14ac:dyDescent="0.2">
      <c r="K722" s="97"/>
    </row>
    <row r="723" spans="11:11" ht="15" customHeight="1" x14ac:dyDescent="0.2">
      <c r="K723" s="97"/>
    </row>
    <row r="724" spans="11:11" ht="15" customHeight="1" x14ac:dyDescent="0.2">
      <c r="K724" s="97"/>
    </row>
    <row r="725" spans="11:11" ht="15" customHeight="1" x14ac:dyDescent="0.2">
      <c r="K725" s="97"/>
    </row>
    <row r="726" spans="11:11" ht="15" customHeight="1" x14ac:dyDescent="0.2">
      <c r="K726" s="97"/>
    </row>
    <row r="727" spans="11:11" ht="15" customHeight="1" x14ac:dyDescent="0.2">
      <c r="K727" s="97"/>
    </row>
    <row r="728" spans="11:11" ht="15" customHeight="1" x14ac:dyDescent="0.2">
      <c r="K728" s="97"/>
    </row>
    <row r="729" spans="11:11" ht="15" customHeight="1" x14ac:dyDescent="0.2">
      <c r="K729" s="97"/>
    </row>
    <row r="730" spans="11:11" ht="15" customHeight="1" x14ac:dyDescent="0.2">
      <c r="K730" s="97"/>
    </row>
    <row r="731" spans="11:11" ht="15" customHeight="1" x14ac:dyDescent="0.2">
      <c r="K731" s="97"/>
    </row>
    <row r="732" spans="11:11" ht="15" customHeight="1" x14ac:dyDescent="0.2">
      <c r="K732" s="97"/>
    </row>
    <row r="733" spans="11:11" ht="15" customHeight="1" x14ac:dyDescent="0.2">
      <c r="K733" s="97"/>
    </row>
    <row r="734" spans="11:11" ht="15" customHeight="1" x14ac:dyDescent="0.2">
      <c r="K734" s="97"/>
    </row>
    <row r="735" spans="11:11" ht="15" customHeight="1" x14ac:dyDescent="0.2">
      <c r="K735" s="97"/>
    </row>
    <row r="736" spans="11:11" ht="15" customHeight="1" x14ac:dyDescent="0.2">
      <c r="K736" s="97"/>
    </row>
    <row r="737" spans="11:11" ht="15" customHeight="1" x14ac:dyDescent="0.2">
      <c r="K737" s="97"/>
    </row>
    <row r="738" spans="11:11" ht="15" customHeight="1" x14ac:dyDescent="0.2">
      <c r="K738" s="97"/>
    </row>
    <row r="739" spans="11:11" ht="15" customHeight="1" x14ac:dyDescent="0.2">
      <c r="K739" s="97"/>
    </row>
    <row r="740" spans="11:11" ht="15" customHeight="1" x14ac:dyDescent="0.2">
      <c r="K740" s="97"/>
    </row>
    <row r="741" spans="11:11" ht="15" customHeight="1" x14ac:dyDescent="0.2">
      <c r="K741" s="97"/>
    </row>
    <row r="742" spans="11:11" ht="15" customHeight="1" x14ac:dyDescent="0.2">
      <c r="K742" s="97"/>
    </row>
    <row r="743" spans="11:11" ht="15" customHeight="1" x14ac:dyDescent="0.2">
      <c r="K743" s="97"/>
    </row>
    <row r="744" spans="11:11" ht="15" customHeight="1" x14ac:dyDescent="0.2">
      <c r="K744" s="97"/>
    </row>
    <row r="745" spans="11:11" ht="15" customHeight="1" x14ac:dyDescent="0.2">
      <c r="K745" s="97"/>
    </row>
    <row r="746" spans="11:11" ht="15" customHeight="1" x14ac:dyDescent="0.2">
      <c r="K746" s="97"/>
    </row>
    <row r="747" spans="11:11" ht="15" customHeight="1" x14ac:dyDescent="0.2">
      <c r="K747" s="97"/>
    </row>
    <row r="748" spans="11:11" ht="15" customHeight="1" x14ac:dyDescent="0.2">
      <c r="K748" s="97"/>
    </row>
    <row r="749" spans="11:11" ht="15" customHeight="1" x14ac:dyDescent="0.2">
      <c r="K749" s="97"/>
    </row>
    <row r="750" spans="11:11" ht="15" customHeight="1" x14ac:dyDescent="0.2">
      <c r="K750" s="97"/>
    </row>
    <row r="751" spans="11:11" ht="15" customHeight="1" x14ac:dyDescent="0.2">
      <c r="K751" s="97"/>
    </row>
    <row r="752" spans="11:11" ht="15" customHeight="1" x14ac:dyDescent="0.2">
      <c r="K752" s="97"/>
    </row>
    <row r="753" spans="11:11" ht="15" customHeight="1" x14ac:dyDescent="0.2">
      <c r="K753" s="97"/>
    </row>
    <row r="754" spans="11:11" ht="15" customHeight="1" x14ac:dyDescent="0.2">
      <c r="K754" s="97"/>
    </row>
    <row r="755" spans="11:11" ht="15" customHeight="1" x14ac:dyDescent="0.2">
      <c r="K755" s="97"/>
    </row>
    <row r="756" spans="11:11" ht="15" customHeight="1" x14ac:dyDescent="0.2">
      <c r="K756" s="97"/>
    </row>
    <row r="757" spans="11:11" ht="15" customHeight="1" x14ac:dyDescent="0.2">
      <c r="K757" s="97"/>
    </row>
    <row r="758" spans="11:11" ht="15" customHeight="1" x14ac:dyDescent="0.2">
      <c r="K758" s="97"/>
    </row>
    <row r="759" spans="11:11" ht="15" customHeight="1" x14ac:dyDescent="0.2">
      <c r="K759" s="97"/>
    </row>
    <row r="760" spans="11:11" ht="15" customHeight="1" x14ac:dyDescent="0.2">
      <c r="K760" s="97"/>
    </row>
    <row r="761" spans="11:11" ht="15" customHeight="1" x14ac:dyDescent="0.2">
      <c r="K761" s="97"/>
    </row>
    <row r="762" spans="11:11" ht="15" customHeight="1" x14ac:dyDescent="0.2">
      <c r="K762" s="97"/>
    </row>
    <row r="763" spans="11:11" ht="15" customHeight="1" x14ac:dyDescent="0.2">
      <c r="K763" s="97"/>
    </row>
    <row r="764" spans="11:11" ht="15" customHeight="1" x14ac:dyDescent="0.2">
      <c r="K764" s="97"/>
    </row>
    <row r="765" spans="11:11" ht="15" customHeight="1" x14ac:dyDescent="0.2">
      <c r="K765" s="97"/>
    </row>
    <row r="766" spans="11:11" ht="15" customHeight="1" x14ac:dyDescent="0.2">
      <c r="K766" s="97"/>
    </row>
    <row r="767" spans="11:11" ht="15" customHeight="1" x14ac:dyDescent="0.2">
      <c r="K767" s="97"/>
    </row>
    <row r="768" spans="11:11" ht="15" customHeight="1" x14ac:dyDescent="0.2">
      <c r="K768" s="97"/>
    </row>
    <row r="769" spans="11:11" ht="15" customHeight="1" x14ac:dyDescent="0.2">
      <c r="K769" s="97"/>
    </row>
    <row r="770" spans="11:11" ht="15" customHeight="1" x14ac:dyDescent="0.2">
      <c r="K770" s="97"/>
    </row>
    <row r="771" spans="11:11" ht="15" customHeight="1" x14ac:dyDescent="0.2">
      <c r="K771" s="97"/>
    </row>
    <row r="772" spans="11:11" ht="15" customHeight="1" x14ac:dyDescent="0.2">
      <c r="K772" s="97"/>
    </row>
    <row r="773" spans="11:11" ht="15" customHeight="1" x14ac:dyDescent="0.2">
      <c r="K773" s="97"/>
    </row>
    <row r="774" spans="11:11" ht="15" customHeight="1" x14ac:dyDescent="0.2">
      <c r="K774" s="97"/>
    </row>
    <row r="775" spans="11:11" ht="15" customHeight="1" x14ac:dyDescent="0.2">
      <c r="K775" s="97"/>
    </row>
    <row r="776" spans="11:11" ht="15" customHeight="1" x14ac:dyDescent="0.2">
      <c r="K776" s="97"/>
    </row>
    <row r="777" spans="11:11" ht="15" customHeight="1" x14ac:dyDescent="0.2">
      <c r="K777" s="97"/>
    </row>
    <row r="778" spans="11:11" ht="15" customHeight="1" x14ac:dyDescent="0.2">
      <c r="K778" s="97"/>
    </row>
    <row r="779" spans="11:11" ht="15" customHeight="1" x14ac:dyDescent="0.2">
      <c r="K779" s="97"/>
    </row>
    <row r="780" spans="11:11" ht="15" customHeight="1" x14ac:dyDescent="0.2">
      <c r="K780" s="97"/>
    </row>
    <row r="781" spans="11:11" ht="15" customHeight="1" x14ac:dyDescent="0.2">
      <c r="K781" s="97"/>
    </row>
    <row r="782" spans="11:11" ht="15" customHeight="1" x14ac:dyDescent="0.2">
      <c r="K782" s="97"/>
    </row>
    <row r="783" spans="11:11" ht="15" customHeight="1" x14ac:dyDescent="0.2">
      <c r="K783" s="97"/>
    </row>
    <row r="784" spans="11:11" ht="15" customHeight="1" x14ac:dyDescent="0.2">
      <c r="K784" s="97"/>
    </row>
    <row r="785" spans="11:11" ht="15" customHeight="1" x14ac:dyDescent="0.2">
      <c r="K785" s="97"/>
    </row>
    <row r="786" spans="11:11" ht="15" customHeight="1" x14ac:dyDescent="0.2">
      <c r="K786" s="97"/>
    </row>
    <row r="787" spans="11:11" ht="15" customHeight="1" x14ac:dyDescent="0.2">
      <c r="K787" s="97"/>
    </row>
    <row r="788" spans="11:11" ht="15" customHeight="1" x14ac:dyDescent="0.2">
      <c r="K788" s="97"/>
    </row>
    <row r="789" spans="11:11" ht="15" customHeight="1" x14ac:dyDescent="0.2">
      <c r="K789" s="97"/>
    </row>
    <row r="790" spans="11:11" ht="15" customHeight="1" x14ac:dyDescent="0.2">
      <c r="K790" s="97"/>
    </row>
    <row r="791" spans="11:11" ht="15" customHeight="1" x14ac:dyDescent="0.2">
      <c r="K791" s="97"/>
    </row>
    <row r="792" spans="11:11" ht="15" customHeight="1" x14ac:dyDescent="0.2">
      <c r="K792" s="97"/>
    </row>
    <row r="793" spans="11:11" ht="15" customHeight="1" x14ac:dyDescent="0.2">
      <c r="K793" s="97"/>
    </row>
    <row r="794" spans="11:11" ht="15" customHeight="1" x14ac:dyDescent="0.2">
      <c r="K794" s="97"/>
    </row>
    <row r="795" spans="11:11" ht="15" customHeight="1" x14ac:dyDescent="0.2">
      <c r="K795" s="97"/>
    </row>
    <row r="796" spans="11:11" ht="15" customHeight="1" x14ac:dyDescent="0.2">
      <c r="K796" s="97"/>
    </row>
    <row r="797" spans="11:11" ht="15" customHeight="1" x14ac:dyDescent="0.2">
      <c r="K797" s="97"/>
    </row>
    <row r="798" spans="11:11" ht="15" customHeight="1" x14ac:dyDescent="0.2">
      <c r="K798" s="97"/>
    </row>
    <row r="799" spans="11:11" ht="15" customHeight="1" x14ac:dyDescent="0.2">
      <c r="K799" s="97"/>
    </row>
    <row r="800" spans="11:11" ht="15" customHeight="1" x14ac:dyDescent="0.2">
      <c r="K800" s="97"/>
    </row>
    <row r="801" spans="11:11" ht="15" customHeight="1" x14ac:dyDescent="0.2">
      <c r="K801" s="97"/>
    </row>
    <row r="802" spans="11:11" ht="15" customHeight="1" x14ac:dyDescent="0.2">
      <c r="K802" s="97"/>
    </row>
    <row r="803" spans="11:11" ht="15" customHeight="1" x14ac:dyDescent="0.2">
      <c r="K803" s="97"/>
    </row>
    <row r="804" spans="11:11" ht="15" customHeight="1" x14ac:dyDescent="0.2">
      <c r="K804" s="97"/>
    </row>
    <row r="805" spans="11:11" ht="15" customHeight="1" x14ac:dyDescent="0.2">
      <c r="K805" s="97"/>
    </row>
    <row r="806" spans="11:11" ht="15" customHeight="1" x14ac:dyDescent="0.2">
      <c r="K806" s="97"/>
    </row>
    <row r="807" spans="11:11" ht="15" customHeight="1" x14ac:dyDescent="0.2">
      <c r="K807" s="97"/>
    </row>
    <row r="808" spans="11:11" ht="15" customHeight="1" x14ac:dyDescent="0.2">
      <c r="K808" s="97"/>
    </row>
    <row r="809" spans="11:11" ht="15" customHeight="1" x14ac:dyDescent="0.2">
      <c r="K809" s="97"/>
    </row>
    <row r="810" spans="11:11" ht="15" customHeight="1" x14ac:dyDescent="0.2">
      <c r="K810" s="97"/>
    </row>
    <row r="811" spans="11:11" ht="15" customHeight="1" x14ac:dyDescent="0.2">
      <c r="K811" s="97"/>
    </row>
    <row r="812" spans="11:11" ht="15" customHeight="1" x14ac:dyDescent="0.2">
      <c r="K812" s="97"/>
    </row>
    <row r="813" spans="11:11" ht="15" customHeight="1" x14ac:dyDescent="0.2">
      <c r="K813" s="97"/>
    </row>
    <row r="814" spans="11:11" ht="15" customHeight="1" x14ac:dyDescent="0.2">
      <c r="K814" s="97"/>
    </row>
    <row r="815" spans="11:11" ht="15" customHeight="1" x14ac:dyDescent="0.2">
      <c r="K815" s="97"/>
    </row>
    <row r="816" spans="11:11" ht="15" customHeight="1" x14ac:dyDescent="0.2">
      <c r="K816" s="97"/>
    </row>
    <row r="817" spans="11:11" ht="15" customHeight="1" x14ac:dyDescent="0.2">
      <c r="K817" s="97"/>
    </row>
    <row r="818" spans="11:11" ht="15" customHeight="1" x14ac:dyDescent="0.2">
      <c r="K818" s="97"/>
    </row>
    <row r="819" spans="11:11" ht="15" customHeight="1" x14ac:dyDescent="0.2">
      <c r="K819" s="97"/>
    </row>
    <row r="820" spans="11:11" ht="15" customHeight="1" x14ac:dyDescent="0.2">
      <c r="K820" s="97"/>
    </row>
    <row r="821" spans="11:11" ht="15" customHeight="1" x14ac:dyDescent="0.2">
      <c r="K821" s="97"/>
    </row>
    <row r="822" spans="11:11" ht="15" customHeight="1" x14ac:dyDescent="0.2">
      <c r="K822" s="97"/>
    </row>
    <row r="823" spans="11:11" ht="15" customHeight="1" x14ac:dyDescent="0.2">
      <c r="K823" s="97"/>
    </row>
    <row r="824" spans="11:11" ht="15" customHeight="1" x14ac:dyDescent="0.2">
      <c r="K824" s="97"/>
    </row>
    <row r="825" spans="11:11" ht="15" customHeight="1" x14ac:dyDescent="0.2">
      <c r="K825" s="97"/>
    </row>
    <row r="826" spans="11:11" ht="15" customHeight="1" x14ac:dyDescent="0.2">
      <c r="K826" s="97"/>
    </row>
    <row r="827" spans="11:11" ht="15" customHeight="1" x14ac:dyDescent="0.2">
      <c r="K827" s="97"/>
    </row>
    <row r="828" spans="11:11" ht="15" customHeight="1" x14ac:dyDescent="0.2">
      <c r="K828" s="97"/>
    </row>
    <row r="829" spans="11:11" ht="15" customHeight="1" x14ac:dyDescent="0.2">
      <c r="K829" s="97"/>
    </row>
    <row r="830" spans="11:11" ht="15" customHeight="1" x14ac:dyDescent="0.2">
      <c r="K830" s="97"/>
    </row>
    <row r="831" spans="11:11" ht="15" customHeight="1" x14ac:dyDescent="0.2">
      <c r="K831" s="97"/>
    </row>
    <row r="832" spans="11:11" ht="15" customHeight="1" x14ac:dyDescent="0.2">
      <c r="K832" s="97"/>
    </row>
    <row r="833" spans="11:11" ht="15" customHeight="1" x14ac:dyDescent="0.2">
      <c r="K833" s="97"/>
    </row>
    <row r="834" spans="11:11" ht="15" customHeight="1" x14ac:dyDescent="0.2">
      <c r="K834" s="97"/>
    </row>
    <row r="835" spans="11:11" ht="15" customHeight="1" x14ac:dyDescent="0.2">
      <c r="K835" s="97"/>
    </row>
    <row r="836" spans="11:11" ht="15" customHeight="1" x14ac:dyDescent="0.2">
      <c r="K836" s="97"/>
    </row>
    <row r="837" spans="11:11" ht="15" customHeight="1" x14ac:dyDescent="0.2">
      <c r="K837" s="97"/>
    </row>
    <row r="838" spans="11:11" ht="15" customHeight="1" x14ac:dyDescent="0.2">
      <c r="K838" s="97"/>
    </row>
    <row r="839" spans="11:11" ht="15" customHeight="1" x14ac:dyDescent="0.2">
      <c r="K839" s="97"/>
    </row>
    <row r="840" spans="11:11" ht="15" customHeight="1" x14ac:dyDescent="0.2">
      <c r="K840" s="97"/>
    </row>
    <row r="841" spans="11:11" ht="15" customHeight="1" x14ac:dyDescent="0.2">
      <c r="K841" s="97"/>
    </row>
    <row r="842" spans="11:11" ht="15" customHeight="1" x14ac:dyDescent="0.2">
      <c r="K842" s="97"/>
    </row>
    <row r="843" spans="11:11" ht="15" customHeight="1" x14ac:dyDescent="0.2">
      <c r="K843" s="97"/>
    </row>
    <row r="844" spans="11:11" ht="15" customHeight="1" x14ac:dyDescent="0.2">
      <c r="K844" s="97"/>
    </row>
    <row r="845" spans="11:11" ht="15" customHeight="1" x14ac:dyDescent="0.2">
      <c r="K845" s="97"/>
    </row>
    <row r="846" spans="11:11" ht="15" customHeight="1" x14ac:dyDescent="0.2">
      <c r="K846" s="97"/>
    </row>
    <row r="847" spans="11:11" ht="15" customHeight="1" x14ac:dyDescent="0.2">
      <c r="K847" s="97"/>
    </row>
    <row r="848" spans="11:11" ht="15" customHeight="1" x14ac:dyDescent="0.2">
      <c r="K848" s="97"/>
    </row>
    <row r="849" spans="11:11" ht="15" customHeight="1" x14ac:dyDescent="0.2">
      <c r="K849" s="97"/>
    </row>
    <row r="850" spans="11:11" ht="15" customHeight="1" x14ac:dyDescent="0.2">
      <c r="K850" s="97"/>
    </row>
    <row r="851" spans="11:11" ht="15" customHeight="1" x14ac:dyDescent="0.2">
      <c r="K851" s="97"/>
    </row>
    <row r="852" spans="11:11" ht="15" customHeight="1" x14ac:dyDescent="0.2">
      <c r="K852" s="97"/>
    </row>
    <row r="853" spans="11:11" ht="15" customHeight="1" x14ac:dyDescent="0.2">
      <c r="K853" s="97"/>
    </row>
    <row r="854" spans="11:11" ht="15" customHeight="1" x14ac:dyDescent="0.2">
      <c r="K854" s="97"/>
    </row>
    <row r="855" spans="11:11" ht="15" customHeight="1" x14ac:dyDescent="0.2">
      <c r="K855" s="97"/>
    </row>
    <row r="856" spans="11:11" ht="15" customHeight="1" x14ac:dyDescent="0.2">
      <c r="K856" s="97"/>
    </row>
    <row r="857" spans="11:11" ht="15" customHeight="1" x14ac:dyDescent="0.2">
      <c r="K857" s="97"/>
    </row>
    <row r="858" spans="11:11" ht="15" customHeight="1" x14ac:dyDescent="0.2">
      <c r="K858" s="97"/>
    </row>
    <row r="859" spans="11:11" ht="15" customHeight="1" x14ac:dyDescent="0.2">
      <c r="K859" s="97"/>
    </row>
    <row r="860" spans="11:11" ht="15" customHeight="1" x14ac:dyDescent="0.2">
      <c r="K860" s="97"/>
    </row>
    <row r="861" spans="11:11" ht="15" customHeight="1" x14ac:dyDescent="0.2">
      <c r="K861" s="97"/>
    </row>
    <row r="862" spans="11:11" ht="15" customHeight="1" x14ac:dyDescent="0.2">
      <c r="K862" s="97"/>
    </row>
    <row r="863" spans="11:11" ht="15" customHeight="1" x14ac:dyDescent="0.2">
      <c r="K863" s="97"/>
    </row>
    <row r="864" spans="11:11" ht="15" customHeight="1" x14ac:dyDescent="0.2">
      <c r="K864" s="97"/>
    </row>
    <row r="865" spans="11:11" ht="15" customHeight="1" x14ac:dyDescent="0.2">
      <c r="K865" s="97"/>
    </row>
    <row r="866" spans="11:11" ht="15" customHeight="1" x14ac:dyDescent="0.2">
      <c r="K866" s="97"/>
    </row>
    <row r="867" spans="11:11" ht="15" customHeight="1" x14ac:dyDescent="0.2">
      <c r="K867" s="97"/>
    </row>
    <row r="868" spans="11:11" ht="15" customHeight="1" x14ac:dyDescent="0.2">
      <c r="K868" s="97"/>
    </row>
    <row r="869" spans="11:11" ht="15" customHeight="1" x14ac:dyDescent="0.2">
      <c r="K869" s="97"/>
    </row>
    <row r="870" spans="11:11" ht="15" customHeight="1" x14ac:dyDescent="0.2">
      <c r="K870" s="97"/>
    </row>
    <row r="871" spans="11:11" ht="15" customHeight="1" x14ac:dyDescent="0.2">
      <c r="K871" s="97"/>
    </row>
    <row r="872" spans="11:11" ht="15" customHeight="1" x14ac:dyDescent="0.2">
      <c r="K872" s="97"/>
    </row>
    <row r="873" spans="11:11" ht="15" customHeight="1" x14ac:dyDescent="0.2">
      <c r="K873" s="97"/>
    </row>
    <row r="874" spans="11:11" ht="15" customHeight="1" x14ac:dyDescent="0.2">
      <c r="K874" s="97"/>
    </row>
    <row r="875" spans="11:11" ht="15" customHeight="1" x14ac:dyDescent="0.2">
      <c r="K875" s="97"/>
    </row>
    <row r="876" spans="11:11" ht="15" customHeight="1" x14ac:dyDescent="0.2">
      <c r="K876" s="97"/>
    </row>
    <row r="877" spans="11:11" ht="15" customHeight="1" x14ac:dyDescent="0.2">
      <c r="K877" s="97"/>
    </row>
    <row r="878" spans="11:11" ht="15" customHeight="1" x14ac:dyDescent="0.2">
      <c r="K878" s="97"/>
    </row>
    <row r="879" spans="11:11" ht="15" customHeight="1" x14ac:dyDescent="0.2">
      <c r="K879" s="97"/>
    </row>
    <row r="880" spans="11:11" ht="15" customHeight="1" x14ac:dyDescent="0.2">
      <c r="K880" s="97"/>
    </row>
    <row r="881" spans="11:11" ht="15" customHeight="1" x14ac:dyDescent="0.2">
      <c r="K881" s="97"/>
    </row>
    <row r="882" spans="11:11" ht="15" customHeight="1" x14ac:dyDescent="0.2">
      <c r="K882" s="97"/>
    </row>
    <row r="883" spans="11:11" ht="15" customHeight="1" x14ac:dyDescent="0.2">
      <c r="K883" s="97"/>
    </row>
    <row r="884" spans="11:11" ht="15" customHeight="1" x14ac:dyDescent="0.2">
      <c r="K884" s="97"/>
    </row>
    <row r="885" spans="11:11" ht="15" customHeight="1" x14ac:dyDescent="0.2">
      <c r="K885" s="97"/>
    </row>
    <row r="886" spans="11:11" ht="15" customHeight="1" x14ac:dyDescent="0.2">
      <c r="K886" s="97"/>
    </row>
    <row r="887" spans="11:11" ht="15" customHeight="1" x14ac:dyDescent="0.2">
      <c r="K887" s="97"/>
    </row>
    <row r="888" spans="11:11" ht="15" customHeight="1" x14ac:dyDescent="0.2">
      <c r="K888" s="97"/>
    </row>
    <row r="889" spans="11:11" ht="15" customHeight="1" x14ac:dyDescent="0.2">
      <c r="K889" s="97"/>
    </row>
    <row r="890" spans="11:11" ht="15" customHeight="1" x14ac:dyDescent="0.2">
      <c r="K890" s="97"/>
    </row>
    <row r="891" spans="11:11" ht="15" customHeight="1" x14ac:dyDescent="0.2">
      <c r="K891" s="97"/>
    </row>
    <row r="892" spans="11:11" ht="15" customHeight="1" x14ac:dyDescent="0.2">
      <c r="K892" s="97"/>
    </row>
    <row r="893" spans="11:11" ht="15" customHeight="1" x14ac:dyDescent="0.2">
      <c r="K893" s="97"/>
    </row>
    <row r="894" spans="11:11" ht="15" customHeight="1" x14ac:dyDescent="0.2">
      <c r="K894" s="97"/>
    </row>
    <row r="895" spans="11:11" ht="15" customHeight="1" x14ac:dyDescent="0.2">
      <c r="K895" s="97"/>
    </row>
    <row r="896" spans="11:11" ht="15" customHeight="1" x14ac:dyDescent="0.2">
      <c r="K896" s="97"/>
    </row>
    <row r="897" spans="11:11" ht="15" customHeight="1" x14ac:dyDescent="0.2">
      <c r="K897" s="97"/>
    </row>
    <row r="898" spans="11:11" ht="15" customHeight="1" x14ac:dyDescent="0.2">
      <c r="K898" s="97"/>
    </row>
    <row r="899" spans="11:11" ht="15" customHeight="1" x14ac:dyDescent="0.2">
      <c r="K899" s="97"/>
    </row>
    <row r="900" spans="11:11" ht="15" customHeight="1" x14ac:dyDescent="0.2">
      <c r="K900" s="97"/>
    </row>
    <row r="901" spans="11:11" ht="15" customHeight="1" x14ac:dyDescent="0.2">
      <c r="K901" s="97"/>
    </row>
    <row r="902" spans="11:11" ht="15" customHeight="1" x14ac:dyDescent="0.2">
      <c r="K902" s="97"/>
    </row>
    <row r="903" spans="11:11" ht="15" customHeight="1" x14ac:dyDescent="0.2">
      <c r="K903" s="97"/>
    </row>
    <row r="904" spans="11:11" ht="15" customHeight="1" x14ac:dyDescent="0.2">
      <c r="K904" s="97"/>
    </row>
    <row r="905" spans="11:11" ht="15" customHeight="1" x14ac:dyDescent="0.2">
      <c r="K905" s="97"/>
    </row>
    <row r="906" spans="11:11" ht="15" customHeight="1" x14ac:dyDescent="0.2">
      <c r="K906" s="97"/>
    </row>
    <row r="907" spans="11:11" ht="15" customHeight="1" x14ac:dyDescent="0.2">
      <c r="K907" s="97"/>
    </row>
    <row r="908" spans="11:11" ht="15" customHeight="1" x14ac:dyDescent="0.2">
      <c r="K908" s="97"/>
    </row>
    <row r="909" spans="11:11" ht="15" customHeight="1" x14ac:dyDescent="0.2">
      <c r="K909" s="97"/>
    </row>
    <row r="910" spans="11:11" ht="15" customHeight="1" x14ac:dyDescent="0.2">
      <c r="K910" s="97"/>
    </row>
    <row r="911" spans="11:11" ht="15" customHeight="1" x14ac:dyDescent="0.2">
      <c r="K911" s="97"/>
    </row>
    <row r="912" spans="11:11" ht="15" customHeight="1" x14ac:dyDescent="0.2">
      <c r="K912" s="97"/>
    </row>
    <row r="913" spans="11:11" ht="15" customHeight="1" x14ac:dyDescent="0.2">
      <c r="K913" s="97"/>
    </row>
    <row r="914" spans="11:11" ht="15" customHeight="1" x14ac:dyDescent="0.2">
      <c r="K914" s="97"/>
    </row>
    <row r="915" spans="11:11" ht="15" customHeight="1" x14ac:dyDescent="0.2">
      <c r="K915" s="97"/>
    </row>
    <row r="916" spans="11:11" ht="15" customHeight="1" x14ac:dyDescent="0.2">
      <c r="K916" s="97"/>
    </row>
    <row r="917" spans="11:11" ht="15" customHeight="1" x14ac:dyDescent="0.2">
      <c r="K917" s="97"/>
    </row>
    <row r="918" spans="11:11" ht="15" customHeight="1" x14ac:dyDescent="0.2">
      <c r="K918" s="97"/>
    </row>
    <row r="919" spans="11:11" ht="15" customHeight="1" x14ac:dyDescent="0.2">
      <c r="K919" s="97"/>
    </row>
    <row r="920" spans="11:11" ht="15" customHeight="1" x14ac:dyDescent="0.2">
      <c r="K920" s="97"/>
    </row>
    <row r="921" spans="11:11" ht="15" customHeight="1" x14ac:dyDescent="0.2">
      <c r="K921" s="97"/>
    </row>
    <row r="922" spans="11:11" ht="15" customHeight="1" x14ac:dyDescent="0.2">
      <c r="K922" s="97"/>
    </row>
    <row r="923" spans="11:11" ht="15" customHeight="1" x14ac:dyDescent="0.2">
      <c r="K923" s="97"/>
    </row>
    <row r="924" spans="11:11" ht="15" customHeight="1" x14ac:dyDescent="0.2">
      <c r="K924" s="97"/>
    </row>
    <row r="925" spans="11:11" ht="15" customHeight="1" x14ac:dyDescent="0.2">
      <c r="K925" s="97"/>
    </row>
    <row r="926" spans="11:11" ht="15" customHeight="1" x14ac:dyDescent="0.2">
      <c r="K926" s="97"/>
    </row>
    <row r="927" spans="11:11" ht="15" customHeight="1" x14ac:dyDescent="0.2">
      <c r="K927" s="97"/>
    </row>
    <row r="928" spans="11:11" ht="15" customHeight="1" x14ac:dyDescent="0.2">
      <c r="K928" s="97"/>
    </row>
    <row r="929" spans="11:11" ht="15" customHeight="1" x14ac:dyDescent="0.2">
      <c r="K929" s="97"/>
    </row>
    <row r="930" spans="11:11" ht="15" customHeight="1" x14ac:dyDescent="0.2">
      <c r="K930" s="97"/>
    </row>
    <row r="931" spans="11:11" ht="15" customHeight="1" x14ac:dyDescent="0.2">
      <c r="K931" s="97"/>
    </row>
    <row r="932" spans="11:11" ht="15" customHeight="1" x14ac:dyDescent="0.2">
      <c r="K932" s="97"/>
    </row>
    <row r="933" spans="11:11" ht="15" customHeight="1" x14ac:dyDescent="0.2">
      <c r="K933" s="97"/>
    </row>
    <row r="934" spans="11:11" ht="15" customHeight="1" x14ac:dyDescent="0.2">
      <c r="K934" s="97"/>
    </row>
    <row r="935" spans="11:11" ht="15" customHeight="1" x14ac:dyDescent="0.2">
      <c r="K935" s="97"/>
    </row>
    <row r="936" spans="11:11" ht="15" customHeight="1" x14ac:dyDescent="0.2">
      <c r="K936" s="97"/>
    </row>
    <row r="937" spans="11:11" ht="15" customHeight="1" x14ac:dyDescent="0.2">
      <c r="K937" s="97"/>
    </row>
    <row r="938" spans="11:11" ht="15" customHeight="1" x14ac:dyDescent="0.2">
      <c r="K938" s="97"/>
    </row>
    <row r="939" spans="11:11" ht="15" customHeight="1" x14ac:dyDescent="0.2">
      <c r="K939" s="97"/>
    </row>
    <row r="940" spans="11:11" ht="15" customHeight="1" x14ac:dyDescent="0.2">
      <c r="K940" s="97"/>
    </row>
    <row r="941" spans="11:11" ht="15" customHeight="1" x14ac:dyDescent="0.2">
      <c r="K941" s="97"/>
    </row>
    <row r="942" spans="11:11" ht="15" customHeight="1" x14ac:dyDescent="0.2">
      <c r="K942" s="97"/>
    </row>
    <row r="943" spans="11:11" ht="15" customHeight="1" x14ac:dyDescent="0.2">
      <c r="K943" s="97"/>
    </row>
    <row r="944" spans="11:11" ht="15" customHeight="1" x14ac:dyDescent="0.2">
      <c r="K944" s="97"/>
    </row>
    <row r="945" spans="11:11" ht="15" customHeight="1" x14ac:dyDescent="0.2">
      <c r="K945" s="97"/>
    </row>
    <row r="946" spans="11:11" ht="15" customHeight="1" x14ac:dyDescent="0.2">
      <c r="K946" s="97"/>
    </row>
    <row r="947" spans="11:11" ht="15" customHeight="1" x14ac:dyDescent="0.2">
      <c r="K947" s="97"/>
    </row>
    <row r="948" spans="11:11" ht="15" customHeight="1" x14ac:dyDescent="0.2">
      <c r="K948" s="97"/>
    </row>
    <row r="949" spans="11:11" ht="15" customHeight="1" x14ac:dyDescent="0.2">
      <c r="K949" s="97"/>
    </row>
    <row r="950" spans="11:11" ht="15" customHeight="1" x14ac:dyDescent="0.2">
      <c r="K950" s="97"/>
    </row>
    <row r="951" spans="11:11" ht="15" customHeight="1" x14ac:dyDescent="0.2">
      <c r="K951" s="97"/>
    </row>
    <row r="952" spans="11:11" ht="15" customHeight="1" x14ac:dyDescent="0.2">
      <c r="K952" s="97"/>
    </row>
    <row r="953" spans="11:11" ht="15" customHeight="1" x14ac:dyDescent="0.2">
      <c r="K953" s="97"/>
    </row>
    <row r="954" spans="11:11" ht="15" customHeight="1" x14ac:dyDescent="0.2">
      <c r="K954" s="97"/>
    </row>
    <row r="955" spans="11:11" ht="15" customHeight="1" x14ac:dyDescent="0.2">
      <c r="K955" s="97"/>
    </row>
    <row r="956" spans="11:11" ht="15" customHeight="1" x14ac:dyDescent="0.2">
      <c r="K956" s="97"/>
    </row>
    <row r="957" spans="11:11" ht="15" customHeight="1" x14ac:dyDescent="0.2">
      <c r="K957" s="97"/>
    </row>
    <row r="958" spans="11:11" ht="15" customHeight="1" x14ac:dyDescent="0.2">
      <c r="K958" s="97"/>
    </row>
    <row r="959" spans="11:11" ht="15" customHeight="1" x14ac:dyDescent="0.2">
      <c r="K959" s="97"/>
    </row>
    <row r="960" spans="11:11" ht="15" customHeight="1" x14ac:dyDescent="0.2">
      <c r="K960" s="97"/>
    </row>
    <row r="961" spans="11:11" ht="15" customHeight="1" x14ac:dyDescent="0.2">
      <c r="K961" s="97"/>
    </row>
    <row r="962" spans="11:11" ht="15" customHeight="1" x14ac:dyDescent="0.2">
      <c r="K962" s="97"/>
    </row>
    <row r="963" spans="11:11" ht="15" customHeight="1" x14ac:dyDescent="0.2">
      <c r="K963" s="97"/>
    </row>
    <row r="964" spans="11:11" ht="15" customHeight="1" x14ac:dyDescent="0.2">
      <c r="K964" s="97"/>
    </row>
    <row r="965" spans="11:11" ht="15" customHeight="1" x14ac:dyDescent="0.2">
      <c r="K965" s="97"/>
    </row>
    <row r="966" spans="11:11" ht="15" customHeight="1" x14ac:dyDescent="0.2">
      <c r="K966" s="97"/>
    </row>
    <row r="967" spans="11:11" ht="15" customHeight="1" x14ac:dyDescent="0.2">
      <c r="K967" s="97"/>
    </row>
    <row r="968" spans="11:11" ht="15" customHeight="1" x14ac:dyDescent="0.2">
      <c r="K968" s="97"/>
    </row>
    <row r="969" spans="11:11" ht="15" customHeight="1" x14ac:dyDescent="0.2">
      <c r="K969" s="97"/>
    </row>
    <row r="970" spans="11:11" ht="15" customHeight="1" x14ac:dyDescent="0.2">
      <c r="K970" s="97"/>
    </row>
    <row r="971" spans="11:11" ht="15" customHeight="1" x14ac:dyDescent="0.2">
      <c r="K971" s="97"/>
    </row>
    <row r="972" spans="11:11" ht="15" customHeight="1" x14ac:dyDescent="0.2">
      <c r="K972" s="97"/>
    </row>
    <row r="973" spans="11:11" ht="15" customHeight="1" x14ac:dyDescent="0.2">
      <c r="K973" s="97"/>
    </row>
    <row r="974" spans="11:11" ht="15" customHeight="1" x14ac:dyDescent="0.2">
      <c r="K974" s="97"/>
    </row>
    <row r="975" spans="11:11" ht="15" customHeight="1" x14ac:dyDescent="0.2">
      <c r="K975" s="97"/>
    </row>
    <row r="976" spans="11:11" ht="15" customHeight="1" x14ac:dyDescent="0.2">
      <c r="K976" s="97"/>
    </row>
    <row r="977" spans="11:11" ht="15" customHeight="1" x14ac:dyDescent="0.2">
      <c r="K977" s="97"/>
    </row>
    <row r="978" spans="11:11" ht="15" customHeight="1" x14ac:dyDescent="0.2">
      <c r="K978" s="97"/>
    </row>
    <row r="979" spans="11:11" ht="15" customHeight="1" x14ac:dyDescent="0.2">
      <c r="K979" s="97"/>
    </row>
    <row r="980" spans="11:11" ht="15" customHeight="1" x14ac:dyDescent="0.2">
      <c r="K980" s="97"/>
    </row>
    <row r="981" spans="11:11" ht="15" customHeight="1" x14ac:dyDescent="0.2">
      <c r="K981" s="97"/>
    </row>
    <row r="982" spans="11:11" ht="15" customHeight="1" x14ac:dyDescent="0.2">
      <c r="K982" s="97"/>
    </row>
    <row r="983" spans="11:11" ht="15" customHeight="1" x14ac:dyDescent="0.2">
      <c r="K983" s="97"/>
    </row>
    <row r="984" spans="11:11" ht="15" customHeight="1" x14ac:dyDescent="0.2">
      <c r="K984" s="97"/>
    </row>
    <row r="985" spans="11:11" ht="15" customHeight="1" x14ac:dyDescent="0.2">
      <c r="K985" s="97"/>
    </row>
    <row r="986" spans="11:11" ht="15" customHeight="1" x14ac:dyDescent="0.2">
      <c r="K986" s="97"/>
    </row>
    <row r="987" spans="11:11" ht="15" customHeight="1" x14ac:dyDescent="0.2">
      <c r="K987" s="97"/>
    </row>
    <row r="988" spans="11:11" ht="15" customHeight="1" x14ac:dyDescent="0.2">
      <c r="K988" s="97"/>
    </row>
    <row r="989" spans="11:11" ht="15" customHeight="1" x14ac:dyDescent="0.2">
      <c r="K989" s="97"/>
    </row>
    <row r="990" spans="11:11" ht="15" customHeight="1" x14ac:dyDescent="0.2">
      <c r="K990" s="97"/>
    </row>
    <row r="991" spans="11:11" ht="15" customHeight="1" x14ac:dyDescent="0.2">
      <c r="K991" s="97"/>
    </row>
    <row r="992" spans="11:11" ht="15" customHeight="1" x14ac:dyDescent="0.2">
      <c r="K992" s="97"/>
    </row>
    <row r="993" spans="11:11" ht="15" customHeight="1" x14ac:dyDescent="0.2">
      <c r="K993" s="97"/>
    </row>
    <row r="994" spans="11:11" ht="15" customHeight="1" x14ac:dyDescent="0.2">
      <c r="K994" s="97"/>
    </row>
    <row r="995" spans="11:11" ht="15" customHeight="1" x14ac:dyDescent="0.2">
      <c r="K995" s="97"/>
    </row>
    <row r="996" spans="11:11" ht="15" customHeight="1" x14ac:dyDescent="0.2">
      <c r="K996" s="97"/>
    </row>
    <row r="997" spans="11:11" ht="15" customHeight="1" x14ac:dyDescent="0.2">
      <c r="K997" s="97"/>
    </row>
    <row r="998" spans="11:11" ht="15" customHeight="1" x14ac:dyDescent="0.2">
      <c r="K998" s="97"/>
    </row>
    <row r="999" spans="11:11" ht="15" customHeight="1" x14ac:dyDescent="0.2">
      <c r="K999" s="97"/>
    </row>
    <row r="1000" spans="11:11" ht="15" customHeight="1" x14ac:dyDescent="0.2">
      <c r="K1000" s="97"/>
    </row>
    <row r="1001" spans="11:11" ht="15" customHeight="1" x14ac:dyDescent="0.2">
      <c r="K1001" s="97"/>
    </row>
    <row r="1002" spans="11:11" ht="15" customHeight="1" x14ac:dyDescent="0.2">
      <c r="K1002" s="97"/>
    </row>
    <row r="1003" spans="11:11" ht="15" customHeight="1" x14ac:dyDescent="0.2">
      <c r="K1003" s="97"/>
    </row>
    <row r="1004" spans="11:11" ht="15" customHeight="1" x14ac:dyDescent="0.2">
      <c r="K1004" s="97"/>
    </row>
    <row r="1005" spans="11:11" ht="15" customHeight="1" x14ac:dyDescent="0.2">
      <c r="K1005" s="97"/>
    </row>
    <row r="1006" spans="11:11" ht="15" customHeight="1" x14ac:dyDescent="0.2">
      <c r="K1006" s="97"/>
    </row>
    <row r="1007" spans="11:11" ht="15" customHeight="1" x14ac:dyDescent="0.2">
      <c r="K1007" s="97"/>
    </row>
    <row r="1008" spans="11:11" ht="15" customHeight="1" x14ac:dyDescent="0.2">
      <c r="K1008" s="97"/>
    </row>
    <row r="1009" spans="11:11" ht="15" customHeight="1" x14ac:dyDescent="0.2">
      <c r="K1009" s="97"/>
    </row>
    <row r="1010" spans="11:11" ht="15" customHeight="1" x14ac:dyDescent="0.2">
      <c r="K1010" s="97"/>
    </row>
    <row r="1011" spans="11:11" ht="15" customHeight="1" x14ac:dyDescent="0.2">
      <c r="K1011" s="97"/>
    </row>
    <row r="1012" spans="11:11" ht="15" customHeight="1" x14ac:dyDescent="0.2">
      <c r="K1012" s="97"/>
    </row>
    <row r="1013" spans="11:11" ht="15" customHeight="1" x14ac:dyDescent="0.2">
      <c r="K1013" s="97"/>
    </row>
    <row r="1014" spans="11:11" ht="15" customHeight="1" x14ac:dyDescent="0.2">
      <c r="K1014" s="97"/>
    </row>
    <row r="1015" spans="11:11" ht="15" customHeight="1" x14ac:dyDescent="0.2">
      <c r="K1015" s="97"/>
    </row>
    <row r="1016" spans="11:11" ht="15" customHeight="1" x14ac:dyDescent="0.2">
      <c r="K1016" s="97"/>
    </row>
    <row r="1017" spans="11:11" ht="15" customHeight="1" x14ac:dyDescent="0.2">
      <c r="K1017" s="97"/>
    </row>
    <row r="1018" spans="11:11" ht="15" customHeight="1" x14ac:dyDescent="0.2">
      <c r="K1018" s="97"/>
    </row>
    <row r="1019" spans="11:11" ht="15" customHeight="1" x14ac:dyDescent="0.2">
      <c r="K1019" s="97"/>
    </row>
    <row r="1020" spans="11:11" ht="15" customHeight="1" x14ac:dyDescent="0.2">
      <c r="K1020" s="97"/>
    </row>
    <row r="1021" spans="11:11" ht="15" customHeight="1" x14ac:dyDescent="0.2">
      <c r="K1021" s="97"/>
    </row>
    <row r="1022" spans="11:11" ht="15" customHeight="1" x14ac:dyDescent="0.2">
      <c r="K1022" s="97"/>
    </row>
    <row r="1023" spans="11:11" ht="15" customHeight="1" x14ac:dyDescent="0.2">
      <c r="K1023" s="97"/>
    </row>
    <row r="1024" spans="11:11" ht="15" customHeight="1" x14ac:dyDescent="0.2">
      <c r="K1024" s="97"/>
    </row>
    <row r="1025" spans="11:11" ht="15" customHeight="1" x14ac:dyDescent="0.2">
      <c r="K1025" s="97"/>
    </row>
    <row r="1026" spans="11:11" ht="15" customHeight="1" x14ac:dyDescent="0.2">
      <c r="K1026" s="97"/>
    </row>
    <row r="1027" spans="11:11" ht="15" customHeight="1" x14ac:dyDescent="0.2">
      <c r="K1027" s="97"/>
    </row>
    <row r="1028" spans="11:11" ht="15" customHeight="1" x14ac:dyDescent="0.2">
      <c r="K1028" s="97"/>
    </row>
    <row r="1029" spans="11:11" ht="15" customHeight="1" x14ac:dyDescent="0.2">
      <c r="K1029" s="97"/>
    </row>
    <row r="1030" spans="11:11" ht="15" customHeight="1" x14ac:dyDescent="0.2">
      <c r="K1030" s="97"/>
    </row>
    <row r="1031" spans="11:11" ht="15" customHeight="1" x14ac:dyDescent="0.2">
      <c r="K1031" s="97"/>
    </row>
    <row r="1032" spans="11:11" ht="15" customHeight="1" x14ac:dyDescent="0.2">
      <c r="K1032" s="97"/>
    </row>
    <row r="1033" spans="11:11" ht="15" customHeight="1" x14ac:dyDescent="0.2">
      <c r="K1033" s="97"/>
    </row>
    <row r="1034" spans="11:11" ht="15" customHeight="1" x14ac:dyDescent="0.2">
      <c r="K1034" s="97"/>
    </row>
    <row r="1035" spans="11:11" ht="15" customHeight="1" x14ac:dyDescent="0.2">
      <c r="K1035" s="97"/>
    </row>
    <row r="1036" spans="11:11" ht="15" customHeight="1" x14ac:dyDescent="0.2">
      <c r="K1036" s="97"/>
    </row>
    <row r="1037" spans="11:11" ht="15" customHeight="1" x14ac:dyDescent="0.2">
      <c r="K1037" s="97"/>
    </row>
    <row r="1038" spans="11:11" ht="15" customHeight="1" x14ac:dyDescent="0.2">
      <c r="K1038" s="97"/>
    </row>
    <row r="1039" spans="11:11" ht="15" customHeight="1" x14ac:dyDescent="0.2">
      <c r="K1039" s="97"/>
    </row>
    <row r="1040" spans="11:11" ht="15" customHeight="1" x14ac:dyDescent="0.2">
      <c r="K1040" s="97"/>
    </row>
    <row r="1041" spans="11:11" ht="15" customHeight="1" x14ac:dyDescent="0.2">
      <c r="K1041" s="97"/>
    </row>
    <row r="1042" spans="11:11" ht="15" customHeight="1" x14ac:dyDescent="0.2">
      <c r="K1042" s="97"/>
    </row>
    <row r="1043" spans="11:11" ht="15" customHeight="1" x14ac:dyDescent="0.2">
      <c r="K1043" s="97"/>
    </row>
    <row r="1044" spans="11:11" ht="15" customHeight="1" x14ac:dyDescent="0.2">
      <c r="K1044" s="97"/>
    </row>
    <row r="1045" spans="11:11" ht="15" customHeight="1" x14ac:dyDescent="0.2">
      <c r="K1045" s="97"/>
    </row>
    <row r="1046" spans="11:11" ht="15" customHeight="1" x14ac:dyDescent="0.2">
      <c r="K1046" s="97"/>
    </row>
    <row r="1047" spans="11:11" ht="15" customHeight="1" x14ac:dyDescent="0.2">
      <c r="K1047" s="97"/>
    </row>
    <row r="1048" spans="11:11" ht="15" customHeight="1" x14ac:dyDescent="0.2">
      <c r="K1048" s="97"/>
    </row>
    <row r="1049" spans="11:11" ht="15" customHeight="1" x14ac:dyDescent="0.2">
      <c r="K1049" s="97"/>
    </row>
    <row r="1050" spans="11:11" ht="15" customHeight="1" x14ac:dyDescent="0.2">
      <c r="K1050" s="97"/>
    </row>
    <row r="1051" spans="11:11" ht="15" customHeight="1" x14ac:dyDescent="0.2">
      <c r="K1051" s="97"/>
    </row>
    <row r="1052" spans="11:11" ht="15" customHeight="1" x14ac:dyDescent="0.2">
      <c r="K1052" s="97"/>
    </row>
    <row r="1053" spans="11:11" ht="15" customHeight="1" x14ac:dyDescent="0.2">
      <c r="K1053" s="97"/>
    </row>
    <row r="1054" spans="11:11" ht="15" customHeight="1" x14ac:dyDescent="0.2">
      <c r="K1054" s="97"/>
    </row>
    <row r="1055" spans="11:11" ht="15" customHeight="1" x14ac:dyDescent="0.2">
      <c r="K1055" s="97"/>
    </row>
    <row r="1056" spans="11:11" ht="15" customHeight="1" x14ac:dyDescent="0.2">
      <c r="K1056" s="97"/>
    </row>
    <row r="1057" spans="11:11" ht="15" customHeight="1" x14ac:dyDescent="0.2">
      <c r="K1057" s="97"/>
    </row>
    <row r="1058" spans="11:11" ht="15" customHeight="1" x14ac:dyDescent="0.2">
      <c r="K1058" s="97"/>
    </row>
    <row r="1059" spans="11:11" ht="15" customHeight="1" x14ac:dyDescent="0.2">
      <c r="K1059" s="97"/>
    </row>
    <row r="1060" spans="11:11" ht="15" customHeight="1" x14ac:dyDescent="0.2">
      <c r="K1060" s="97"/>
    </row>
    <row r="1061" spans="11:11" ht="15" customHeight="1" x14ac:dyDescent="0.2">
      <c r="K1061" s="97"/>
    </row>
    <row r="1062" spans="11:11" ht="15" customHeight="1" x14ac:dyDescent="0.2">
      <c r="K1062" s="97"/>
    </row>
    <row r="1063" spans="11:11" ht="15" customHeight="1" x14ac:dyDescent="0.2">
      <c r="K1063" s="97"/>
    </row>
    <row r="1064" spans="11:11" ht="15" customHeight="1" x14ac:dyDescent="0.2">
      <c r="K1064" s="97"/>
    </row>
    <row r="1065" spans="11:11" ht="15" customHeight="1" x14ac:dyDescent="0.2">
      <c r="K1065" s="97"/>
    </row>
    <row r="1066" spans="11:11" ht="15" customHeight="1" x14ac:dyDescent="0.2">
      <c r="K1066" s="97"/>
    </row>
    <row r="1067" spans="11:11" ht="15" customHeight="1" x14ac:dyDescent="0.2">
      <c r="K1067" s="97"/>
    </row>
    <row r="1068" spans="11:11" ht="15" customHeight="1" x14ac:dyDescent="0.2">
      <c r="K1068" s="97"/>
    </row>
    <row r="1069" spans="11:11" ht="15" customHeight="1" x14ac:dyDescent="0.2">
      <c r="K1069" s="97"/>
    </row>
    <row r="1070" spans="11:11" ht="15" customHeight="1" x14ac:dyDescent="0.2">
      <c r="K1070" s="97"/>
    </row>
    <row r="1071" spans="11:11" ht="15" customHeight="1" x14ac:dyDescent="0.2">
      <c r="K1071" s="97"/>
    </row>
    <row r="1072" spans="11:11" ht="15" customHeight="1" x14ac:dyDescent="0.2">
      <c r="K1072" s="97"/>
    </row>
    <row r="1073" spans="11:11" ht="15" customHeight="1" x14ac:dyDescent="0.2">
      <c r="K1073" s="97"/>
    </row>
    <row r="1074" spans="11:11" ht="15" customHeight="1" x14ac:dyDescent="0.2">
      <c r="K1074" s="97"/>
    </row>
    <row r="1075" spans="11:11" ht="15" customHeight="1" x14ac:dyDescent="0.2">
      <c r="K1075" s="97"/>
    </row>
    <row r="1076" spans="11:11" ht="15" customHeight="1" x14ac:dyDescent="0.2">
      <c r="K1076" s="97"/>
    </row>
    <row r="1077" spans="11:11" ht="15" customHeight="1" x14ac:dyDescent="0.2">
      <c r="K1077" s="97"/>
    </row>
    <row r="1078" spans="11:11" ht="15" customHeight="1" x14ac:dyDescent="0.2">
      <c r="K1078" s="97"/>
    </row>
    <row r="1079" spans="11:11" ht="15" customHeight="1" x14ac:dyDescent="0.2">
      <c r="K1079" s="97"/>
    </row>
    <row r="1080" spans="11:11" ht="15" customHeight="1" x14ac:dyDescent="0.2">
      <c r="K1080" s="97"/>
    </row>
    <row r="1081" spans="11:11" ht="15" customHeight="1" x14ac:dyDescent="0.2">
      <c r="K1081" s="97"/>
    </row>
    <row r="1082" spans="11:11" ht="15" customHeight="1" x14ac:dyDescent="0.2">
      <c r="K1082" s="97"/>
    </row>
    <row r="1083" spans="11:11" ht="15" customHeight="1" x14ac:dyDescent="0.2">
      <c r="K1083" s="97"/>
    </row>
    <row r="1084" spans="11:11" ht="15" customHeight="1" x14ac:dyDescent="0.2">
      <c r="K1084" s="97"/>
    </row>
    <row r="1085" spans="11:11" ht="15" customHeight="1" x14ac:dyDescent="0.2">
      <c r="K1085" s="97"/>
    </row>
    <row r="1086" spans="11:11" ht="15" customHeight="1" x14ac:dyDescent="0.2">
      <c r="K1086" s="97"/>
    </row>
    <row r="1087" spans="11:11" ht="15" customHeight="1" x14ac:dyDescent="0.2">
      <c r="K1087" s="97"/>
    </row>
    <row r="1088" spans="11:11" ht="15" customHeight="1" x14ac:dyDescent="0.2">
      <c r="K1088" s="97"/>
    </row>
    <row r="1089" spans="11:11" ht="15" customHeight="1" x14ac:dyDescent="0.2">
      <c r="K1089" s="97"/>
    </row>
    <row r="1090" spans="11:11" ht="15" customHeight="1" x14ac:dyDescent="0.2">
      <c r="K1090" s="97"/>
    </row>
    <row r="1091" spans="11:11" ht="15" customHeight="1" x14ac:dyDescent="0.2">
      <c r="K1091" s="97"/>
    </row>
    <row r="1092" spans="11:11" ht="15" customHeight="1" x14ac:dyDescent="0.2">
      <c r="K1092" s="97"/>
    </row>
    <row r="1093" spans="11:11" ht="15" customHeight="1" x14ac:dyDescent="0.2">
      <c r="K1093" s="97"/>
    </row>
    <row r="1094" spans="11:11" ht="15" customHeight="1" x14ac:dyDescent="0.2">
      <c r="K1094" s="97"/>
    </row>
    <row r="1095" spans="11:11" ht="15" customHeight="1" x14ac:dyDescent="0.2">
      <c r="K1095" s="97"/>
    </row>
    <row r="1096" spans="11:11" ht="15" customHeight="1" x14ac:dyDescent="0.2">
      <c r="K1096" s="97"/>
    </row>
    <row r="1097" spans="11:11" ht="15" customHeight="1" x14ac:dyDescent="0.2">
      <c r="K1097" s="97"/>
    </row>
    <row r="1098" spans="11:11" ht="15" customHeight="1" x14ac:dyDescent="0.2">
      <c r="K1098" s="97"/>
    </row>
    <row r="1099" spans="11:11" ht="15" customHeight="1" x14ac:dyDescent="0.2">
      <c r="K1099" s="97"/>
    </row>
    <row r="1100" spans="11:11" ht="15" customHeight="1" x14ac:dyDescent="0.2">
      <c r="K1100" s="97"/>
    </row>
    <row r="1101" spans="11:11" ht="15" customHeight="1" x14ac:dyDescent="0.2">
      <c r="K1101" s="97"/>
    </row>
    <row r="1102" spans="11:11" ht="15" customHeight="1" x14ac:dyDescent="0.2">
      <c r="K1102" s="97"/>
    </row>
    <row r="1103" spans="11:11" ht="15" customHeight="1" x14ac:dyDescent="0.2">
      <c r="K1103" s="97"/>
    </row>
    <row r="1104" spans="11:11" ht="15" customHeight="1" x14ac:dyDescent="0.2">
      <c r="K1104" s="97"/>
    </row>
    <row r="1105" spans="11:11" ht="15" customHeight="1" x14ac:dyDescent="0.2">
      <c r="K1105" s="97"/>
    </row>
    <row r="1106" spans="11:11" ht="15" customHeight="1" x14ac:dyDescent="0.2">
      <c r="K1106" s="97"/>
    </row>
    <row r="1107" spans="11:11" ht="15" customHeight="1" x14ac:dyDescent="0.2">
      <c r="K1107" s="97"/>
    </row>
    <row r="1108" spans="11:11" ht="15" customHeight="1" x14ac:dyDescent="0.2">
      <c r="K1108" s="97"/>
    </row>
    <row r="1109" spans="11:11" ht="15" customHeight="1" x14ac:dyDescent="0.2">
      <c r="K1109" s="97"/>
    </row>
    <row r="1110" spans="11:11" ht="15" customHeight="1" x14ac:dyDescent="0.2">
      <c r="K1110" s="97"/>
    </row>
    <row r="1111" spans="11:11" ht="15" customHeight="1" x14ac:dyDescent="0.2">
      <c r="K1111" s="97"/>
    </row>
    <row r="1112" spans="11:11" ht="15" customHeight="1" x14ac:dyDescent="0.2">
      <c r="K1112" s="97"/>
    </row>
    <row r="1113" spans="11:11" ht="15" customHeight="1" x14ac:dyDescent="0.2">
      <c r="K1113" s="97"/>
    </row>
    <row r="1114" spans="11:11" ht="15" customHeight="1" x14ac:dyDescent="0.2">
      <c r="K1114" s="97"/>
    </row>
    <row r="1115" spans="11:11" ht="15" customHeight="1" x14ac:dyDescent="0.2">
      <c r="K1115" s="97"/>
    </row>
    <row r="1116" spans="11:11" ht="15" customHeight="1" x14ac:dyDescent="0.2">
      <c r="K1116" s="97"/>
    </row>
    <row r="1117" spans="11:11" ht="15" customHeight="1" x14ac:dyDescent="0.2">
      <c r="K1117" s="97"/>
    </row>
    <row r="1118" spans="11:11" ht="15" customHeight="1" x14ac:dyDescent="0.2">
      <c r="K1118" s="97"/>
    </row>
    <row r="1119" spans="11:11" ht="15" customHeight="1" x14ac:dyDescent="0.2">
      <c r="K1119" s="97"/>
    </row>
    <row r="1120" spans="11:11" ht="15" customHeight="1" x14ac:dyDescent="0.2">
      <c r="K1120" s="97"/>
    </row>
    <row r="1121" spans="11:11" ht="15" customHeight="1" x14ac:dyDescent="0.2">
      <c r="K1121" s="97"/>
    </row>
    <row r="1122" spans="11:11" ht="15" customHeight="1" x14ac:dyDescent="0.2">
      <c r="K1122" s="97"/>
    </row>
    <row r="1123" spans="11:11" ht="15" customHeight="1" x14ac:dyDescent="0.2">
      <c r="K1123" s="97"/>
    </row>
    <row r="1124" spans="11:11" ht="15" customHeight="1" x14ac:dyDescent="0.2">
      <c r="K1124" s="97"/>
    </row>
    <row r="1125" spans="11:11" ht="15" customHeight="1" x14ac:dyDescent="0.2">
      <c r="K1125" s="97"/>
    </row>
    <row r="1126" spans="11:11" ht="15" customHeight="1" x14ac:dyDescent="0.2">
      <c r="K1126" s="97"/>
    </row>
    <row r="1127" spans="11:11" ht="15" customHeight="1" x14ac:dyDescent="0.2">
      <c r="K1127" s="97"/>
    </row>
    <row r="1128" spans="11:11" ht="15" customHeight="1" x14ac:dyDescent="0.2">
      <c r="K1128" s="97"/>
    </row>
    <row r="1129" spans="11:11" ht="15" customHeight="1" x14ac:dyDescent="0.2">
      <c r="K1129" s="97"/>
    </row>
    <row r="1130" spans="11:11" ht="15" customHeight="1" x14ac:dyDescent="0.2">
      <c r="K1130" s="97"/>
    </row>
    <row r="1131" spans="11:11" ht="15" customHeight="1" x14ac:dyDescent="0.2">
      <c r="K1131" s="97"/>
    </row>
    <row r="1132" spans="11:11" ht="15" customHeight="1" x14ac:dyDescent="0.2">
      <c r="K1132" s="97"/>
    </row>
    <row r="1133" spans="11:11" ht="15" customHeight="1" x14ac:dyDescent="0.2">
      <c r="K1133" s="97"/>
    </row>
    <row r="1134" spans="11:11" ht="15" customHeight="1" x14ac:dyDescent="0.2">
      <c r="K1134" s="97"/>
    </row>
    <row r="1135" spans="11:11" ht="15" customHeight="1" x14ac:dyDescent="0.2">
      <c r="K1135" s="97"/>
    </row>
    <row r="1136" spans="11:11" ht="15" customHeight="1" x14ac:dyDescent="0.2">
      <c r="K1136" s="97"/>
    </row>
    <row r="1137" spans="11:11" ht="15" customHeight="1" x14ac:dyDescent="0.2">
      <c r="K1137" s="97"/>
    </row>
    <row r="1138" spans="11:11" ht="15" customHeight="1" x14ac:dyDescent="0.2">
      <c r="K1138" s="97"/>
    </row>
    <row r="1139" spans="11:11" ht="15" customHeight="1" x14ac:dyDescent="0.2">
      <c r="K1139" s="97"/>
    </row>
    <row r="1140" spans="11:11" ht="15" customHeight="1" x14ac:dyDescent="0.2">
      <c r="K1140" s="97"/>
    </row>
    <row r="1141" spans="11:11" ht="15" customHeight="1" x14ac:dyDescent="0.2">
      <c r="K1141" s="97"/>
    </row>
    <row r="1142" spans="11:11" ht="15" customHeight="1" x14ac:dyDescent="0.2">
      <c r="K1142" s="97"/>
    </row>
    <row r="1143" spans="11:11" ht="15" customHeight="1" x14ac:dyDescent="0.2">
      <c r="K1143" s="97"/>
    </row>
    <row r="1144" spans="11:11" ht="15" customHeight="1" x14ac:dyDescent="0.2">
      <c r="K1144" s="97"/>
    </row>
    <row r="1145" spans="11:11" ht="15" customHeight="1" x14ac:dyDescent="0.2">
      <c r="K1145" s="97"/>
    </row>
    <row r="1146" spans="11:11" ht="15" customHeight="1" x14ac:dyDescent="0.2">
      <c r="K1146" s="97"/>
    </row>
    <row r="1147" spans="11:11" ht="15" customHeight="1" x14ac:dyDescent="0.2">
      <c r="K1147" s="97"/>
    </row>
    <row r="1148" spans="11:11" ht="15" customHeight="1" x14ac:dyDescent="0.2">
      <c r="K1148" s="97"/>
    </row>
    <row r="1149" spans="11:11" ht="15" customHeight="1" x14ac:dyDescent="0.2">
      <c r="K1149" s="97"/>
    </row>
    <row r="1150" spans="11:11" ht="15" customHeight="1" x14ac:dyDescent="0.2">
      <c r="K1150" s="97"/>
    </row>
    <row r="1151" spans="11:11" ht="15" customHeight="1" x14ac:dyDescent="0.2">
      <c r="K1151" s="97"/>
    </row>
    <row r="1152" spans="11:11" ht="15" customHeight="1" x14ac:dyDescent="0.2">
      <c r="K1152" s="97"/>
    </row>
    <row r="1153" spans="11:11" ht="15" customHeight="1" x14ac:dyDescent="0.2">
      <c r="K1153" s="97"/>
    </row>
    <row r="1154" spans="11:11" ht="15" customHeight="1" x14ac:dyDescent="0.2">
      <c r="K1154" s="97"/>
    </row>
    <row r="1155" spans="11:11" ht="15" customHeight="1" x14ac:dyDescent="0.2">
      <c r="K1155" s="97"/>
    </row>
    <row r="1156" spans="11:11" ht="15" customHeight="1" x14ac:dyDescent="0.2">
      <c r="K1156" s="97"/>
    </row>
    <row r="1157" spans="11:11" ht="15" customHeight="1" x14ac:dyDescent="0.2">
      <c r="K1157" s="97"/>
    </row>
    <row r="1158" spans="11:11" ht="15" customHeight="1" x14ac:dyDescent="0.2">
      <c r="K1158" s="97"/>
    </row>
    <row r="1159" spans="11:11" ht="15" customHeight="1" x14ac:dyDescent="0.2">
      <c r="K1159" s="97"/>
    </row>
    <row r="1160" spans="11:11" ht="15" customHeight="1" x14ac:dyDescent="0.2">
      <c r="K1160" s="97"/>
    </row>
    <row r="1161" spans="11:11" ht="15" customHeight="1" x14ac:dyDescent="0.2">
      <c r="K1161" s="97"/>
    </row>
    <row r="1162" spans="11:11" ht="15" customHeight="1" x14ac:dyDescent="0.2">
      <c r="K1162" s="97"/>
    </row>
    <row r="1163" spans="11:11" ht="15" customHeight="1" x14ac:dyDescent="0.2">
      <c r="K1163" s="97"/>
    </row>
    <row r="1164" spans="11:11" ht="15" customHeight="1" x14ac:dyDescent="0.2">
      <c r="K1164" s="97"/>
    </row>
    <row r="1165" spans="11:11" ht="15" customHeight="1" x14ac:dyDescent="0.2">
      <c r="K1165" s="97"/>
    </row>
    <row r="1166" spans="11:11" ht="15" customHeight="1" x14ac:dyDescent="0.2">
      <c r="K1166" s="97"/>
    </row>
    <row r="1167" spans="11:11" ht="15" customHeight="1" x14ac:dyDescent="0.2">
      <c r="K1167" s="97"/>
    </row>
    <row r="1168" spans="11:11" ht="15" customHeight="1" x14ac:dyDescent="0.2">
      <c r="K1168" s="97"/>
    </row>
    <row r="1169" spans="11:11" ht="15" customHeight="1" x14ac:dyDescent="0.2">
      <c r="K1169" s="97"/>
    </row>
    <row r="1170" spans="11:11" ht="15" customHeight="1" x14ac:dyDescent="0.2">
      <c r="K1170" s="97"/>
    </row>
    <row r="1171" spans="11:11" ht="15" customHeight="1" x14ac:dyDescent="0.2">
      <c r="K1171" s="97"/>
    </row>
    <row r="1172" spans="11:11" ht="15" customHeight="1" x14ac:dyDescent="0.2">
      <c r="K1172" s="97"/>
    </row>
    <row r="1173" spans="11:11" ht="15" customHeight="1" x14ac:dyDescent="0.2">
      <c r="K1173" s="97"/>
    </row>
    <row r="1174" spans="11:11" ht="15" customHeight="1" x14ac:dyDescent="0.2">
      <c r="K1174" s="97"/>
    </row>
    <row r="1175" spans="11:11" ht="15" customHeight="1" x14ac:dyDescent="0.2">
      <c r="K1175" s="97"/>
    </row>
    <row r="1176" spans="11:11" ht="15" customHeight="1" x14ac:dyDescent="0.2">
      <c r="K1176" s="97"/>
    </row>
    <row r="1177" spans="11:11" ht="15" customHeight="1" x14ac:dyDescent="0.2">
      <c r="K1177" s="97"/>
    </row>
    <row r="1178" spans="11:11" ht="15" customHeight="1" x14ac:dyDescent="0.2">
      <c r="K1178" s="97"/>
    </row>
    <row r="1179" spans="11:11" ht="15" customHeight="1" x14ac:dyDescent="0.2">
      <c r="K1179" s="97"/>
    </row>
    <row r="1180" spans="11:11" ht="15" customHeight="1" x14ac:dyDescent="0.2">
      <c r="K1180" s="97"/>
    </row>
    <row r="1181" spans="11:11" ht="15" customHeight="1" x14ac:dyDescent="0.2">
      <c r="K1181" s="97"/>
    </row>
    <row r="1182" spans="11:11" ht="15" customHeight="1" x14ac:dyDescent="0.2">
      <c r="K1182" s="97"/>
    </row>
    <row r="1183" spans="11:11" ht="15" customHeight="1" x14ac:dyDescent="0.2">
      <c r="K1183" s="97"/>
    </row>
    <row r="1184" spans="11:11" ht="15" customHeight="1" x14ac:dyDescent="0.2">
      <c r="K1184" s="97"/>
    </row>
    <row r="1185" spans="11:11" ht="15" customHeight="1" x14ac:dyDescent="0.2">
      <c r="K1185" s="97"/>
    </row>
    <row r="1186" spans="11:11" ht="15" customHeight="1" x14ac:dyDescent="0.2">
      <c r="K1186" s="97"/>
    </row>
    <row r="1187" spans="11:11" ht="15" customHeight="1" x14ac:dyDescent="0.2">
      <c r="K1187" s="97"/>
    </row>
    <row r="1188" spans="11:11" ht="15" customHeight="1" x14ac:dyDescent="0.2">
      <c r="K1188" s="97"/>
    </row>
    <row r="1189" spans="11:11" ht="15" customHeight="1" x14ac:dyDescent="0.2">
      <c r="K1189" s="97"/>
    </row>
    <row r="1190" spans="11:11" ht="15" customHeight="1" x14ac:dyDescent="0.2">
      <c r="K1190" s="97"/>
    </row>
    <row r="1191" spans="11:11" ht="15" customHeight="1" x14ac:dyDescent="0.2">
      <c r="K1191" s="97"/>
    </row>
    <row r="1192" spans="11:11" ht="15" customHeight="1" x14ac:dyDescent="0.2">
      <c r="K1192" s="97"/>
    </row>
    <row r="1193" spans="11:11" ht="15" customHeight="1" x14ac:dyDescent="0.2">
      <c r="K1193" s="97"/>
    </row>
    <row r="1194" spans="11:11" ht="15" customHeight="1" x14ac:dyDescent="0.2">
      <c r="K1194" s="97"/>
    </row>
    <row r="1195" spans="11:11" ht="15" customHeight="1" x14ac:dyDescent="0.2">
      <c r="K1195" s="97"/>
    </row>
    <row r="1196" spans="11:11" ht="15" customHeight="1" x14ac:dyDescent="0.2">
      <c r="K1196" s="97"/>
    </row>
    <row r="1197" spans="11:11" ht="15" customHeight="1" x14ac:dyDescent="0.2">
      <c r="K1197" s="97"/>
    </row>
    <row r="1198" spans="11:11" ht="15" customHeight="1" x14ac:dyDescent="0.2">
      <c r="K1198" s="97"/>
    </row>
    <row r="1199" spans="11:11" ht="15" customHeight="1" x14ac:dyDescent="0.2">
      <c r="K1199" s="97"/>
    </row>
    <row r="1200" spans="11:11" ht="15" customHeight="1" x14ac:dyDescent="0.2">
      <c r="K1200" s="97"/>
    </row>
    <row r="1201" spans="11:11" ht="15" customHeight="1" x14ac:dyDescent="0.2">
      <c r="K1201" s="97"/>
    </row>
    <row r="1202" spans="11:11" ht="15" customHeight="1" x14ac:dyDescent="0.2">
      <c r="K1202" s="97"/>
    </row>
    <row r="1203" spans="11:11" ht="15" customHeight="1" x14ac:dyDescent="0.2">
      <c r="K1203" s="97"/>
    </row>
    <row r="1204" spans="11:11" ht="15" customHeight="1" x14ac:dyDescent="0.2">
      <c r="K1204" s="97"/>
    </row>
    <row r="1205" spans="11:11" ht="15" customHeight="1" x14ac:dyDescent="0.2">
      <c r="K1205" s="97"/>
    </row>
    <row r="1206" spans="11:11" ht="15" customHeight="1" x14ac:dyDescent="0.2">
      <c r="K1206" s="97"/>
    </row>
    <row r="1207" spans="11:11" ht="15" customHeight="1" x14ac:dyDescent="0.2">
      <c r="K1207" s="97"/>
    </row>
    <row r="1208" spans="11:11" ht="15" customHeight="1" x14ac:dyDescent="0.2">
      <c r="K1208" s="97"/>
    </row>
    <row r="1209" spans="11:11" ht="15" customHeight="1" x14ac:dyDescent="0.2">
      <c r="K1209" s="97"/>
    </row>
    <row r="1210" spans="11:11" ht="15" customHeight="1" x14ac:dyDescent="0.2">
      <c r="K1210" s="97"/>
    </row>
    <row r="1211" spans="11:11" ht="15" customHeight="1" x14ac:dyDescent="0.2">
      <c r="K1211" s="97"/>
    </row>
    <row r="1212" spans="11:11" ht="15" customHeight="1" x14ac:dyDescent="0.2">
      <c r="K1212" s="97"/>
    </row>
    <row r="1213" spans="11:11" ht="15" customHeight="1" x14ac:dyDescent="0.2">
      <c r="K1213" s="97"/>
    </row>
    <row r="1214" spans="11:11" ht="15" customHeight="1" x14ac:dyDescent="0.2">
      <c r="K1214" s="97"/>
    </row>
    <row r="1215" spans="11:11" ht="15" customHeight="1" x14ac:dyDescent="0.2">
      <c r="K1215" s="97"/>
    </row>
    <row r="1216" spans="11:11" ht="15" customHeight="1" x14ac:dyDescent="0.2">
      <c r="K1216" s="97"/>
    </row>
    <row r="1217" spans="11:11" ht="15" customHeight="1" x14ac:dyDescent="0.2">
      <c r="K1217" s="97"/>
    </row>
    <row r="1218" spans="11:11" ht="15" customHeight="1" x14ac:dyDescent="0.2">
      <c r="K1218" s="97"/>
    </row>
    <row r="1219" spans="11:11" ht="15" customHeight="1" x14ac:dyDescent="0.2">
      <c r="K1219" s="97"/>
    </row>
    <row r="1220" spans="11:11" ht="15" customHeight="1" x14ac:dyDescent="0.2">
      <c r="K1220" s="97"/>
    </row>
    <row r="1221" spans="11:11" ht="15" customHeight="1" x14ac:dyDescent="0.2">
      <c r="K1221" s="97"/>
    </row>
    <row r="1222" spans="11:11" ht="15" customHeight="1" x14ac:dyDescent="0.2">
      <c r="K1222" s="97"/>
    </row>
    <row r="1223" spans="11:11" ht="15" customHeight="1" x14ac:dyDescent="0.2">
      <c r="K1223" s="97"/>
    </row>
    <row r="1224" spans="11:11" ht="15" customHeight="1" x14ac:dyDescent="0.2">
      <c r="K1224" s="97"/>
    </row>
    <row r="1225" spans="11:11" ht="15" customHeight="1" x14ac:dyDescent="0.2">
      <c r="K1225" s="97"/>
    </row>
    <row r="1226" spans="11:11" ht="15" customHeight="1" x14ac:dyDescent="0.2">
      <c r="K1226" s="97"/>
    </row>
    <row r="1227" spans="11:11" ht="15" customHeight="1" x14ac:dyDescent="0.2">
      <c r="K1227" s="97"/>
    </row>
    <row r="1228" spans="11:11" ht="15" customHeight="1" x14ac:dyDescent="0.2">
      <c r="K1228" s="97"/>
    </row>
    <row r="1229" spans="11:11" ht="15" customHeight="1" x14ac:dyDescent="0.2">
      <c r="K1229" s="97"/>
    </row>
    <row r="1230" spans="11:11" ht="15" customHeight="1" x14ac:dyDescent="0.2">
      <c r="K1230" s="97"/>
    </row>
    <row r="1231" spans="11:11" ht="15" customHeight="1" x14ac:dyDescent="0.2">
      <c r="K1231" s="97"/>
    </row>
    <row r="1232" spans="11:11" ht="15" customHeight="1" x14ac:dyDescent="0.2">
      <c r="K1232" s="97"/>
    </row>
    <row r="1233" spans="11:11" ht="15" customHeight="1" x14ac:dyDescent="0.2">
      <c r="K1233" s="97"/>
    </row>
    <row r="1234" spans="11:11" ht="15" customHeight="1" x14ac:dyDescent="0.2">
      <c r="K1234" s="97"/>
    </row>
    <row r="1235" spans="11:11" ht="15" customHeight="1" x14ac:dyDescent="0.2">
      <c r="K1235" s="97"/>
    </row>
    <row r="1236" spans="11:11" ht="15" customHeight="1" x14ac:dyDescent="0.2">
      <c r="K1236" s="97"/>
    </row>
    <row r="1237" spans="11:11" ht="15" customHeight="1" x14ac:dyDescent="0.2">
      <c r="K1237" s="97"/>
    </row>
    <row r="1238" spans="11:11" ht="15" customHeight="1" x14ac:dyDescent="0.2">
      <c r="K1238" s="97"/>
    </row>
    <row r="1239" spans="11:11" ht="15" customHeight="1" x14ac:dyDescent="0.2">
      <c r="K1239" s="97"/>
    </row>
    <row r="1240" spans="11:11" ht="15" customHeight="1" x14ac:dyDescent="0.2">
      <c r="K1240" s="97"/>
    </row>
    <row r="1241" spans="11:11" ht="15" customHeight="1" x14ac:dyDescent="0.2">
      <c r="K1241" s="97"/>
    </row>
    <row r="1242" spans="11:11" ht="15" customHeight="1" x14ac:dyDescent="0.2">
      <c r="K1242" s="97"/>
    </row>
    <row r="1243" spans="11:11" ht="15" customHeight="1" x14ac:dyDescent="0.2">
      <c r="K1243" s="97"/>
    </row>
    <row r="1244" spans="11:11" ht="15" customHeight="1" x14ac:dyDescent="0.2">
      <c r="K1244" s="97"/>
    </row>
    <row r="1245" spans="11:11" ht="15" customHeight="1" x14ac:dyDescent="0.2">
      <c r="K1245" s="97"/>
    </row>
    <row r="1246" spans="11:11" ht="15" customHeight="1" x14ac:dyDescent="0.2">
      <c r="K1246" s="97"/>
    </row>
    <row r="1247" spans="11:11" ht="15" customHeight="1" x14ac:dyDescent="0.2">
      <c r="K1247" s="97"/>
    </row>
    <row r="1248" spans="11:11" ht="15" customHeight="1" x14ac:dyDescent="0.2">
      <c r="K1248" s="97"/>
    </row>
    <row r="1249" spans="11:11" ht="15" customHeight="1" x14ac:dyDescent="0.2">
      <c r="K1249" s="97"/>
    </row>
    <row r="1250" spans="11:11" ht="15" customHeight="1" x14ac:dyDescent="0.2">
      <c r="K1250" s="97"/>
    </row>
    <row r="1251" spans="11:11" ht="15" customHeight="1" x14ac:dyDescent="0.2">
      <c r="K1251" s="97"/>
    </row>
    <row r="1252" spans="11:11" ht="15" customHeight="1" x14ac:dyDescent="0.2">
      <c r="K1252" s="97"/>
    </row>
    <row r="1253" spans="11:11" ht="15" customHeight="1" x14ac:dyDescent="0.2">
      <c r="K1253" s="97"/>
    </row>
    <row r="1254" spans="11:11" ht="15" customHeight="1" x14ac:dyDescent="0.2">
      <c r="K1254" s="97"/>
    </row>
    <row r="1255" spans="11:11" ht="15" customHeight="1" x14ac:dyDescent="0.2">
      <c r="K1255" s="97"/>
    </row>
    <row r="1256" spans="11:11" ht="15" customHeight="1" x14ac:dyDescent="0.2">
      <c r="K1256" s="97"/>
    </row>
    <row r="1257" spans="11:11" ht="15" customHeight="1" x14ac:dyDescent="0.2">
      <c r="K1257" s="97"/>
    </row>
    <row r="1258" spans="11:11" ht="15" customHeight="1" x14ac:dyDescent="0.2">
      <c r="K1258" s="97"/>
    </row>
    <row r="1259" spans="11:11" ht="15" customHeight="1" x14ac:dyDescent="0.2">
      <c r="K1259" s="97"/>
    </row>
    <row r="1260" spans="11:11" ht="15" customHeight="1" x14ac:dyDescent="0.2">
      <c r="K1260" s="97"/>
    </row>
    <row r="1261" spans="11:11" ht="15" customHeight="1" x14ac:dyDescent="0.2">
      <c r="K1261" s="97"/>
    </row>
    <row r="1262" spans="11:11" ht="15" customHeight="1" x14ac:dyDescent="0.2">
      <c r="K1262" s="97"/>
    </row>
    <row r="1263" spans="11:11" ht="15" customHeight="1" x14ac:dyDescent="0.2">
      <c r="K1263" s="97"/>
    </row>
    <row r="1264" spans="11:11" ht="15" customHeight="1" x14ac:dyDescent="0.2">
      <c r="K1264" s="97"/>
    </row>
    <row r="1265" spans="11:11" ht="15" customHeight="1" x14ac:dyDescent="0.2">
      <c r="K1265" s="97"/>
    </row>
    <row r="1266" spans="11:11" ht="15" customHeight="1" x14ac:dyDescent="0.2">
      <c r="K1266" s="97"/>
    </row>
    <row r="1267" spans="11:11" ht="15" customHeight="1" x14ac:dyDescent="0.2">
      <c r="K1267" s="97"/>
    </row>
    <row r="1268" spans="11:11" ht="15" customHeight="1" x14ac:dyDescent="0.2">
      <c r="K1268" s="97"/>
    </row>
    <row r="1269" spans="11:11" ht="15" customHeight="1" x14ac:dyDescent="0.2">
      <c r="K1269" s="97"/>
    </row>
    <row r="1270" spans="11:11" ht="15" customHeight="1" x14ac:dyDescent="0.2">
      <c r="K1270" s="97"/>
    </row>
    <row r="1271" spans="11:11" ht="15" customHeight="1" x14ac:dyDescent="0.2">
      <c r="K1271" s="97"/>
    </row>
    <row r="1272" spans="11:11" ht="15" customHeight="1" x14ac:dyDescent="0.2">
      <c r="K1272" s="97"/>
    </row>
    <row r="1273" spans="11:11" ht="15" customHeight="1" x14ac:dyDescent="0.2">
      <c r="K1273" s="97"/>
    </row>
    <row r="1274" spans="11:11" ht="15" customHeight="1" x14ac:dyDescent="0.2">
      <c r="K1274" s="97"/>
    </row>
    <row r="1275" spans="11:11" ht="15" customHeight="1" x14ac:dyDescent="0.2">
      <c r="K1275" s="97"/>
    </row>
    <row r="1276" spans="11:11" ht="15" customHeight="1" x14ac:dyDescent="0.2">
      <c r="K1276" s="97"/>
    </row>
    <row r="1277" spans="11:11" ht="15" customHeight="1" x14ac:dyDescent="0.2">
      <c r="K1277" s="97"/>
    </row>
    <row r="1278" spans="11:11" ht="15" customHeight="1" x14ac:dyDescent="0.2">
      <c r="K1278" s="97"/>
    </row>
    <row r="1279" spans="11:11" ht="15" customHeight="1" x14ac:dyDescent="0.2">
      <c r="K1279" s="97"/>
    </row>
    <row r="1280" spans="11:11" ht="15" customHeight="1" x14ac:dyDescent="0.2">
      <c r="K1280" s="97"/>
    </row>
    <row r="1281" spans="11:11" ht="15" customHeight="1" x14ac:dyDescent="0.2">
      <c r="K1281" s="97"/>
    </row>
    <row r="1282" spans="11:11" ht="15" customHeight="1" x14ac:dyDescent="0.2">
      <c r="K1282" s="97"/>
    </row>
    <row r="1283" spans="11:11" ht="15" customHeight="1" x14ac:dyDescent="0.2">
      <c r="K1283" s="97"/>
    </row>
    <row r="1284" spans="11:11" ht="15" customHeight="1" x14ac:dyDescent="0.2">
      <c r="K1284" s="97"/>
    </row>
    <row r="1285" spans="11:11" ht="15" customHeight="1" x14ac:dyDescent="0.2">
      <c r="K1285" s="97"/>
    </row>
    <row r="1286" spans="11:11" ht="15" customHeight="1" x14ac:dyDescent="0.2">
      <c r="K1286" s="97"/>
    </row>
    <row r="1287" spans="11:11" ht="15" customHeight="1" x14ac:dyDescent="0.2">
      <c r="K1287" s="97"/>
    </row>
    <row r="1288" spans="11:11" ht="15" customHeight="1" x14ac:dyDescent="0.2">
      <c r="K1288" s="97"/>
    </row>
    <row r="1289" spans="11:11" ht="15" customHeight="1" x14ac:dyDescent="0.2">
      <c r="K1289" s="97"/>
    </row>
    <row r="1290" spans="11:11" ht="15" customHeight="1" x14ac:dyDescent="0.2">
      <c r="K1290" s="97"/>
    </row>
    <row r="1291" spans="11:11" ht="15" customHeight="1" x14ac:dyDescent="0.2">
      <c r="K1291" s="97"/>
    </row>
    <row r="1292" spans="11:11" ht="15" customHeight="1" x14ac:dyDescent="0.2">
      <c r="K1292" s="97"/>
    </row>
    <row r="1293" spans="11:11" ht="15" customHeight="1" x14ac:dyDescent="0.2">
      <c r="K1293" s="97"/>
    </row>
    <row r="1294" spans="11:11" ht="15" customHeight="1" x14ac:dyDescent="0.2">
      <c r="K1294" s="97"/>
    </row>
    <row r="1295" spans="11:11" ht="15" customHeight="1" x14ac:dyDescent="0.2">
      <c r="K1295" s="97"/>
    </row>
    <row r="1296" spans="11:11" ht="15" customHeight="1" x14ac:dyDescent="0.2">
      <c r="K1296" s="97"/>
    </row>
    <row r="1297" spans="11:11" ht="15" customHeight="1" x14ac:dyDescent="0.2">
      <c r="K1297" s="97"/>
    </row>
    <row r="1298" spans="11:11" ht="15" customHeight="1" x14ac:dyDescent="0.2">
      <c r="K1298" s="97"/>
    </row>
    <row r="1299" spans="11:11" ht="15" customHeight="1" x14ac:dyDescent="0.2">
      <c r="K1299" s="97"/>
    </row>
    <row r="1300" spans="11:11" ht="15" customHeight="1" x14ac:dyDescent="0.2">
      <c r="K1300" s="97"/>
    </row>
    <row r="1301" spans="11:11" ht="15" customHeight="1" x14ac:dyDescent="0.2">
      <c r="K1301" s="97"/>
    </row>
    <row r="1302" spans="11:11" ht="15" customHeight="1" x14ac:dyDescent="0.2">
      <c r="K1302" s="97"/>
    </row>
    <row r="1303" spans="11:11" ht="15" customHeight="1" x14ac:dyDescent="0.2">
      <c r="K1303" s="97"/>
    </row>
    <row r="1304" spans="11:11" ht="15" customHeight="1" x14ac:dyDescent="0.2">
      <c r="K1304" s="97"/>
    </row>
    <row r="1305" spans="11:11" ht="15" customHeight="1" x14ac:dyDescent="0.2">
      <c r="K1305" s="97"/>
    </row>
    <row r="1306" spans="11:11" ht="15" customHeight="1" x14ac:dyDescent="0.2">
      <c r="K1306" s="97"/>
    </row>
    <row r="1307" spans="11:11" ht="15" customHeight="1" x14ac:dyDescent="0.2">
      <c r="K1307" s="97"/>
    </row>
    <row r="1308" spans="11:11" ht="15" customHeight="1" x14ac:dyDescent="0.2">
      <c r="K1308" s="97"/>
    </row>
    <row r="1309" spans="11:11" ht="15" customHeight="1" x14ac:dyDescent="0.2">
      <c r="K1309" s="97"/>
    </row>
    <row r="1310" spans="11:11" ht="15" customHeight="1" x14ac:dyDescent="0.2">
      <c r="K1310" s="97"/>
    </row>
    <row r="1311" spans="11:11" ht="15" customHeight="1" x14ac:dyDescent="0.2">
      <c r="K1311" s="97"/>
    </row>
    <row r="1312" spans="11:11" ht="15" customHeight="1" x14ac:dyDescent="0.2">
      <c r="K1312" s="97"/>
    </row>
    <row r="1313" spans="11:11" ht="15" customHeight="1" x14ac:dyDescent="0.2">
      <c r="K1313" s="97"/>
    </row>
    <row r="1314" spans="11:11" ht="15" customHeight="1" x14ac:dyDescent="0.2">
      <c r="K1314" s="97"/>
    </row>
    <row r="1315" spans="11:11" ht="15" customHeight="1" x14ac:dyDescent="0.2">
      <c r="K1315" s="97"/>
    </row>
    <row r="1316" spans="11:11" ht="15" customHeight="1" x14ac:dyDescent="0.2">
      <c r="K1316" s="97"/>
    </row>
    <row r="1317" spans="11:11" ht="15" customHeight="1" x14ac:dyDescent="0.2">
      <c r="K1317" s="97"/>
    </row>
    <row r="1318" spans="11:11" ht="15" customHeight="1" x14ac:dyDescent="0.2">
      <c r="K1318" s="97"/>
    </row>
    <row r="1319" spans="11:11" ht="15" customHeight="1" x14ac:dyDescent="0.2">
      <c r="K1319" s="97"/>
    </row>
    <row r="1320" spans="11:11" ht="15" customHeight="1" x14ac:dyDescent="0.2">
      <c r="K1320" s="97"/>
    </row>
    <row r="1321" spans="11:11" ht="15" customHeight="1" x14ac:dyDescent="0.2">
      <c r="K1321" s="97"/>
    </row>
    <row r="1322" spans="11:11" ht="15" customHeight="1" x14ac:dyDescent="0.2">
      <c r="K1322" s="97"/>
    </row>
    <row r="1323" spans="11:11" ht="15" customHeight="1" x14ac:dyDescent="0.2">
      <c r="K1323" s="97"/>
    </row>
    <row r="1324" spans="11:11" ht="15" customHeight="1" x14ac:dyDescent="0.2">
      <c r="K1324" s="97"/>
    </row>
    <row r="1325" spans="11:11" ht="15" customHeight="1" x14ac:dyDescent="0.2">
      <c r="K1325" s="97"/>
    </row>
    <row r="1326" spans="11:11" ht="15" customHeight="1" x14ac:dyDescent="0.2">
      <c r="K1326" s="97"/>
    </row>
    <row r="1327" spans="11:11" ht="15" customHeight="1" x14ac:dyDescent="0.2">
      <c r="K1327" s="97"/>
    </row>
    <row r="1328" spans="11:11" ht="15" customHeight="1" x14ac:dyDescent="0.2">
      <c r="K1328" s="97"/>
    </row>
    <row r="1329" spans="11:11" ht="15" customHeight="1" x14ac:dyDescent="0.2">
      <c r="K1329" s="97"/>
    </row>
    <row r="1330" spans="11:11" ht="15" customHeight="1" x14ac:dyDescent="0.2">
      <c r="K1330" s="97"/>
    </row>
    <row r="1331" spans="11:11" ht="15" customHeight="1" x14ac:dyDescent="0.2">
      <c r="K1331" s="97"/>
    </row>
    <row r="1332" spans="11:11" ht="15" customHeight="1" x14ac:dyDescent="0.2">
      <c r="K1332" s="97"/>
    </row>
    <row r="1333" spans="11:11" ht="15" customHeight="1" x14ac:dyDescent="0.2">
      <c r="K1333" s="97"/>
    </row>
    <row r="1334" spans="11:11" ht="15" customHeight="1" x14ac:dyDescent="0.2">
      <c r="K1334" s="97"/>
    </row>
    <row r="1335" spans="11:11" ht="15" customHeight="1" x14ac:dyDescent="0.2">
      <c r="K1335" s="97"/>
    </row>
    <row r="1336" spans="11:11" ht="15" customHeight="1" x14ac:dyDescent="0.2">
      <c r="K1336" s="97"/>
    </row>
    <row r="1337" spans="11:11" ht="15" customHeight="1" x14ac:dyDescent="0.2">
      <c r="K1337" s="97"/>
    </row>
    <row r="1338" spans="11:11" ht="15" customHeight="1" x14ac:dyDescent="0.2">
      <c r="K1338" s="97"/>
    </row>
    <row r="1339" spans="11:11" ht="15" customHeight="1" x14ac:dyDescent="0.2">
      <c r="K1339" s="97"/>
    </row>
    <row r="1340" spans="11:11" ht="15" customHeight="1" x14ac:dyDescent="0.2">
      <c r="K1340" s="97"/>
    </row>
    <row r="1341" spans="11:11" ht="15" customHeight="1" x14ac:dyDescent="0.2">
      <c r="K1341" s="97"/>
    </row>
    <row r="1342" spans="11:11" ht="15" customHeight="1" x14ac:dyDescent="0.2">
      <c r="K1342" s="97"/>
    </row>
    <row r="1343" spans="11:11" ht="15" customHeight="1" x14ac:dyDescent="0.2">
      <c r="K1343" s="97"/>
    </row>
    <row r="1344" spans="11:11" ht="15" customHeight="1" x14ac:dyDescent="0.2">
      <c r="K1344" s="97"/>
    </row>
    <row r="1345" spans="11:11" ht="15" customHeight="1" x14ac:dyDescent="0.2">
      <c r="K1345" s="97"/>
    </row>
    <row r="1346" spans="11:11" ht="15" customHeight="1" x14ac:dyDescent="0.2">
      <c r="K1346" s="97"/>
    </row>
    <row r="1347" spans="11:11" ht="15" customHeight="1" x14ac:dyDescent="0.2">
      <c r="K1347" s="97"/>
    </row>
    <row r="1348" spans="11:11" ht="15" customHeight="1" x14ac:dyDescent="0.2">
      <c r="K1348" s="97"/>
    </row>
    <row r="1349" spans="11:11" ht="15" customHeight="1" x14ac:dyDescent="0.2">
      <c r="K1349" s="97"/>
    </row>
    <row r="1350" spans="11:11" ht="15" customHeight="1" x14ac:dyDescent="0.2">
      <c r="K1350" s="97"/>
    </row>
    <row r="1351" spans="11:11" ht="15" customHeight="1" x14ac:dyDescent="0.2">
      <c r="K1351" s="97"/>
    </row>
    <row r="1352" spans="11:11" ht="15" customHeight="1" x14ac:dyDescent="0.2">
      <c r="K1352" s="97"/>
    </row>
    <row r="1353" spans="11:11" ht="15" customHeight="1" x14ac:dyDescent="0.2">
      <c r="K1353" s="97"/>
    </row>
    <row r="1354" spans="11:11" ht="15" customHeight="1" x14ac:dyDescent="0.2">
      <c r="K1354" s="97"/>
    </row>
    <row r="1355" spans="11:11" ht="15" customHeight="1" x14ac:dyDescent="0.2">
      <c r="K1355" s="97"/>
    </row>
    <row r="1356" spans="11:11" ht="15" customHeight="1" x14ac:dyDescent="0.2">
      <c r="K1356" s="97"/>
    </row>
    <row r="1357" spans="11:11" ht="15" customHeight="1" x14ac:dyDescent="0.2">
      <c r="K1357" s="97"/>
    </row>
    <row r="1358" spans="11:11" ht="15" customHeight="1" x14ac:dyDescent="0.2">
      <c r="K1358" s="97"/>
    </row>
    <row r="1359" spans="11:11" ht="15" customHeight="1" x14ac:dyDescent="0.2">
      <c r="K1359" s="97"/>
    </row>
    <row r="1360" spans="11:11" ht="15" customHeight="1" x14ac:dyDescent="0.2">
      <c r="K1360" s="97"/>
    </row>
    <row r="1361" spans="11:11" ht="15" customHeight="1" x14ac:dyDescent="0.2">
      <c r="K1361" s="97"/>
    </row>
    <row r="1362" spans="11:11" ht="15" customHeight="1" x14ac:dyDescent="0.2">
      <c r="K1362" s="97"/>
    </row>
    <row r="1363" spans="11:11" ht="15" customHeight="1" x14ac:dyDescent="0.2">
      <c r="K1363" s="97"/>
    </row>
    <row r="1364" spans="11:11" ht="15" customHeight="1" x14ac:dyDescent="0.2">
      <c r="K1364" s="97"/>
    </row>
    <row r="1365" spans="11:11" ht="15" customHeight="1" x14ac:dyDescent="0.2">
      <c r="K1365" s="97"/>
    </row>
    <row r="1366" spans="11:11" ht="15" customHeight="1" x14ac:dyDescent="0.2">
      <c r="K1366" s="97"/>
    </row>
    <row r="1367" spans="11:11" ht="15" customHeight="1" x14ac:dyDescent="0.2">
      <c r="K1367" s="97"/>
    </row>
    <row r="1368" spans="11:11" ht="15" customHeight="1" x14ac:dyDescent="0.2">
      <c r="K1368" s="97"/>
    </row>
    <row r="1369" spans="11:11" ht="15" customHeight="1" x14ac:dyDescent="0.2">
      <c r="K1369" s="97"/>
    </row>
    <row r="1370" spans="11:11" ht="15" customHeight="1" x14ac:dyDescent="0.2">
      <c r="K1370" s="97"/>
    </row>
    <row r="1371" spans="11:11" ht="15" customHeight="1" x14ac:dyDescent="0.2">
      <c r="K1371" s="97"/>
    </row>
    <row r="1372" spans="11:11" ht="15" customHeight="1" x14ac:dyDescent="0.2">
      <c r="K1372" s="97"/>
    </row>
    <row r="1373" spans="11:11" ht="15" customHeight="1" x14ac:dyDescent="0.2">
      <c r="K1373" s="97"/>
    </row>
    <row r="1374" spans="11:11" ht="15" customHeight="1" x14ac:dyDescent="0.2">
      <c r="K1374" s="97"/>
    </row>
    <row r="1375" spans="11:11" ht="15" customHeight="1" x14ac:dyDescent="0.2">
      <c r="K1375" s="97"/>
    </row>
    <row r="1376" spans="11:11" ht="15" customHeight="1" x14ac:dyDescent="0.2">
      <c r="K1376" s="97"/>
    </row>
    <row r="1377" spans="11:11" ht="15" customHeight="1" x14ac:dyDescent="0.2">
      <c r="K1377" s="97"/>
    </row>
    <row r="1378" spans="11:11" ht="15" customHeight="1" x14ac:dyDescent="0.2">
      <c r="K1378" s="97"/>
    </row>
    <row r="1379" spans="11:11" ht="15" customHeight="1" x14ac:dyDescent="0.2">
      <c r="K1379" s="97"/>
    </row>
    <row r="1380" spans="11:11" ht="15" customHeight="1" x14ac:dyDescent="0.2">
      <c r="K1380" s="97"/>
    </row>
    <row r="1381" spans="11:11" ht="15" customHeight="1" x14ac:dyDescent="0.2">
      <c r="K1381" s="97"/>
    </row>
    <row r="1382" spans="11:11" ht="15" customHeight="1" x14ac:dyDescent="0.2">
      <c r="K1382" s="97"/>
    </row>
    <row r="1383" spans="11:11" ht="15" customHeight="1" x14ac:dyDescent="0.2">
      <c r="K1383" s="97"/>
    </row>
    <row r="1384" spans="11:11" ht="15" customHeight="1" x14ac:dyDescent="0.2">
      <c r="K1384" s="97"/>
    </row>
    <row r="1385" spans="11:11" ht="15" customHeight="1" x14ac:dyDescent="0.2">
      <c r="K1385" s="97"/>
    </row>
    <row r="1386" spans="11:11" ht="15" customHeight="1" x14ac:dyDescent="0.2">
      <c r="K1386" s="97"/>
    </row>
    <row r="1387" spans="11:11" ht="15" customHeight="1" x14ac:dyDescent="0.2">
      <c r="K1387" s="97"/>
    </row>
    <row r="1388" spans="11:11" ht="15" customHeight="1" x14ac:dyDescent="0.2">
      <c r="K1388" s="97"/>
    </row>
    <row r="1389" spans="11:11" ht="15" customHeight="1" x14ac:dyDescent="0.2">
      <c r="K1389" s="97"/>
    </row>
    <row r="1390" spans="11:11" ht="15" customHeight="1" x14ac:dyDescent="0.2">
      <c r="K1390" s="97"/>
    </row>
    <row r="1391" spans="11:11" ht="15" customHeight="1" x14ac:dyDescent="0.2">
      <c r="K1391" s="97"/>
    </row>
    <row r="1392" spans="11:11" ht="15" customHeight="1" x14ac:dyDescent="0.2">
      <c r="K1392" s="97"/>
    </row>
    <row r="1393" spans="11:11" ht="15" customHeight="1" x14ac:dyDescent="0.2">
      <c r="K1393" s="97"/>
    </row>
    <row r="1394" spans="11:11" ht="15" customHeight="1" x14ac:dyDescent="0.2">
      <c r="K1394" s="97"/>
    </row>
    <row r="1395" spans="11:11" ht="15" customHeight="1" x14ac:dyDescent="0.2">
      <c r="K1395" s="97"/>
    </row>
    <row r="1396" spans="11:11" ht="15" customHeight="1" x14ac:dyDescent="0.2">
      <c r="K1396" s="97"/>
    </row>
    <row r="1397" spans="11:11" ht="15" customHeight="1" x14ac:dyDescent="0.2">
      <c r="K1397" s="97"/>
    </row>
    <row r="1398" spans="11:11" ht="15" customHeight="1" x14ac:dyDescent="0.2">
      <c r="K1398" s="97"/>
    </row>
    <row r="1399" spans="11:11" ht="15" customHeight="1" x14ac:dyDescent="0.2">
      <c r="K1399" s="97"/>
    </row>
    <row r="1400" spans="11:11" ht="15" customHeight="1" x14ac:dyDescent="0.2">
      <c r="K1400" s="97"/>
    </row>
    <row r="1401" spans="11:11" ht="15" customHeight="1" x14ac:dyDescent="0.2">
      <c r="K1401" s="97"/>
    </row>
    <row r="1402" spans="11:11" ht="15" customHeight="1" x14ac:dyDescent="0.2">
      <c r="K1402" s="97"/>
    </row>
    <row r="1403" spans="11:11" ht="15" customHeight="1" x14ac:dyDescent="0.2">
      <c r="K1403" s="97"/>
    </row>
    <row r="1404" spans="11:11" ht="15" customHeight="1" x14ac:dyDescent="0.2">
      <c r="K1404" s="97"/>
    </row>
    <row r="1405" spans="11:11" ht="15" customHeight="1" x14ac:dyDescent="0.2">
      <c r="K1405" s="97"/>
    </row>
    <row r="1406" spans="11:11" ht="15" customHeight="1" x14ac:dyDescent="0.2">
      <c r="K1406" s="97"/>
    </row>
    <row r="1407" spans="11:11" ht="15" customHeight="1" x14ac:dyDescent="0.2">
      <c r="K1407" s="97"/>
    </row>
    <row r="1408" spans="11:11" ht="15" customHeight="1" x14ac:dyDescent="0.2">
      <c r="K1408" s="97"/>
    </row>
    <row r="1409" spans="11:11" ht="15" customHeight="1" x14ac:dyDescent="0.2">
      <c r="K1409" s="97"/>
    </row>
    <row r="1410" spans="11:11" ht="15" customHeight="1" x14ac:dyDescent="0.2">
      <c r="K1410" s="97"/>
    </row>
    <row r="1411" spans="11:11" ht="15" customHeight="1" x14ac:dyDescent="0.2">
      <c r="K1411" s="97"/>
    </row>
    <row r="1412" spans="11:11" ht="15" customHeight="1" x14ac:dyDescent="0.2">
      <c r="K1412" s="97"/>
    </row>
    <row r="1413" spans="11:11" ht="15" customHeight="1" x14ac:dyDescent="0.2">
      <c r="K1413" s="97"/>
    </row>
    <row r="1414" spans="11:11" ht="15" customHeight="1" x14ac:dyDescent="0.2">
      <c r="K1414" s="97"/>
    </row>
    <row r="1415" spans="11:11" ht="15" customHeight="1" x14ac:dyDescent="0.2">
      <c r="K1415" s="97"/>
    </row>
    <row r="1416" spans="11:11" ht="15" customHeight="1" x14ac:dyDescent="0.2">
      <c r="K1416" s="97"/>
    </row>
    <row r="1417" spans="11:11" ht="15" customHeight="1" x14ac:dyDescent="0.2">
      <c r="K1417" s="97"/>
    </row>
    <row r="1418" spans="11:11" ht="15" customHeight="1" x14ac:dyDescent="0.2">
      <c r="K1418" s="97"/>
    </row>
    <row r="1419" spans="11:11" ht="15" customHeight="1" x14ac:dyDescent="0.2">
      <c r="K1419" s="97"/>
    </row>
    <row r="1420" spans="11:11" ht="15" customHeight="1" x14ac:dyDescent="0.2">
      <c r="K1420" s="97"/>
    </row>
    <row r="1421" spans="11:11" ht="15" customHeight="1" x14ac:dyDescent="0.2">
      <c r="K1421" s="97"/>
    </row>
    <row r="1422" spans="11:11" ht="15" customHeight="1" x14ac:dyDescent="0.2">
      <c r="K1422" s="97"/>
    </row>
    <row r="1423" spans="11:11" ht="15" customHeight="1" x14ac:dyDescent="0.2">
      <c r="K1423" s="97"/>
    </row>
    <row r="1424" spans="11:11" ht="15" customHeight="1" x14ac:dyDescent="0.2">
      <c r="K1424" s="97"/>
    </row>
    <row r="1425" spans="11:11" ht="15" customHeight="1" x14ac:dyDescent="0.2">
      <c r="K1425" s="97"/>
    </row>
    <row r="1426" spans="11:11" ht="15" customHeight="1" x14ac:dyDescent="0.2">
      <c r="K1426" s="97"/>
    </row>
    <row r="1427" spans="11:11" ht="15" customHeight="1" x14ac:dyDescent="0.2">
      <c r="K1427" s="97"/>
    </row>
    <row r="1428" spans="11:11" ht="15" customHeight="1" x14ac:dyDescent="0.2">
      <c r="K1428" s="97"/>
    </row>
    <row r="1429" spans="11:11" ht="15" customHeight="1" x14ac:dyDescent="0.2">
      <c r="K1429" s="97"/>
    </row>
    <row r="1430" spans="11:11" ht="15" customHeight="1" x14ac:dyDescent="0.2">
      <c r="K1430" s="97"/>
    </row>
    <row r="1431" spans="11:11" ht="15" customHeight="1" x14ac:dyDescent="0.2">
      <c r="K1431" s="97"/>
    </row>
    <row r="1432" spans="11:11" ht="15" customHeight="1" x14ac:dyDescent="0.2">
      <c r="K1432" s="97"/>
    </row>
    <row r="1433" spans="11:11" ht="15" customHeight="1" x14ac:dyDescent="0.2">
      <c r="K1433" s="97"/>
    </row>
    <row r="1434" spans="11:11" ht="15" customHeight="1" x14ac:dyDescent="0.2">
      <c r="K1434" s="97"/>
    </row>
    <row r="1435" spans="11:11" ht="15" customHeight="1" x14ac:dyDescent="0.2">
      <c r="K1435" s="97"/>
    </row>
    <row r="1436" spans="11:11" ht="15" customHeight="1" x14ac:dyDescent="0.2">
      <c r="K1436" s="97"/>
    </row>
    <row r="1437" spans="11:11" ht="15" customHeight="1" x14ac:dyDescent="0.2">
      <c r="K1437" s="97"/>
    </row>
    <row r="1438" spans="11:11" ht="15" customHeight="1" x14ac:dyDescent="0.2">
      <c r="K1438" s="97"/>
    </row>
    <row r="1439" spans="11:11" ht="15" customHeight="1" x14ac:dyDescent="0.2">
      <c r="K1439" s="97"/>
    </row>
    <row r="1440" spans="11:11" ht="15" customHeight="1" x14ac:dyDescent="0.2">
      <c r="K1440" s="97"/>
    </row>
    <row r="1441" spans="11:11" ht="15" customHeight="1" x14ac:dyDescent="0.2">
      <c r="K1441" s="97"/>
    </row>
    <row r="1442" spans="11:11" ht="15" customHeight="1" x14ac:dyDescent="0.2">
      <c r="K1442" s="97"/>
    </row>
    <row r="1443" spans="11:11" ht="15" customHeight="1" x14ac:dyDescent="0.2">
      <c r="K1443" s="97"/>
    </row>
    <row r="1444" spans="11:11" ht="15" customHeight="1" x14ac:dyDescent="0.2">
      <c r="K1444" s="97"/>
    </row>
    <row r="1445" spans="11:11" ht="15" customHeight="1" x14ac:dyDescent="0.2">
      <c r="K1445" s="97"/>
    </row>
    <row r="1446" spans="11:11" ht="15" customHeight="1" x14ac:dyDescent="0.2">
      <c r="K1446" s="97"/>
    </row>
    <row r="1447" spans="11:11" ht="15" customHeight="1" x14ac:dyDescent="0.2">
      <c r="K1447" s="97"/>
    </row>
    <row r="1448" spans="11:11" ht="15" customHeight="1" x14ac:dyDescent="0.2">
      <c r="K1448" s="97"/>
    </row>
    <row r="1449" spans="11:11" ht="15" customHeight="1" x14ac:dyDescent="0.2">
      <c r="K1449" s="97"/>
    </row>
    <row r="1450" spans="11:11" ht="15" customHeight="1" x14ac:dyDescent="0.2">
      <c r="K1450" s="97"/>
    </row>
    <row r="1451" spans="11:11" ht="15" customHeight="1" x14ac:dyDescent="0.2">
      <c r="K1451" s="97"/>
    </row>
    <row r="1452" spans="11:11" ht="15" customHeight="1" x14ac:dyDescent="0.2">
      <c r="K1452" s="97"/>
    </row>
    <row r="1453" spans="11:11" ht="15" customHeight="1" x14ac:dyDescent="0.2">
      <c r="K1453" s="97"/>
    </row>
    <row r="1454" spans="11:11" ht="15" customHeight="1" x14ac:dyDescent="0.2">
      <c r="K1454" s="97"/>
    </row>
    <row r="1455" spans="11:11" ht="15" customHeight="1" x14ac:dyDescent="0.2">
      <c r="K1455" s="97"/>
    </row>
    <row r="1456" spans="11:11" ht="15" customHeight="1" x14ac:dyDescent="0.2">
      <c r="K1456" s="97"/>
    </row>
    <row r="1457" spans="11:11" ht="15" customHeight="1" x14ac:dyDescent="0.2">
      <c r="K1457" s="97"/>
    </row>
    <row r="1458" spans="11:11" ht="15" customHeight="1" x14ac:dyDescent="0.2">
      <c r="K1458" s="97"/>
    </row>
    <row r="1459" spans="11:11" ht="15" customHeight="1" x14ac:dyDescent="0.2">
      <c r="K1459" s="97"/>
    </row>
    <row r="1460" spans="11:11" ht="15" customHeight="1" x14ac:dyDescent="0.2">
      <c r="K1460" s="97"/>
    </row>
    <row r="1461" spans="11:11" ht="15" customHeight="1" x14ac:dyDescent="0.2">
      <c r="K1461" s="97"/>
    </row>
    <row r="1462" spans="11:11" ht="15" customHeight="1" x14ac:dyDescent="0.2">
      <c r="K1462" s="97"/>
    </row>
    <row r="1463" spans="11:11" ht="15" customHeight="1" x14ac:dyDescent="0.2">
      <c r="K1463" s="97"/>
    </row>
    <row r="1464" spans="11:11" ht="15" customHeight="1" x14ac:dyDescent="0.2">
      <c r="K1464" s="97"/>
    </row>
    <row r="1465" spans="11:11" ht="15" customHeight="1" x14ac:dyDescent="0.2">
      <c r="K1465" s="97"/>
    </row>
    <row r="1466" spans="11:11" ht="15" customHeight="1" x14ac:dyDescent="0.2">
      <c r="K1466" s="97"/>
    </row>
    <row r="1467" spans="11:11" ht="15" customHeight="1" x14ac:dyDescent="0.2">
      <c r="K1467" s="97"/>
    </row>
    <row r="1468" spans="11:11" ht="15" customHeight="1" x14ac:dyDescent="0.2">
      <c r="K1468" s="97"/>
    </row>
    <row r="1469" spans="11:11" ht="15" customHeight="1" x14ac:dyDescent="0.2">
      <c r="K1469" s="97"/>
    </row>
    <row r="1470" spans="11:11" ht="15" customHeight="1" x14ac:dyDescent="0.2">
      <c r="K1470" s="97"/>
    </row>
    <row r="1471" spans="11:11" ht="15" customHeight="1" x14ac:dyDescent="0.2">
      <c r="K1471" s="97"/>
    </row>
    <row r="1472" spans="11:11" ht="15" customHeight="1" x14ac:dyDescent="0.2">
      <c r="K1472" s="97"/>
    </row>
    <row r="1473" spans="11:11" ht="15" customHeight="1" x14ac:dyDescent="0.2">
      <c r="K1473" s="97"/>
    </row>
    <row r="1474" spans="11:11" ht="15" customHeight="1" x14ac:dyDescent="0.2">
      <c r="K1474" s="97"/>
    </row>
    <row r="1475" spans="11:11" ht="15" customHeight="1" x14ac:dyDescent="0.2">
      <c r="K1475" s="97"/>
    </row>
    <row r="1476" spans="11:11" ht="15" customHeight="1" x14ac:dyDescent="0.2">
      <c r="K1476" s="97"/>
    </row>
    <row r="1477" spans="11:11" ht="15" customHeight="1" x14ac:dyDescent="0.2">
      <c r="K1477" s="97"/>
    </row>
    <row r="1478" spans="11:11" ht="15" customHeight="1" x14ac:dyDescent="0.2">
      <c r="K1478" s="97"/>
    </row>
    <row r="1479" spans="11:11" ht="15" customHeight="1" x14ac:dyDescent="0.2">
      <c r="K1479" s="97"/>
    </row>
    <row r="1480" spans="11:11" ht="15" customHeight="1" x14ac:dyDescent="0.2">
      <c r="K1480" s="97"/>
    </row>
    <row r="1481" spans="11:11" ht="15" customHeight="1" x14ac:dyDescent="0.2">
      <c r="K1481" s="97"/>
    </row>
    <row r="1482" spans="11:11" ht="15" customHeight="1" x14ac:dyDescent="0.2">
      <c r="K1482" s="97"/>
    </row>
    <row r="1483" spans="11:11" ht="15" customHeight="1" x14ac:dyDescent="0.2">
      <c r="K1483" s="97"/>
    </row>
    <row r="1484" spans="11:11" ht="15" customHeight="1" x14ac:dyDescent="0.2">
      <c r="K1484" s="97"/>
    </row>
    <row r="1485" spans="11:11" ht="15" customHeight="1" x14ac:dyDescent="0.2">
      <c r="K1485" s="97"/>
    </row>
    <row r="1486" spans="11:11" ht="15" customHeight="1" x14ac:dyDescent="0.2">
      <c r="K1486" s="97"/>
    </row>
    <row r="1487" spans="11:11" ht="15" customHeight="1" x14ac:dyDescent="0.2">
      <c r="K1487" s="97"/>
    </row>
    <row r="1488" spans="11:11" ht="15" customHeight="1" x14ac:dyDescent="0.2">
      <c r="K1488" s="97"/>
    </row>
    <row r="1489" spans="11:11" ht="15" customHeight="1" x14ac:dyDescent="0.2">
      <c r="K1489" s="97"/>
    </row>
    <row r="1490" spans="11:11" ht="15" customHeight="1" x14ac:dyDescent="0.2">
      <c r="K1490" s="97"/>
    </row>
    <row r="1491" spans="11:11" ht="15" customHeight="1" x14ac:dyDescent="0.2">
      <c r="K1491" s="97"/>
    </row>
    <row r="1492" spans="11:11" ht="15" customHeight="1" x14ac:dyDescent="0.2">
      <c r="K1492" s="97"/>
    </row>
    <row r="1493" spans="11:11" ht="15" customHeight="1" x14ac:dyDescent="0.2">
      <c r="K1493" s="97"/>
    </row>
    <row r="1494" spans="11:11" ht="15" customHeight="1" x14ac:dyDescent="0.2">
      <c r="K1494" s="97"/>
    </row>
    <row r="1495" spans="11:11" ht="15" customHeight="1" x14ac:dyDescent="0.2">
      <c r="K1495" s="97"/>
    </row>
    <row r="1496" spans="11:11" ht="15" customHeight="1" x14ac:dyDescent="0.2">
      <c r="K1496" s="97"/>
    </row>
    <row r="1497" spans="11:11" ht="15" customHeight="1" x14ac:dyDescent="0.2">
      <c r="K1497" s="97"/>
    </row>
    <row r="1498" spans="11:11" ht="15" customHeight="1" x14ac:dyDescent="0.2">
      <c r="K1498" s="97"/>
    </row>
    <row r="1499" spans="11:11" ht="15" customHeight="1" x14ac:dyDescent="0.2">
      <c r="K1499" s="97"/>
    </row>
    <row r="1500" spans="11:11" ht="15" customHeight="1" x14ac:dyDescent="0.2">
      <c r="K1500" s="97"/>
    </row>
    <row r="1501" spans="11:11" ht="15" customHeight="1" x14ac:dyDescent="0.2">
      <c r="K1501" s="97"/>
    </row>
    <row r="1502" spans="11:11" ht="15" customHeight="1" x14ac:dyDescent="0.2">
      <c r="K1502" s="97"/>
    </row>
    <row r="1503" spans="11:11" ht="15" customHeight="1" x14ac:dyDescent="0.2">
      <c r="K1503" s="97"/>
    </row>
    <row r="1504" spans="11:11" ht="15" customHeight="1" x14ac:dyDescent="0.2">
      <c r="K1504" s="97"/>
    </row>
    <row r="1505" spans="11:11" ht="15" customHeight="1" x14ac:dyDescent="0.2">
      <c r="K1505" s="97"/>
    </row>
    <row r="1506" spans="11:11" ht="15" customHeight="1" x14ac:dyDescent="0.2">
      <c r="K1506" s="97"/>
    </row>
    <row r="1507" spans="11:11" ht="15" customHeight="1" x14ac:dyDescent="0.2">
      <c r="K1507" s="97"/>
    </row>
    <row r="1508" spans="11:11" ht="15" customHeight="1" x14ac:dyDescent="0.2">
      <c r="K1508" s="97"/>
    </row>
    <row r="1509" spans="11:11" ht="15" customHeight="1" x14ac:dyDescent="0.2">
      <c r="K1509" s="97"/>
    </row>
    <row r="1510" spans="11:11" ht="15" customHeight="1" x14ac:dyDescent="0.2">
      <c r="K1510" s="97"/>
    </row>
    <row r="1511" spans="11:11" ht="15" customHeight="1" x14ac:dyDescent="0.2">
      <c r="K1511" s="97"/>
    </row>
    <row r="1512" spans="11:11" ht="15" customHeight="1" x14ac:dyDescent="0.2">
      <c r="K1512" s="97"/>
    </row>
    <row r="1513" spans="11:11" ht="15" customHeight="1" x14ac:dyDescent="0.2">
      <c r="K1513" s="97"/>
    </row>
    <row r="1514" spans="11:11" ht="15" customHeight="1" x14ac:dyDescent="0.2">
      <c r="K1514" s="97"/>
    </row>
    <row r="1515" spans="11:11" ht="15" customHeight="1" x14ac:dyDescent="0.2">
      <c r="K1515" s="97"/>
    </row>
    <row r="1516" spans="11:11" ht="15" customHeight="1" x14ac:dyDescent="0.2">
      <c r="K1516" s="97"/>
    </row>
    <row r="1517" spans="11:11" ht="15" customHeight="1" x14ac:dyDescent="0.2">
      <c r="K1517" s="97"/>
    </row>
    <row r="1518" spans="11:11" ht="15" customHeight="1" x14ac:dyDescent="0.2">
      <c r="K1518" s="97"/>
    </row>
    <row r="1519" spans="11:11" ht="15" customHeight="1" x14ac:dyDescent="0.2">
      <c r="K1519" s="97"/>
    </row>
    <row r="1520" spans="11:11" ht="15" customHeight="1" x14ac:dyDescent="0.2">
      <c r="K1520" s="97"/>
    </row>
    <row r="1521" spans="11:11" ht="15" customHeight="1" x14ac:dyDescent="0.2">
      <c r="K1521" s="97"/>
    </row>
    <row r="1522" spans="11:11" ht="15" customHeight="1" x14ac:dyDescent="0.2">
      <c r="K1522" s="97"/>
    </row>
    <row r="1523" spans="11:11" ht="15" customHeight="1" x14ac:dyDescent="0.2">
      <c r="K1523" s="97"/>
    </row>
    <row r="1524" spans="11:11" ht="15" customHeight="1" x14ac:dyDescent="0.2">
      <c r="K1524" s="97"/>
    </row>
    <row r="1525" spans="11:11" ht="15" customHeight="1" x14ac:dyDescent="0.2">
      <c r="K1525" s="97"/>
    </row>
    <row r="1526" spans="11:11" ht="15" customHeight="1" x14ac:dyDescent="0.2">
      <c r="K1526" s="97"/>
    </row>
    <row r="1527" spans="11:11" ht="15" customHeight="1" x14ac:dyDescent="0.2">
      <c r="K1527" s="97"/>
    </row>
    <row r="1528" spans="11:11" ht="15" customHeight="1" x14ac:dyDescent="0.2">
      <c r="K1528" s="97"/>
    </row>
    <row r="1529" spans="11:11" ht="15" customHeight="1" x14ac:dyDescent="0.2">
      <c r="K1529" s="97"/>
    </row>
    <row r="1530" spans="11:11" ht="15" customHeight="1" x14ac:dyDescent="0.2">
      <c r="K1530" s="97"/>
    </row>
    <row r="1531" spans="11:11" ht="15" customHeight="1" x14ac:dyDescent="0.2">
      <c r="K1531" s="97"/>
    </row>
    <row r="1532" spans="11:11" ht="15" customHeight="1" x14ac:dyDescent="0.2">
      <c r="K1532" s="97"/>
    </row>
    <row r="1533" spans="11:11" ht="15" customHeight="1" x14ac:dyDescent="0.2">
      <c r="K1533" s="97"/>
    </row>
    <row r="1534" spans="11:11" ht="15" customHeight="1" x14ac:dyDescent="0.2">
      <c r="K1534" s="97"/>
    </row>
    <row r="1535" spans="11:11" ht="15" customHeight="1" x14ac:dyDescent="0.2">
      <c r="K1535" s="97"/>
    </row>
    <row r="1536" spans="11:11" ht="15" customHeight="1" x14ac:dyDescent="0.2">
      <c r="K1536" s="97"/>
    </row>
    <row r="1537" spans="11:11" ht="15" customHeight="1" x14ac:dyDescent="0.2">
      <c r="K1537" s="97"/>
    </row>
    <row r="1538" spans="11:11" ht="15" customHeight="1" x14ac:dyDescent="0.2">
      <c r="K1538" s="97"/>
    </row>
    <row r="1539" spans="11:11" ht="15" customHeight="1" x14ac:dyDescent="0.2">
      <c r="K1539" s="97"/>
    </row>
    <row r="1540" spans="11:11" ht="15" customHeight="1" x14ac:dyDescent="0.2">
      <c r="K1540" s="97"/>
    </row>
    <row r="1541" spans="11:11" ht="15" customHeight="1" x14ac:dyDescent="0.2">
      <c r="K1541" s="97"/>
    </row>
    <row r="1542" spans="11:11" ht="15" customHeight="1" x14ac:dyDescent="0.2">
      <c r="K1542" s="97"/>
    </row>
    <row r="1543" spans="11:11" ht="15" customHeight="1" x14ac:dyDescent="0.2">
      <c r="K1543" s="97"/>
    </row>
    <row r="1544" spans="11:11" ht="15" customHeight="1" x14ac:dyDescent="0.2">
      <c r="K1544" s="97"/>
    </row>
    <row r="1545" spans="11:11" ht="15" customHeight="1" x14ac:dyDescent="0.2">
      <c r="K1545" s="97"/>
    </row>
    <row r="1546" spans="11:11" ht="15" customHeight="1" x14ac:dyDescent="0.2">
      <c r="K1546" s="97"/>
    </row>
    <row r="1547" spans="11:11" ht="15" customHeight="1" x14ac:dyDescent="0.2">
      <c r="K1547" s="97"/>
    </row>
    <row r="1548" spans="11:11" ht="15" customHeight="1" x14ac:dyDescent="0.2">
      <c r="K1548" s="97"/>
    </row>
    <row r="1549" spans="11:11" ht="15" customHeight="1" x14ac:dyDescent="0.2">
      <c r="K1549" s="97"/>
    </row>
    <row r="1550" spans="11:11" ht="15" customHeight="1" x14ac:dyDescent="0.2">
      <c r="K1550" s="97"/>
    </row>
    <row r="1551" spans="11:11" ht="15" customHeight="1" x14ac:dyDescent="0.2">
      <c r="K1551" s="97"/>
    </row>
    <row r="1552" spans="11:11" ht="15" customHeight="1" x14ac:dyDescent="0.2">
      <c r="K1552" s="97"/>
    </row>
    <row r="1553" spans="11:11" ht="15" customHeight="1" x14ac:dyDescent="0.2">
      <c r="K1553" s="97"/>
    </row>
    <row r="1554" spans="11:11" ht="15" customHeight="1" x14ac:dyDescent="0.2">
      <c r="K1554" s="97"/>
    </row>
    <row r="1555" spans="11:11" ht="15" customHeight="1" x14ac:dyDescent="0.2">
      <c r="K1555" s="97"/>
    </row>
    <row r="1556" spans="11:11" ht="15" customHeight="1" x14ac:dyDescent="0.2">
      <c r="K1556" s="97"/>
    </row>
    <row r="1557" spans="11:11" ht="15" customHeight="1" x14ac:dyDescent="0.2">
      <c r="K1557" s="97"/>
    </row>
    <row r="1558" spans="11:11" ht="15" customHeight="1" x14ac:dyDescent="0.2">
      <c r="K1558" s="97"/>
    </row>
    <row r="1559" spans="11:11" ht="15" customHeight="1" x14ac:dyDescent="0.2">
      <c r="K1559" s="97"/>
    </row>
    <row r="1560" spans="11:11" ht="15" customHeight="1" x14ac:dyDescent="0.2">
      <c r="K1560" s="97"/>
    </row>
    <row r="1561" spans="11:11" ht="15" customHeight="1" x14ac:dyDescent="0.2">
      <c r="K1561" s="97"/>
    </row>
    <row r="1562" spans="11:11" ht="15" customHeight="1" x14ac:dyDescent="0.2">
      <c r="K1562" s="97"/>
    </row>
    <row r="1563" spans="11:11" ht="15" customHeight="1" x14ac:dyDescent="0.2">
      <c r="K1563" s="97"/>
    </row>
    <row r="1564" spans="11:11" ht="15" customHeight="1" x14ac:dyDescent="0.2">
      <c r="K1564" s="97"/>
    </row>
    <row r="1565" spans="11:11" ht="15" customHeight="1" x14ac:dyDescent="0.2">
      <c r="K1565" s="97"/>
    </row>
    <row r="1566" spans="11:11" ht="15" customHeight="1" x14ac:dyDescent="0.2">
      <c r="K1566" s="97"/>
    </row>
    <row r="1567" spans="11:11" ht="15" customHeight="1" x14ac:dyDescent="0.2">
      <c r="K1567" s="97"/>
    </row>
    <row r="1568" spans="11:11" ht="15" customHeight="1" x14ac:dyDescent="0.2">
      <c r="K1568" s="97"/>
    </row>
    <row r="1569" spans="11:11" ht="15" customHeight="1" x14ac:dyDescent="0.2">
      <c r="K1569" s="97"/>
    </row>
    <row r="1570" spans="11:11" ht="15" customHeight="1" x14ac:dyDescent="0.2">
      <c r="K1570" s="97"/>
    </row>
    <row r="1571" spans="11:11" ht="15" customHeight="1" x14ac:dyDescent="0.2">
      <c r="K1571" s="97"/>
    </row>
    <row r="1572" spans="11:11" ht="15" customHeight="1" x14ac:dyDescent="0.2">
      <c r="K1572" s="97"/>
    </row>
    <row r="1573" spans="11:11" ht="15" customHeight="1" x14ac:dyDescent="0.2">
      <c r="K1573" s="97"/>
    </row>
    <row r="1574" spans="11:11" ht="15" customHeight="1" x14ac:dyDescent="0.2">
      <c r="K1574" s="97"/>
    </row>
    <row r="1575" spans="11:11" ht="15" customHeight="1" x14ac:dyDescent="0.2">
      <c r="K1575" s="97"/>
    </row>
    <row r="1576" spans="11:11" ht="15" customHeight="1" x14ac:dyDescent="0.2">
      <c r="K1576" s="97"/>
    </row>
    <row r="1577" spans="11:11" ht="15" customHeight="1" x14ac:dyDescent="0.2">
      <c r="K1577" s="97"/>
    </row>
    <row r="1578" spans="11:11" ht="15" customHeight="1" x14ac:dyDescent="0.2">
      <c r="K1578" s="97"/>
    </row>
    <row r="1579" spans="11:11" ht="15" customHeight="1" x14ac:dyDescent="0.2">
      <c r="K1579" s="97"/>
    </row>
    <row r="1580" spans="11:11" ht="15" customHeight="1" x14ac:dyDescent="0.2">
      <c r="K1580" s="97"/>
    </row>
    <row r="1581" spans="11:11" ht="15" customHeight="1" x14ac:dyDescent="0.2">
      <c r="K1581" s="97"/>
    </row>
    <row r="1582" spans="11:11" ht="15" customHeight="1" x14ac:dyDescent="0.2">
      <c r="K1582" s="97"/>
    </row>
    <row r="1583" spans="11:11" ht="15" customHeight="1" x14ac:dyDescent="0.2">
      <c r="K1583" s="97"/>
    </row>
    <row r="1584" spans="11:11" ht="15" customHeight="1" x14ac:dyDescent="0.2">
      <c r="K1584" s="97"/>
    </row>
    <row r="1585" spans="11:11" ht="15" customHeight="1" x14ac:dyDescent="0.2">
      <c r="K1585" s="97"/>
    </row>
    <row r="1586" spans="11:11" ht="15" customHeight="1" x14ac:dyDescent="0.2">
      <c r="K1586" s="97"/>
    </row>
    <row r="1587" spans="11:11" ht="15" customHeight="1" x14ac:dyDescent="0.2">
      <c r="K1587" s="97"/>
    </row>
    <row r="1588" spans="11:11" ht="15" customHeight="1" x14ac:dyDescent="0.2">
      <c r="K1588" s="97"/>
    </row>
    <row r="1589" spans="11:11" ht="15" customHeight="1" x14ac:dyDescent="0.2">
      <c r="K1589" s="97"/>
    </row>
    <row r="1590" spans="11:11" ht="15" customHeight="1" x14ac:dyDescent="0.2">
      <c r="K1590" s="97"/>
    </row>
    <row r="1591" spans="11:11" ht="15" customHeight="1" x14ac:dyDescent="0.2">
      <c r="K1591" s="97"/>
    </row>
    <row r="1592" spans="11:11" ht="15" customHeight="1" x14ac:dyDescent="0.2">
      <c r="K1592" s="97"/>
    </row>
    <row r="1593" spans="11:11" ht="15" customHeight="1" x14ac:dyDescent="0.2">
      <c r="K1593" s="97"/>
    </row>
    <row r="1594" spans="11:11" ht="15" customHeight="1" x14ac:dyDescent="0.2">
      <c r="K1594" s="97"/>
    </row>
    <row r="1595" spans="11:11" ht="15" customHeight="1" x14ac:dyDescent="0.2">
      <c r="K1595" s="97"/>
    </row>
    <row r="1596" spans="11:11" ht="15" customHeight="1" x14ac:dyDescent="0.2">
      <c r="K1596" s="97"/>
    </row>
    <row r="1597" spans="11:11" ht="15" customHeight="1" x14ac:dyDescent="0.2">
      <c r="K1597" s="97"/>
    </row>
    <row r="1598" spans="11:11" ht="15" customHeight="1" x14ac:dyDescent="0.2">
      <c r="K1598" s="97"/>
    </row>
    <row r="1599" spans="11:11" ht="15" customHeight="1" x14ac:dyDescent="0.2">
      <c r="K1599" s="97"/>
    </row>
    <row r="1600" spans="11:11" ht="15" customHeight="1" x14ac:dyDescent="0.2">
      <c r="K1600" s="97"/>
    </row>
    <row r="1601" spans="11:11" ht="15" customHeight="1" x14ac:dyDescent="0.2">
      <c r="K1601" s="97"/>
    </row>
    <row r="1602" spans="11:11" ht="15" customHeight="1" x14ac:dyDescent="0.2">
      <c r="K1602" s="97"/>
    </row>
    <row r="1603" spans="11:11" ht="15" customHeight="1" x14ac:dyDescent="0.2">
      <c r="K1603" s="97"/>
    </row>
    <row r="1604" spans="11:11" ht="15" customHeight="1" x14ac:dyDescent="0.2">
      <c r="K1604" s="97"/>
    </row>
    <row r="1605" spans="11:11" ht="15" customHeight="1" x14ac:dyDescent="0.2">
      <c r="K1605" s="97"/>
    </row>
    <row r="1606" spans="11:11" ht="15" customHeight="1" x14ac:dyDescent="0.2">
      <c r="K1606" s="97"/>
    </row>
    <row r="1607" spans="11:11" ht="15" customHeight="1" x14ac:dyDescent="0.2">
      <c r="K1607" s="97"/>
    </row>
    <row r="1608" spans="11:11" ht="15" customHeight="1" x14ac:dyDescent="0.2">
      <c r="K1608" s="97"/>
    </row>
    <row r="1609" spans="11:11" ht="15" customHeight="1" x14ac:dyDescent="0.2">
      <c r="K1609" s="97"/>
    </row>
    <row r="1610" spans="11:11" ht="15" customHeight="1" x14ac:dyDescent="0.2">
      <c r="K1610" s="97"/>
    </row>
    <row r="1611" spans="11:11" ht="15" customHeight="1" x14ac:dyDescent="0.2">
      <c r="K1611" s="97"/>
    </row>
    <row r="1612" spans="11:11" ht="15" customHeight="1" x14ac:dyDescent="0.2">
      <c r="K1612" s="97"/>
    </row>
    <row r="1613" spans="11:11" ht="15" customHeight="1" x14ac:dyDescent="0.2">
      <c r="K1613" s="97"/>
    </row>
    <row r="1614" spans="11:11" ht="15" customHeight="1" x14ac:dyDescent="0.2">
      <c r="K1614" s="97"/>
    </row>
    <row r="1615" spans="11:11" ht="15" customHeight="1" x14ac:dyDescent="0.2">
      <c r="K1615" s="97"/>
    </row>
    <row r="1616" spans="11:11" ht="15" customHeight="1" x14ac:dyDescent="0.2">
      <c r="K1616" s="97"/>
    </row>
    <row r="1617" spans="11:11" ht="15" customHeight="1" x14ac:dyDescent="0.2">
      <c r="K1617" s="97"/>
    </row>
    <row r="1618" spans="11:11" ht="15" customHeight="1" x14ac:dyDescent="0.2">
      <c r="K1618" s="97"/>
    </row>
    <row r="1619" spans="11:11" ht="15" customHeight="1" x14ac:dyDescent="0.2">
      <c r="K1619" s="97"/>
    </row>
    <row r="1620" spans="11:11" ht="15" customHeight="1" x14ac:dyDescent="0.2">
      <c r="K1620" s="97"/>
    </row>
    <row r="1621" spans="11:11" ht="15" customHeight="1" x14ac:dyDescent="0.2">
      <c r="K1621" s="97"/>
    </row>
    <row r="1622" spans="11:11" ht="15" customHeight="1" x14ac:dyDescent="0.2">
      <c r="K1622" s="97"/>
    </row>
    <row r="1623" spans="11:11" ht="15" customHeight="1" x14ac:dyDescent="0.2">
      <c r="K1623" s="97"/>
    </row>
    <row r="1624" spans="11:11" ht="15" customHeight="1" x14ac:dyDescent="0.2">
      <c r="K1624" s="97"/>
    </row>
    <row r="1625" spans="11:11" ht="15" customHeight="1" x14ac:dyDescent="0.2">
      <c r="K1625" s="97"/>
    </row>
    <row r="1626" spans="11:11" ht="15" customHeight="1" x14ac:dyDescent="0.2">
      <c r="K1626" s="97"/>
    </row>
    <row r="1627" spans="11:11" ht="15" customHeight="1" x14ac:dyDescent="0.2">
      <c r="K1627" s="97"/>
    </row>
    <row r="1628" spans="11:11" ht="15" customHeight="1" x14ac:dyDescent="0.2">
      <c r="K1628" s="97"/>
    </row>
    <row r="1629" spans="11:11" ht="15" customHeight="1" x14ac:dyDescent="0.2">
      <c r="K1629" s="97"/>
    </row>
    <row r="1630" spans="11:11" ht="15" customHeight="1" x14ac:dyDescent="0.2">
      <c r="K1630" s="97"/>
    </row>
    <row r="1631" spans="11:11" ht="15" customHeight="1" x14ac:dyDescent="0.2">
      <c r="K1631" s="97"/>
    </row>
    <row r="1632" spans="11:11" ht="15" customHeight="1" x14ac:dyDescent="0.2">
      <c r="K1632" s="97"/>
    </row>
    <row r="1633" spans="11:11" ht="15" customHeight="1" x14ac:dyDescent="0.2">
      <c r="K1633" s="97"/>
    </row>
    <row r="1634" spans="11:11" ht="15" customHeight="1" x14ac:dyDescent="0.2">
      <c r="K1634" s="97"/>
    </row>
    <row r="1635" spans="11:11" ht="15" customHeight="1" x14ac:dyDescent="0.2">
      <c r="K1635" s="97"/>
    </row>
    <row r="1636" spans="11:11" ht="15" customHeight="1" x14ac:dyDescent="0.2">
      <c r="K1636" s="97"/>
    </row>
    <row r="1637" spans="11:11" ht="15" customHeight="1" x14ac:dyDescent="0.2">
      <c r="K1637" s="97"/>
    </row>
    <row r="1638" spans="11:11" ht="15" customHeight="1" x14ac:dyDescent="0.2">
      <c r="K1638" s="97"/>
    </row>
    <row r="1639" spans="11:11" ht="15" customHeight="1" x14ac:dyDescent="0.2">
      <c r="K1639" s="97"/>
    </row>
    <row r="1640" spans="11:11" ht="15" customHeight="1" x14ac:dyDescent="0.2">
      <c r="K1640" s="97"/>
    </row>
    <row r="1641" spans="11:11" ht="15" customHeight="1" x14ac:dyDescent="0.2">
      <c r="K1641" s="97"/>
    </row>
    <row r="1642" spans="11:11" ht="15" customHeight="1" x14ac:dyDescent="0.2">
      <c r="K1642" s="97"/>
    </row>
    <row r="1643" spans="11:11" ht="15" customHeight="1" x14ac:dyDescent="0.2">
      <c r="K1643" s="97"/>
    </row>
    <row r="1644" spans="11:11" ht="15" customHeight="1" x14ac:dyDescent="0.2">
      <c r="K1644" s="97"/>
    </row>
    <row r="1645" spans="11:11" ht="15" customHeight="1" x14ac:dyDescent="0.2">
      <c r="K1645" s="97"/>
    </row>
    <row r="1646" spans="11:11" ht="15" customHeight="1" x14ac:dyDescent="0.2">
      <c r="K1646" s="97"/>
    </row>
    <row r="1647" spans="11:11" ht="15" customHeight="1" x14ac:dyDescent="0.2">
      <c r="K1647" s="97"/>
    </row>
    <row r="1648" spans="11:11" ht="15" customHeight="1" x14ac:dyDescent="0.2">
      <c r="K1648" s="97"/>
    </row>
    <row r="1649" spans="11:11" ht="15" customHeight="1" x14ac:dyDescent="0.2">
      <c r="K1649" s="97"/>
    </row>
    <row r="1650" spans="11:11" ht="15" customHeight="1" x14ac:dyDescent="0.2">
      <c r="K1650" s="97"/>
    </row>
    <row r="1651" spans="11:11" ht="15" customHeight="1" x14ac:dyDescent="0.2">
      <c r="K1651" s="97"/>
    </row>
    <row r="1652" spans="11:11" ht="15" customHeight="1" x14ac:dyDescent="0.2">
      <c r="K1652" s="97"/>
    </row>
    <row r="1653" spans="11:11" ht="15" customHeight="1" x14ac:dyDescent="0.2">
      <c r="K1653" s="97"/>
    </row>
    <row r="1654" spans="11:11" ht="15" customHeight="1" x14ac:dyDescent="0.2">
      <c r="K1654" s="97"/>
    </row>
    <row r="1655" spans="11:11" ht="15" customHeight="1" x14ac:dyDescent="0.2">
      <c r="K1655" s="97"/>
    </row>
    <row r="1656" spans="11:11" ht="15" customHeight="1" x14ac:dyDescent="0.2">
      <c r="K1656" s="97"/>
    </row>
    <row r="1657" spans="11:11" ht="15" customHeight="1" x14ac:dyDescent="0.2">
      <c r="K1657" s="97"/>
    </row>
    <row r="1658" spans="11:11" ht="15" customHeight="1" x14ac:dyDescent="0.2">
      <c r="K1658" s="97"/>
    </row>
    <row r="1659" spans="11:11" ht="15" customHeight="1" x14ac:dyDescent="0.2">
      <c r="K1659" s="97"/>
    </row>
    <row r="1660" spans="11:11" ht="15" customHeight="1" x14ac:dyDescent="0.2">
      <c r="K1660" s="97"/>
    </row>
    <row r="1661" spans="11:11" ht="15" customHeight="1" x14ac:dyDescent="0.2">
      <c r="K1661" s="97"/>
    </row>
    <row r="1662" spans="11:11" ht="15" customHeight="1" x14ac:dyDescent="0.2">
      <c r="K1662" s="97"/>
    </row>
    <row r="1663" spans="11:11" ht="15" customHeight="1" x14ac:dyDescent="0.2">
      <c r="K1663" s="97"/>
    </row>
    <row r="1664" spans="11:11" ht="15" customHeight="1" x14ac:dyDescent="0.2">
      <c r="K1664" s="97"/>
    </row>
    <row r="1665" spans="11:11" ht="15" customHeight="1" x14ac:dyDescent="0.2">
      <c r="K1665" s="97"/>
    </row>
    <row r="1666" spans="11:11" ht="15" customHeight="1" x14ac:dyDescent="0.2">
      <c r="K1666" s="97"/>
    </row>
    <row r="1667" spans="11:11" ht="15" customHeight="1" x14ac:dyDescent="0.2">
      <c r="K1667" s="97"/>
    </row>
    <row r="1668" spans="11:11" ht="15" customHeight="1" x14ac:dyDescent="0.2">
      <c r="K1668" s="97"/>
    </row>
    <row r="1669" spans="11:11" ht="15" customHeight="1" x14ac:dyDescent="0.2">
      <c r="K1669" s="97"/>
    </row>
    <row r="1670" spans="11:11" ht="15" customHeight="1" x14ac:dyDescent="0.2">
      <c r="K1670" s="97"/>
    </row>
    <row r="1671" spans="11:11" ht="15" customHeight="1" x14ac:dyDescent="0.2">
      <c r="K1671" s="97"/>
    </row>
    <row r="1672" spans="11:11" ht="15" customHeight="1" x14ac:dyDescent="0.2">
      <c r="K1672" s="97"/>
    </row>
    <row r="1673" spans="11:11" ht="15" customHeight="1" x14ac:dyDescent="0.2">
      <c r="K1673" s="97"/>
    </row>
    <row r="1674" spans="11:11" ht="15" customHeight="1" x14ac:dyDescent="0.2">
      <c r="K1674" s="97"/>
    </row>
    <row r="1675" spans="11:11" ht="15" customHeight="1" x14ac:dyDescent="0.2">
      <c r="K1675" s="97"/>
    </row>
    <row r="1676" spans="11:11" ht="15" customHeight="1" x14ac:dyDescent="0.2">
      <c r="K1676" s="97"/>
    </row>
    <row r="1677" spans="11:11" ht="15" customHeight="1" x14ac:dyDescent="0.2">
      <c r="K1677" s="97"/>
    </row>
    <row r="1678" spans="11:11" ht="15" customHeight="1" x14ac:dyDescent="0.2">
      <c r="K1678" s="97"/>
    </row>
    <row r="1679" spans="11:11" ht="15" customHeight="1" x14ac:dyDescent="0.2">
      <c r="K1679" s="97"/>
    </row>
    <row r="1680" spans="11:11" ht="15" customHeight="1" x14ac:dyDescent="0.2">
      <c r="K1680" s="97"/>
    </row>
    <row r="1681" spans="11:11" ht="15" customHeight="1" x14ac:dyDescent="0.2">
      <c r="K1681" s="97"/>
    </row>
    <row r="1682" spans="11:11" ht="15" customHeight="1" x14ac:dyDescent="0.2">
      <c r="K1682" s="97"/>
    </row>
    <row r="1683" spans="11:11" ht="15" customHeight="1" x14ac:dyDescent="0.2">
      <c r="K1683" s="97"/>
    </row>
    <row r="1684" spans="11:11" ht="15" customHeight="1" x14ac:dyDescent="0.2">
      <c r="K1684" s="97"/>
    </row>
    <row r="1685" spans="11:11" ht="15" customHeight="1" x14ac:dyDescent="0.2">
      <c r="K1685" s="97"/>
    </row>
    <row r="1686" spans="11:11" ht="15" customHeight="1" x14ac:dyDescent="0.2">
      <c r="K1686" s="97"/>
    </row>
    <row r="1687" spans="11:11" ht="15" customHeight="1" x14ac:dyDescent="0.2">
      <c r="K1687" s="97"/>
    </row>
    <row r="1688" spans="11:11" ht="15" customHeight="1" x14ac:dyDescent="0.2">
      <c r="K1688" s="97"/>
    </row>
    <row r="1689" spans="11:11" ht="15" customHeight="1" x14ac:dyDescent="0.2">
      <c r="K1689" s="97"/>
    </row>
    <row r="1690" spans="11:11" ht="15" customHeight="1" x14ac:dyDescent="0.2">
      <c r="K1690" s="97"/>
    </row>
    <row r="1691" spans="11:11" ht="15" customHeight="1" x14ac:dyDescent="0.2">
      <c r="K1691" s="97"/>
    </row>
    <row r="1692" spans="11:11" ht="15" customHeight="1" x14ac:dyDescent="0.2">
      <c r="K1692" s="97"/>
    </row>
    <row r="1693" spans="11:11" ht="15" customHeight="1" x14ac:dyDescent="0.2">
      <c r="K1693" s="97"/>
    </row>
    <row r="1694" spans="11:11" ht="15" customHeight="1" x14ac:dyDescent="0.2">
      <c r="K1694" s="97"/>
    </row>
    <row r="1695" spans="11:11" ht="15" customHeight="1" x14ac:dyDescent="0.2">
      <c r="K1695" s="97"/>
    </row>
    <row r="1696" spans="11:11" ht="15" customHeight="1" x14ac:dyDescent="0.2">
      <c r="K1696" s="97"/>
    </row>
    <row r="1697" spans="11:11" ht="15" customHeight="1" x14ac:dyDescent="0.2">
      <c r="K1697" s="97"/>
    </row>
    <row r="1698" spans="11:11" ht="15" customHeight="1" x14ac:dyDescent="0.2">
      <c r="K1698" s="97"/>
    </row>
    <row r="1699" spans="11:11" ht="15" customHeight="1" x14ac:dyDescent="0.2">
      <c r="K1699" s="97"/>
    </row>
    <row r="1700" spans="11:11" ht="15" customHeight="1" x14ac:dyDescent="0.2">
      <c r="K1700" s="97"/>
    </row>
    <row r="1701" spans="11:11" ht="15" customHeight="1" x14ac:dyDescent="0.2">
      <c r="K1701" s="97"/>
    </row>
    <row r="1702" spans="11:11" ht="15" customHeight="1" x14ac:dyDescent="0.2">
      <c r="K1702" s="97"/>
    </row>
    <row r="1703" spans="11:11" ht="15" customHeight="1" x14ac:dyDescent="0.2">
      <c r="K1703" s="97"/>
    </row>
    <row r="1704" spans="11:11" ht="15" customHeight="1" x14ac:dyDescent="0.2">
      <c r="K1704" s="97"/>
    </row>
    <row r="1705" spans="11:11" ht="15" customHeight="1" x14ac:dyDescent="0.2">
      <c r="K1705" s="97"/>
    </row>
    <row r="1706" spans="11:11" ht="15" customHeight="1" x14ac:dyDescent="0.2">
      <c r="K1706" s="97"/>
    </row>
    <row r="1707" spans="11:11" ht="15" customHeight="1" x14ac:dyDescent="0.2">
      <c r="K1707" s="97"/>
    </row>
    <row r="1708" spans="11:11" ht="15" customHeight="1" x14ac:dyDescent="0.2">
      <c r="K1708" s="97"/>
    </row>
    <row r="1709" spans="11:11" ht="15" customHeight="1" x14ac:dyDescent="0.2">
      <c r="K1709" s="97"/>
    </row>
    <row r="1710" spans="11:11" ht="15" customHeight="1" x14ac:dyDescent="0.2">
      <c r="K1710" s="97"/>
    </row>
    <row r="1711" spans="11:11" ht="15" customHeight="1" x14ac:dyDescent="0.2">
      <c r="K1711" s="97"/>
    </row>
    <row r="1712" spans="11:11" ht="15" customHeight="1" x14ac:dyDescent="0.2">
      <c r="K1712" s="97"/>
    </row>
    <row r="1713" spans="11:11" ht="15" customHeight="1" x14ac:dyDescent="0.2">
      <c r="K1713" s="97"/>
    </row>
    <row r="1714" spans="11:11" ht="15" customHeight="1" x14ac:dyDescent="0.2">
      <c r="K1714" s="97"/>
    </row>
    <row r="1715" spans="11:11" ht="15" customHeight="1" x14ac:dyDescent="0.2">
      <c r="K1715" s="97"/>
    </row>
    <row r="1716" spans="11:11" ht="15" customHeight="1" x14ac:dyDescent="0.2">
      <c r="K1716" s="97"/>
    </row>
    <row r="1717" spans="11:11" ht="15" customHeight="1" x14ac:dyDescent="0.2">
      <c r="K1717" s="97"/>
    </row>
    <row r="1718" spans="11:11" ht="15" customHeight="1" x14ac:dyDescent="0.2">
      <c r="K1718" s="97"/>
    </row>
    <row r="1719" spans="11:11" ht="15" customHeight="1" x14ac:dyDescent="0.2">
      <c r="K1719" s="97"/>
    </row>
    <row r="1720" spans="11:11" ht="15" customHeight="1" x14ac:dyDescent="0.2">
      <c r="K1720" s="97"/>
    </row>
    <row r="1721" spans="11:11" ht="15" customHeight="1" x14ac:dyDescent="0.2">
      <c r="K1721" s="97"/>
    </row>
    <row r="1722" spans="11:11" ht="15" customHeight="1" x14ac:dyDescent="0.2">
      <c r="K1722" s="97"/>
    </row>
    <row r="1723" spans="11:11" ht="15" customHeight="1" x14ac:dyDescent="0.2">
      <c r="K1723" s="97"/>
    </row>
    <row r="1724" spans="11:11" ht="15" customHeight="1" x14ac:dyDescent="0.2">
      <c r="K1724" s="97"/>
    </row>
    <row r="1725" spans="11:11" ht="15" customHeight="1" x14ac:dyDescent="0.2">
      <c r="K1725" s="97"/>
    </row>
    <row r="1726" spans="11:11" ht="15" customHeight="1" x14ac:dyDescent="0.2">
      <c r="K1726" s="97"/>
    </row>
    <row r="1727" spans="11:11" ht="15" customHeight="1" x14ac:dyDescent="0.2">
      <c r="K1727" s="97"/>
    </row>
    <row r="1728" spans="11:11" ht="15" customHeight="1" x14ac:dyDescent="0.2">
      <c r="K1728" s="97"/>
    </row>
    <row r="1729" spans="11:11" ht="15" customHeight="1" x14ac:dyDescent="0.2">
      <c r="K1729" s="97"/>
    </row>
    <row r="1730" spans="11:11" ht="15" customHeight="1" x14ac:dyDescent="0.2">
      <c r="K1730" s="97"/>
    </row>
    <row r="1731" spans="11:11" ht="15" customHeight="1" x14ac:dyDescent="0.2">
      <c r="K1731" s="97"/>
    </row>
    <row r="1732" spans="11:11" ht="15" customHeight="1" x14ac:dyDescent="0.2">
      <c r="K1732" s="97"/>
    </row>
    <row r="1733" spans="11:11" ht="15" customHeight="1" x14ac:dyDescent="0.2">
      <c r="K1733" s="97"/>
    </row>
    <row r="1734" spans="11:11" ht="15" customHeight="1" x14ac:dyDescent="0.2">
      <c r="K1734" s="97"/>
    </row>
    <row r="1735" spans="11:11" ht="15" customHeight="1" x14ac:dyDescent="0.2">
      <c r="K1735" s="97"/>
    </row>
    <row r="1736" spans="11:11" ht="15" customHeight="1" x14ac:dyDescent="0.2">
      <c r="K1736" s="97"/>
    </row>
    <row r="1737" spans="11:11" ht="15" customHeight="1" x14ac:dyDescent="0.2">
      <c r="K1737" s="97"/>
    </row>
    <row r="1738" spans="11:11" ht="15" customHeight="1" x14ac:dyDescent="0.2">
      <c r="K1738" s="97"/>
    </row>
    <row r="1739" spans="11:11" ht="15" customHeight="1" x14ac:dyDescent="0.2">
      <c r="K1739" s="97"/>
    </row>
    <row r="1740" spans="11:11" ht="15" customHeight="1" x14ac:dyDescent="0.2">
      <c r="K1740" s="97"/>
    </row>
    <row r="1741" spans="11:11" ht="15" customHeight="1" x14ac:dyDescent="0.2">
      <c r="K1741" s="97"/>
    </row>
    <row r="1742" spans="11:11" ht="15" customHeight="1" x14ac:dyDescent="0.2">
      <c r="K1742" s="97"/>
    </row>
    <row r="1743" spans="11:11" ht="15" customHeight="1" x14ac:dyDescent="0.2">
      <c r="K1743" s="97"/>
    </row>
    <row r="1744" spans="11:11" ht="15" customHeight="1" x14ac:dyDescent="0.2">
      <c r="K1744" s="97"/>
    </row>
    <row r="1745" spans="11:11" ht="15" customHeight="1" x14ac:dyDescent="0.2">
      <c r="K1745" s="97"/>
    </row>
    <row r="1746" spans="11:11" ht="15" customHeight="1" x14ac:dyDescent="0.2">
      <c r="K1746" s="97"/>
    </row>
    <row r="1747" spans="11:11" ht="15" customHeight="1" x14ac:dyDescent="0.2">
      <c r="K1747" s="97"/>
    </row>
    <row r="1748" spans="11:11" ht="15" customHeight="1" x14ac:dyDescent="0.2">
      <c r="K1748" s="97"/>
    </row>
    <row r="1749" spans="11:11" ht="15" customHeight="1" x14ac:dyDescent="0.2">
      <c r="K1749" s="97"/>
    </row>
    <row r="1750" spans="11:11" ht="15" customHeight="1" x14ac:dyDescent="0.2">
      <c r="K1750" s="97"/>
    </row>
    <row r="1751" spans="11:11" ht="15" customHeight="1" x14ac:dyDescent="0.2">
      <c r="K1751" s="97"/>
    </row>
    <row r="1752" spans="11:11" ht="15" customHeight="1" x14ac:dyDescent="0.2">
      <c r="K1752" s="97"/>
    </row>
    <row r="1753" spans="11:11" ht="15" customHeight="1" x14ac:dyDescent="0.2">
      <c r="K1753" s="97"/>
    </row>
    <row r="1754" spans="11:11" ht="15" customHeight="1" x14ac:dyDescent="0.2">
      <c r="K1754" s="97"/>
    </row>
    <row r="1755" spans="11:11" ht="15" customHeight="1" x14ac:dyDescent="0.2">
      <c r="K1755" s="97"/>
    </row>
    <row r="1756" spans="11:11" ht="15" customHeight="1" x14ac:dyDescent="0.2">
      <c r="K1756" s="97"/>
    </row>
    <row r="1757" spans="11:11" ht="15" customHeight="1" x14ac:dyDescent="0.2">
      <c r="K1757" s="97"/>
    </row>
    <row r="1758" spans="11:11" ht="15" customHeight="1" x14ac:dyDescent="0.2">
      <c r="K1758" s="97"/>
    </row>
    <row r="1759" spans="11:11" ht="15" customHeight="1" x14ac:dyDescent="0.2">
      <c r="K1759" s="97"/>
    </row>
    <row r="1760" spans="11:11" ht="15" customHeight="1" x14ac:dyDescent="0.2">
      <c r="K1760" s="97"/>
    </row>
    <row r="1761" spans="11:11" ht="15" customHeight="1" x14ac:dyDescent="0.2">
      <c r="K1761" s="97"/>
    </row>
    <row r="1762" spans="11:11" ht="15" customHeight="1" x14ac:dyDescent="0.2">
      <c r="K1762" s="97"/>
    </row>
    <row r="1763" spans="11:11" ht="15" customHeight="1" x14ac:dyDescent="0.2">
      <c r="K1763" s="97"/>
    </row>
    <row r="1764" spans="11:11" ht="15" customHeight="1" x14ac:dyDescent="0.2">
      <c r="K1764" s="97"/>
    </row>
    <row r="1765" spans="11:11" ht="15" customHeight="1" x14ac:dyDescent="0.2">
      <c r="K1765" s="97"/>
    </row>
    <row r="1766" spans="11:11" ht="15" customHeight="1" x14ac:dyDescent="0.2">
      <c r="K1766" s="97"/>
    </row>
    <row r="1767" spans="11:11" ht="15" customHeight="1" x14ac:dyDescent="0.2">
      <c r="K1767" s="97"/>
    </row>
    <row r="1768" spans="11:11" ht="15" customHeight="1" x14ac:dyDescent="0.2">
      <c r="K1768" s="97"/>
    </row>
    <row r="1769" spans="11:11" ht="15" customHeight="1" x14ac:dyDescent="0.2">
      <c r="K1769" s="97"/>
    </row>
    <row r="1770" spans="11:11" ht="15" customHeight="1" x14ac:dyDescent="0.2">
      <c r="K1770" s="97"/>
    </row>
    <row r="1771" spans="11:11" ht="15" customHeight="1" x14ac:dyDescent="0.2">
      <c r="K1771" s="97"/>
    </row>
    <row r="1772" spans="11:11" ht="15" customHeight="1" x14ac:dyDescent="0.2">
      <c r="K1772" s="97"/>
    </row>
    <row r="1773" spans="11:11" ht="15" customHeight="1" x14ac:dyDescent="0.2">
      <c r="K1773" s="97"/>
    </row>
    <row r="1774" spans="11:11" ht="15" customHeight="1" x14ac:dyDescent="0.2">
      <c r="K1774" s="97"/>
    </row>
    <row r="1775" spans="11:11" ht="15" customHeight="1" x14ac:dyDescent="0.2">
      <c r="K1775" s="97"/>
    </row>
    <row r="1776" spans="11:11" ht="15" customHeight="1" x14ac:dyDescent="0.2">
      <c r="K1776" s="97"/>
    </row>
    <row r="1777" spans="11:11" ht="15" customHeight="1" x14ac:dyDescent="0.2">
      <c r="K1777" s="97"/>
    </row>
    <row r="1778" spans="11:11" ht="15" customHeight="1" x14ac:dyDescent="0.2">
      <c r="K1778" s="97"/>
    </row>
    <row r="1779" spans="11:11" ht="15" customHeight="1" x14ac:dyDescent="0.2">
      <c r="K1779" s="97"/>
    </row>
    <row r="1780" spans="11:11" ht="15" customHeight="1" x14ac:dyDescent="0.2">
      <c r="K1780" s="97"/>
    </row>
    <row r="1781" spans="11:11" ht="15" customHeight="1" x14ac:dyDescent="0.2">
      <c r="K1781" s="97"/>
    </row>
    <row r="1782" spans="11:11" ht="15" customHeight="1" x14ac:dyDescent="0.2">
      <c r="K1782" s="97"/>
    </row>
    <row r="1783" spans="11:11" ht="15" customHeight="1" x14ac:dyDescent="0.2">
      <c r="K1783" s="97"/>
    </row>
    <row r="1784" spans="11:11" ht="15" customHeight="1" x14ac:dyDescent="0.2">
      <c r="K1784" s="97"/>
    </row>
    <row r="1785" spans="11:11" ht="15" customHeight="1" x14ac:dyDescent="0.2">
      <c r="K1785" s="97"/>
    </row>
    <row r="1786" spans="11:11" ht="15" customHeight="1" x14ac:dyDescent="0.2">
      <c r="K1786" s="97"/>
    </row>
    <row r="1787" spans="11:11" ht="15" customHeight="1" x14ac:dyDescent="0.2">
      <c r="K1787" s="97"/>
    </row>
    <row r="1788" spans="11:11" ht="15" customHeight="1" x14ac:dyDescent="0.2">
      <c r="K1788" s="97"/>
    </row>
    <row r="1789" spans="11:11" ht="15" customHeight="1" x14ac:dyDescent="0.2">
      <c r="K1789" s="97"/>
    </row>
    <row r="1790" spans="11:11" ht="15" customHeight="1" x14ac:dyDescent="0.2">
      <c r="K1790" s="97"/>
    </row>
    <row r="1791" spans="11:11" ht="15" customHeight="1" x14ac:dyDescent="0.2">
      <c r="K1791" s="97"/>
    </row>
    <row r="1792" spans="11:11" ht="15" customHeight="1" x14ac:dyDescent="0.2">
      <c r="K1792" s="97"/>
    </row>
    <row r="1793" spans="11:11" ht="15" customHeight="1" x14ac:dyDescent="0.2">
      <c r="K1793" s="97"/>
    </row>
    <row r="1794" spans="11:11" ht="15" customHeight="1" x14ac:dyDescent="0.2">
      <c r="K1794" s="97"/>
    </row>
    <row r="1795" spans="11:11" ht="15" customHeight="1" x14ac:dyDescent="0.2">
      <c r="K1795" s="97"/>
    </row>
    <row r="1796" spans="11:11" ht="15" customHeight="1" x14ac:dyDescent="0.2">
      <c r="K1796" s="97"/>
    </row>
    <row r="1797" spans="11:11" ht="15" customHeight="1" x14ac:dyDescent="0.2">
      <c r="K1797" s="97"/>
    </row>
    <row r="1798" spans="11:11" ht="15" customHeight="1" x14ac:dyDescent="0.2">
      <c r="K1798" s="97"/>
    </row>
    <row r="1799" spans="11:11" ht="15" customHeight="1" x14ac:dyDescent="0.2">
      <c r="K1799" s="97"/>
    </row>
    <row r="1800" spans="11:11" ht="15" customHeight="1" x14ac:dyDescent="0.2">
      <c r="K1800" s="97"/>
    </row>
    <row r="1801" spans="11:11" ht="15" customHeight="1" x14ac:dyDescent="0.2">
      <c r="K1801" s="97"/>
    </row>
    <row r="1802" spans="11:11" ht="15" customHeight="1" x14ac:dyDescent="0.2">
      <c r="K1802" s="97"/>
    </row>
    <row r="1803" spans="11:11" ht="15" customHeight="1" x14ac:dyDescent="0.2">
      <c r="K1803" s="97"/>
    </row>
    <row r="1804" spans="11:11" ht="15" customHeight="1" x14ac:dyDescent="0.2">
      <c r="K1804" s="97"/>
    </row>
    <row r="1805" spans="11:11" ht="15" customHeight="1" x14ac:dyDescent="0.2">
      <c r="K1805" s="97"/>
    </row>
    <row r="1806" spans="11:11" ht="15" customHeight="1" x14ac:dyDescent="0.2">
      <c r="K1806" s="97"/>
    </row>
    <row r="1807" spans="11:11" ht="15" customHeight="1" x14ac:dyDescent="0.2">
      <c r="K1807" s="97"/>
    </row>
    <row r="1808" spans="11:11" ht="15" customHeight="1" x14ac:dyDescent="0.2">
      <c r="K1808" s="97"/>
    </row>
    <row r="1809" spans="11:11" ht="15" customHeight="1" x14ac:dyDescent="0.2">
      <c r="K1809" s="97"/>
    </row>
    <row r="1810" spans="11:11" ht="15" customHeight="1" x14ac:dyDescent="0.2">
      <c r="K1810" s="97"/>
    </row>
    <row r="1811" spans="11:11" ht="15" customHeight="1" x14ac:dyDescent="0.2">
      <c r="K1811" s="97"/>
    </row>
    <row r="1812" spans="11:11" ht="15" customHeight="1" x14ac:dyDescent="0.2">
      <c r="K1812" s="97"/>
    </row>
    <row r="1813" spans="11:11" ht="15" customHeight="1" x14ac:dyDescent="0.2">
      <c r="K1813" s="97"/>
    </row>
    <row r="1814" spans="11:11" ht="15" customHeight="1" x14ac:dyDescent="0.2">
      <c r="K1814" s="97"/>
    </row>
    <row r="1815" spans="11:11" ht="15" customHeight="1" x14ac:dyDescent="0.2">
      <c r="K1815" s="97"/>
    </row>
    <row r="1816" spans="11:11" ht="15" customHeight="1" x14ac:dyDescent="0.2">
      <c r="K1816" s="97"/>
    </row>
    <row r="1817" spans="11:11" ht="15" customHeight="1" x14ac:dyDescent="0.2">
      <c r="K1817" s="97"/>
    </row>
    <row r="1818" spans="11:11" ht="15" customHeight="1" x14ac:dyDescent="0.2">
      <c r="K1818" s="97"/>
    </row>
    <row r="1819" spans="11:11" ht="15" customHeight="1" x14ac:dyDescent="0.2">
      <c r="K1819" s="97"/>
    </row>
    <row r="1820" spans="11:11" ht="15" customHeight="1" x14ac:dyDescent="0.2">
      <c r="K1820" s="97"/>
    </row>
    <row r="1821" spans="11:11" ht="15" customHeight="1" x14ac:dyDescent="0.2">
      <c r="K1821" s="97"/>
    </row>
    <row r="1822" spans="11:11" ht="15" customHeight="1" x14ac:dyDescent="0.2">
      <c r="K1822" s="97"/>
    </row>
    <row r="1823" spans="11:11" ht="15" customHeight="1" x14ac:dyDescent="0.2">
      <c r="K1823" s="97"/>
    </row>
    <row r="1824" spans="11:11" ht="15" customHeight="1" x14ac:dyDescent="0.2">
      <c r="K1824" s="97"/>
    </row>
    <row r="1825" spans="11:11" ht="15" customHeight="1" x14ac:dyDescent="0.2">
      <c r="K1825" s="97"/>
    </row>
    <row r="1826" spans="11:11" ht="15" customHeight="1" x14ac:dyDescent="0.2">
      <c r="K1826" s="97"/>
    </row>
    <row r="1827" spans="11:11" ht="15" customHeight="1" x14ac:dyDescent="0.2">
      <c r="K1827" s="97"/>
    </row>
    <row r="1828" spans="11:11" ht="15" customHeight="1" x14ac:dyDescent="0.2">
      <c r="K1828" s="97"/>
    </row>
    <row r="1829" spans="11:11" ht="15" customHeight="1" x14ac:dyDescent="0.2">
      <c r="K1829" s="97"/>
    </row>
    <row r="1830" spans="11:11" ht="15" customHeight="1" x14ac:dyDescent="0.2">
      <c r="K1830" s="97"/>
    </row>
    <row r="1831" spans="11:11" ht="15" customHeight="1" x14ac:dyDescent="0.2">
      <c r="K1831" s="97"/>
    </row>
    <row r="1832" spans="11:11" ht="15" customHeight="1" x14ac:dyDescent="0.2">
      <c r="K1832" s="97"/>
    </row>
    <row r="1833" spans="11:11" ht="15" customHeight="1" x14ac:dyDescent="0.2">
      <c r="K1833" s="97"/>
    </row>
    <row r="1834" spans="11:11" ht="15" customHeight="1" x14ac:dyDescent="0.2">
      <c r="K1834" s="97"/>
    </row>
    <row r="1835" spans="11:11" ht="15" customHeight="1" x14ac:dyDescent="0.2">
      <c r="K1835" s="97"/>
    </row>
    <row r="1836" spans="11:11" ht="15" customHeight="1" x14ac:dyDescent="0.2">
      <c r="K1836" s="97"/>
    </row>
    <row r="1837" spans="11:11" ht="15" customHeight="1" x14ac:dyDescent="0.2">
      <c r="K1837" s="97"/>
    </row>
    <row r="1838" spans="11:11" ht="15" customHeight="1" x14ac:dyDescent="0.2">
      <c r="K1838" s="97"/>
    </row>
    <row r="1839" spans="11:11" ht="15" customHeight="1" x14ac:dyDescent="0.2">
      <c r="K1839" s="97"/>
    </row>
    <row r="1840" spans="11:11" ht="15" customHeight="1" x14ac:dyDescent="0.2">
      <c r="K1840" s="97"/>
    </row>
    <row r="1841" spans="11:11" ht="15" customHeight="1" x14ac:dyDescent="0.2">
      <c r="K1841" s="97"/>
    </row>
    <row r="1842" spans="11:11" ht="15" customHeight="1" x14ac:dyDescent="0.2">
      <c r="K1842" s="97"/>
    </row>
    <row r="1843" spans="11:11" ht="15" customHeight="1" x14ac:dyDescent="0.2">
      <c r="K1843" s="97"/>
    </row>
    <row r="1844" spans="11:11" ht="15" customHeight="1" x14ac:dyDescent="0.2">
      <c r="K1844" s="97"/>
    </row>
    <row r="1845" spans="11:11" ht="15" customHeight="1" x14ac:dyDescent="0.2">
      <c r="K1845" s="97"/>
    </row>
    <row r="1846" spans="11:11" ht="15" customHeight="1" x14ac:dyDescent="0.2">
      <c r="K1846" s="97"/>
    </row>
    <row r="1847" spans="11:11" ht="15" customHeight="1" x14ac:dyDescent="0.2">
      <c r="K1847" s="97"/>
    </row>
    <row r="1848" spans="11:11" ht="15" customHeight="1" x14ac:dyDescent="0.2">
      <c r="K1848" s="97"/>
    </row>
    <row r="1849" spans="11:11" ht="15" customHeight="1" x14ac:dyDescent="0.2">
      <c r="K1849" s="97"/>
    </row>
    <row r="1850" spans="11:11" ht="15" customHeight="1" x14ac:dyDescent="0.2">
      <c r="K1850" s="97"/>
    </row>
    <row r="1851" spans="11:11" ht="15" customHeight="1" x14ac:dyDescent="0.2">
      <c r="K1851" s="97"/>
    </row>
    <row r="1852" spans="11:11" ht="15" customHeight="1" x14ac:dyDescent="0.2">
      <c r="K1852" s="97"/>
    </row>
    <row r="1853" spans="11:11" ht="15" customHeight="1" x14ac:dyDescent="0.2">
      <c r="K1853" s="97"/>
    </row>
    <row r="1854" spans="11:11" ht="15" customHeight="1" x14ac:dyDescent="0.2">
      <c r="K1854" s="97"/>
    </row>
    <row r="1855" spans="11:11" ht="15" customHeight="1" x14ac:dyDescent="0.2">
      <c r="K1855" s="97"/>
    </row>
    <row r="1856" spans="11:11" ht="15" customHeight="1" x14ac:dyDescent="0.2">
      <c r="K1856" s="97"/>
    </row>
    <row r="1857" spans="11:11" ht="15" customHeight="1" x14ac:dyDescent="0.2">
      <c r="K1857" s="97"/>
    </row>
    <row r="1858" spans="11:11" ht="15" customHeight="1" x14ac:dyDescent="0.2">
      <c r="K1858" s="97"/>
    </row>
    <row r="1859" spans="11:11" ht="15" customHeight="1" x14ac:dyDescent="0.2">
      <c r="K1859" s="97"/>
    </row>
    <row r="1860" spans="11:11" ht="15" customHeight="1" x14ac:dyDescent="0.2">
      <c r="K1860" s="97"/>
    </row>
    <row r="1861" spans="11:11" ht="15" customHeight="1" x14ac:dyDescent="0.2">
      <c r="K1861" s="97"/>
    </row>
    <row r="1862" spans="11:11" ht="15" customHeight="1" x14ac:dyDescent="0.2">
      <c r="K1862" s="97"/>
    </row>
    <row r="1863" spans="11:11" ht="15" customHeight="1" x14ac:dyDescent="0.2">
      <c r="K1863" s="97"/>
    </row>
    <row r="1864" spans="11:11" ht="15" customHeight="1" x14ac:dyDescent="0.2">
      <c r="K1864" s="97"/>
    </row>
    <row r="1865" spans="11:11" ht="15" customHeight="1" x14ac:dyDescent="0.2">
      <c r="K1865" s="97"/>
    </row>
    <row r="1866" spans="11:11" ht="15" customHeight="1" x14ac:dyDescent="0.2">
      <c r="K1866" s="97"/>
    </row>
    <row r="1867" spans="11:11" ht="15" customHeight="1" x14ac:dyDescent="0.2">
      <c r="K1867" s="97"/>
    </row>
    <row r="1868" spans="11:11" ht="15" customHeight="1" x14ac:dyDescent="0.2">
      <c r="K1868" s="97"/>
    </row>
    <row r="1869" spans="11:11" ht="15" customHeight="1" x14ac:dyDescent="0.2">
      <c r="K1869" s="97"/>
    </row>
    <row r="1870" spans="11:11" ht="15" customHeight="1" x14ac:dyDescent="0.2">
      <c r="K1870" s="97"/>
    </row>
    <row r="1871" spans="11:11" ht="15" customHeight="1" x14ac:dyDescent="0.2">
      <c r="K1871" s="97"/>
    </row>
    <row r="1872" spans="11:11" ht="15" customHeight="1" x14ac:dyDescent="0.2">
      <c r="K1872" s="97"/>
    </row>
    <row r="1873" spans="11:11" ht="15" customHeight="1" x14ac:dyDescent="0.2">
      <c r="K1873" s="97"/>
    </row>
    <row r="1874" spans="11:11" ht="15" customHeight="1" x14ac:dyDescent="0.2">
      <c r="K1874" s="97"/>
    </row>
    <row r="1875" spans="11:11" ht="15" customHeight="1" x14ac:dyDescent="0.2">
      <c r="K1875" s="97"/>
    </row>
    <row r="1876" spans="11:11" ht="15" customHeight="1" x14ac:dyDescent="0.2">
      <c r="K1876" s="97"/>
    </row>
    <row r="1877" spans="11:11" ht="15" customHeight="1" x14ac:dyDescent="0.2">
      <c r="K1877" s="97"/>
    </row>
    <row r="1878" spans="11:11" ht="15" customHeight="1" x14ac:dyDescent="0.2">
      <c r="K1878" s="97"/>
    </row>
    <row r="1879" spans="11:11" ht="15" customHeight="1" x14ac:dyDescent="0.2">
      <c r="K1879" s="97"/>
    </row>
    <row r="1880" spans="11:11" ht="15" customHeight="1" x14ac:dyDescent="0.2">
      <c r="K1880" s="97"/>
    </row>
    <row r="1881" spans="11:11" ht="15" customHeight="1" x14ac:dyDescent="0.2">
      <c r="K1881" s="97"/>
    </row>
    <row r="1882" spans="11:11" ht="15" customHeight="1" x14ac:dyDescent="0.2">
      <c r="K1882" s="97"/>
    </row>
    <row r="1883" spans="11:11" ht="15" customHeight="1" x14ac:dyDescent="0.2">
      <c r="K1883" s="97"/>
    </row>
    <row r="1884" spans="11:11" ht="15" customHeight="1" x14ac:dyDescent="0.2">
      <c r="K1884" s="97"/>
    </row>
    <row r="1885" spans="11:11" ht="15" customHeight="1" x14ac:dyDescent="0.2">
      <c r="K1885" s="97"/>
    </row>
    <row r="1886" spans="11:11" ht="15" customHeight="1" x14ac:dyDescent="0.2">
      <c r="K1886" s="97"/>
    </row>
    <row r="1887" spans="11:11" ht="15" customHeight="1" x14ac:dyDescent="0.2">
      <c r="K1887" s="97"/>
    </row>
    <row r="1888" spans="11:11" ht="15" customHeight="1" x14ac:dyDescent="0.2">
      <c r="K1888" s="97"/>
    </row>
    <row r="1889" spans="11:11" ht="15" customHeight="1" x14ac:dyDescent="0.2">
      <c r="K1889" s="97"/>
    </row>
    <row r="1890" spans="11:11" ht="15" customHeight="1" x14ac:dyDescent="0.2">
      <c r="K1890" s="97"/>
    </row>
    <row r="1891" spans="11:11" ht="15" customHeight="1" x14ac:dyDescent="0.2">
      <c r="K1891" s="97"/>
    </row>
    <row r="1892" spans="11:11" ht="15" customHeight="1" x14ac:dyDescent="0.2">
      <c r="K1892" s="97"/>
    </row>
    <row r="1893" spans="11:11" ht="15" customHeight="1" x14ac:dyDescent="0.2">
      <c r="K1893" s="97"/>
    </row>
    <row r="1894" spans="11:11" ht="15" customHeight="1" x14ac:dyDescent="0.2">
      <c r="K1894" s="97"/>
    </row>
    <row r="1895" spans="11:11" ht="15" customHeight="1" x14ac:dyDescent="0.2">
      <c r="K1895" s="97"/>
    </row>
    <row r="1896" spans="11:11" ht="15" customHeight="1" x14ac:dyDescent="0.2">
      <c r="K1896" s="97"/>
    </row>
    <row r="1897" spans="11:11" ht="15" customHeight="1" x14ac:dyDescent="0.2">
      <c r="K1897" s="97"/>
    </row>
    <row r="1898" spans="11:11" ht="15" customHeight="1" x14ac:dyDescent="0.2">
      <c r="K1898" s="97"/>
    </row>
    <row r="1899" spans="11:11" ht="15" customHeight="1" x14ac:dyDescent="0.2">
      <c r="K1899" s="97"/>
    </row>
    <row r="1900" spans="11:11" ht="15" customHeight="1" x14ac:dyDescent="0.2">
      <c r="K1900" s="97"/>
    </row>
    <row r="1901" spans="11:11" ht="15" customHeight="1" x14ac:dyDescent="0.2">
      <c r="K1901" s="97"/>
    </row>
    <row r="1902" spans="11:11" ht="15" customHeight="1" x14ac:dyDescent="0.2">
      <c r="K1902" s="97"/>
    </row>
    <row r="1903" spans="11:11" ht="15" customHeight="1" x14ac:dyDescent="0.2">
      <c r="K1903" s="97"/>
    </row>
    <row r="1904" spans="11:11" ht="15" customHeight="1" x14ac:dyDescent="0.2">
      <c r="K1904" s="97"/>
    </row>
    <row r="1905" spans="11:11" ht="15" customHeight="1" x14ac:dyDescent="0.2">
      <c r="K1905" s="97"/>
    </row>
    <row r="1906" spans="11:11" ht="15" customHeight="1" x14ac:dyDescent="0.2">
      <c r="K1906" s="97"/>
    </row>
    <row r="1907" spans="11:11" ht="15" customHeight="1" x14ac:dyDescent="0.2">
      <c r="K1907" s="97"/>
    </row>
    <row r="1908" spans="11:11" ht="15" customHeight="1" x14ac:dyDescent="0.2">
      <c r="K1908" s="97"/>
    </row>
    <row r="1909" spans="11:11" ht="15" customHeight="1" x14ac:dyDescent="0.2">
      <c r="K1909" s="97"/>
    </row>
    <row r="1910" spans="11:11" ht="15" customHeight="1" x14ac:dyDescent="0.2">
      <c r="K1910" s="97"/>
    </row>
    <row r="1911" spans="11:11" ht="15" customHeight="1" x14ac:dyDescent="0.2">
      <c r="K1911" s="97"/>
    </row>
    <row r="1912" spans="11:11" ht="15" customHeight="1" x14ac:dyDescent="0.2">
      <c r="K1912" s="97"/>
    </row>
    <row r="1913" spans="11:11" ht="15" customHeight="1" x14ac:dyDescent="0.2">
      <c r="K1913" s="97"/>
    </row>
    <row r="1914" spans="11:11" ht="15" customHeight="1" x14ac:dyDescent="0.2">
      <c r="K1914" s="97"/>
    </row>
    <row r="1915" spans="11:11" ht="15" customHeight="1" x14ac:dyDescent="0.2">
      <c r="K1915" s="97"/>
    </row>
    <row r="1916" spans="11:11" ht="15" customHeight="1" x14ac:dyDescent="0.2">
      <c r="K1916" s="97"/>
    </row>
    <row r="1917" spans="11:11" ht="15" customHeight="1" x14ac:dyDescent="0.2">
      <c r="K1917" s="97"/>
    </row>
    <row r="1918" spans="11:11" ht="15" customHeight="1" x14ac:dyDescent="0.2">
      <c r="K1918" s="97"/>
    </row>
    <row r="1919" spans="11:11" ht="15" customHeight="1" x14ac:dyDescent="0.2">
      <c r="K1919" s="97"/>
    </row>
    <row r="1920" spans="11:11" ht="15" customHeight="1" x14ac:dyDescent="0.2">
      <c r="K1920" s="97"/>
    </row>
    <row r="1921" spans="11:11" ht="15" customHeight="1" x14ac:dyDescent="0.2">
      <c r="K1921" s="97"/>
    </row>
    <row r="1922" spans="11:11" ht="15" customHeight="1" x14ac:dyDescent="0.2">
      <c r="K1922" s="97"/>
    </row>
    <row r="1923" spans="11:11" ht="15" customHeight="1" x14ac:dyDescent="0.2">
      <c r="K1923" s="97"/>
    </row>
    <row r="1924" spans="11:11" ht="15" customHeight="1" x14ac:dyDescent="0.2">
      <c r="K1924" s="97"/>
    </row>
    <row r="1925" spans="11:11" ht="15" customHeight="1" x14ac:dyDescent="0.2">
      <c r="K1925" s="97"/>
    </row>
    <row r="1926" spans="11:11" ht="15" customHeight="1" x14ac:dyDescent="0.2">
      <c r="K1926" s="97"/>
    </row>
    <row r="1927" spans="11:11" ht="15" customHeight="1" x14ac:dyDescent="0.2">
      <c r="K1927" s="97"/>
    </row>
    <row r="1928" spans="11:11" ht="15" customHeight="1" x14ac:dyDescent="0.2">
      <c r="K1928" s="97"/>
    </row>
    <row r="1929" spans="11:11" ht="15" customHeight="1" x14ac:dyDescent="0.2">
      <c r="K1929" s="97"/>
    </row>
    <row r="1930" spans="11:11" ht="15" customHeight="1" x14ac:dyDescent="0.2">
      <c r="K1930" s="97"/>
    </row>
    <row r="1931" spans="11:11" ht="15" customHeight="1" x14ac:dyDescent="0.2">
      <c r="K1931" s="97"/>
    </row>
    <row r="1932" spans="11:11" ht="15" customHeight="1" x14ac:dyDescent="0.2">
      <c r="K1932" s="97"/>
    </row>
    <row r="1933" spans="11:11" ht="15" customHeight="1" x14ac:dyDescent="0.2">
      <c r="K1933" s="97"/>
    </row>
    <row r="1934" spans="11:11" ht="15" customHeight="1" x14ac:dyDescent="0.2">
      <c r="K1934" s="97"/>
    </row>
    <row r="1935" spans="11:11" ht="15" customHeight="1" x14ac:dyDescent="0.2">
      <c r="K1935" s="97"/>
    </row>
    <row r="1936" spans="11:11" ht="15" customHeight="1" x14ac:dyDescent="0.2">
      <c r="K1936" s="97"/>
    </row>
    <row r="1937" spans="11:11" ht="15" customHeight="1" x14ac:dyDescent="0.2">
      <c r="K1937" s="97"/>
    </row>
    <row r="1938" spans="11:11" ht="15" customHeight="1" x14ac:dyDescent="0.2">
      <c r="K1938" s="97"/>
    </row>
    <row r="1939" spans="11:11" ht="15" customHeight="1" x14ac:dyDescent="0.2">
      <c r="K1939" s="97"/>
    </row>
    <row r="1940" spans="11:11" ht="15" customHeight="1" x14ac:dyDescent="0.2">
      <c r="K1940" s="97"/>
    </row>
    <row r="1941" spans="11:11" ht="15" customHeight="1" x14ac:dyDescent="0.2">
      <c r="K1941" s="97"/>
    </row>
    <row r="1942" spans="11:11" ht="15" customHeight="1" x14ac:dyDescent="0.2">
      <c r="K1942" s="97"/>
    </row>
    <row r="1943" spans="11:11" ht="15" customHeight="1" x14ac:dyDescent="0.2">
      <c r="K1943" s="97"/>
    </row>
    <row r="1944" spans="11:11" ht="15" customHeight="1" x14ac:dyDescent="0.2">
      <c r="K1944" s="97"/>
    </row>
    <row r="1945" spans="11:11" ht="15" customHeight="1" x14ac:dyDescent="0.2">
      <c r="K1945" s="97"/>
    </row>
    <row r="1946" spans="11:11" ht="15" customHeight="1" x14ac:dyDescent="0.2">
      <c r="K1946" s="97"/>
    </row>
    <row r="1947" spans="11:11" ht="15" customHeight="1" x14ac:dyDescent="0.2">
      <c r="K1947" s="97"/>
    </row>
    <row r="1948" spans="11:11" ht="15" customHeight="1" x14ac:dyDescent="0.2">
      <c r="K1948" s="97"/>
    </row>
    <row r="1949" spans="11:11" ht="15" customHeight="1" x14ac:dyDescent="0.2">
      <c r="K1949" s="97"/>
    </row>
    <row r="1950" spans="11:11" ht="15" customHeight="1" x14ac:dyDescent="0.2">
      <c r="K1950" s="97"/>
    </row>
    <row r="1951" spans="11:11" ht="15" customHeight="1" x14ac:dyDescent="0.2">
      <c r="K1951" s="97"/>
    </row>
    <row r="1952" spans="11:11" ht="15" customHeight="1" x14ac:dyDescent="0.2">
      <c r="K1952" s="97"/>
    </row>
    <row r="1953" spans="11:11" ht="15" customHeight="1" x14ac:dyDescent="0.2">
      <c r="K1953" s="97"/>
    </row>
    <row r="1954" spans="11:11" ht="15" customHeight="1" x14ac:dyDescent="0.2">
      <c r="K1954" s="97"/>
    </row>
    <row r="1955" spans="11:11" ht="15" customHeight="1" x14ac:dyDescent="0.2">
      <c r="K1955" s="97"/>
    </row>
    <row r="1956" spans="11:11" ht="15" customHeight="1" x14ac:dyDescent="0.2">
      <c r="K1956" s="97"/>
    </row>
    <row r="1957" spans="11:11" ht="15" customHeight="1" x14ac:dyDescent="0.2">
      <c r="K1957" s="97"/>
    </row>
    <row r="1958" spans="11:11" ht="15" customHeight="1" x14ac:dyDescent="0.2">
      <c r="K1958" s="97"/>
    </row>
    <row r="1959" spans="11:11" ht="15" customHeight="1" x14ac:dyDescent="0.2">
      <c r="K1959" s="97"/>
    </row>
    <row r="1960" spans="11:11" ht="15" customHeight="1" x14ac:dyDescent="0.2">
      <c r="K1960" s="97"/>
    </row>
    <row r="1961" spans="11:11" ht="15" customHeight="1" x14ac:dyDescent="0.2">
      <c r="K1961" s="97"/>
    </row>
    <row r="1962" spans="11:11" ht="15" customHeight="1" x14ac:dyDescent="0.2">
      <c r="K1962" s="97"/>
    </row>
    <row r="1963" spans="11:11" ht="15" customHeight="1" x14ac:dyDescent="0.2">
      <c r="K1963" s="97"/>
    </row>
    <row r="1964" spans="11:11" ht="15" customHeight="1" x14ac:dyDescent="0.2">
      <c r="K1964" s="97"/>
    </row>
    <row r="1965" spans="11:11" ht="15" customHeight="1" x14ac:dyDescent="0.2">
      <c r="K1965" s="97"/>
    </row>
    <row r="1966" spans="11:11" ht="15" customHeight="1" x14ac:dyDescent="0.2">
      <c r="K1966" s="97"/>
    </row>
    <row r="1967" spans="11:11" ht="15" customHeight="1" x14ac:dyDescent="0.2">
      <c r="K1967" s="97"/>
    </row>
    <row r="1968" spans="11:11" ht="15" customHeight="1" x14ac:dyDescent="0.2">
      <c r="K1968" s="97"/>
    </row>
    <row r="1969" spans="11:11" ht="15" customHeight="1" x14ac:dyDescent="0.2">
      <c r="K1969" s="97"/>
    </row>
    <row r="1970" spans="11:11" ht="15" customHeight="1" x14ac:dyDescent="0.2">
      <c r="K1970" s="97"/>
    </row>
    <row r="1971" spans="11:11" ht="15" customHeight="1" x14ac:dyDescent="0.2">
      <c r="K1971" s="97"/>
    </row>
    <row r="1972" spans="11:11" ht="15" customHeight="1" x14ac:dyDescent="0.2">
      <c r="K1972" s="97"/>
    </row>
    <row r="1973" spans="11:11" ht="15" customHeight="1" x14ac:dyDescent="0.2">
      <c r="K1973" s="97"/>
    </row>
    <row r="1974" spans="11:11" ht="15" customHeight="1" x14ac:dyDescent="0.2">
      <c r="K1974" s="97"/>
    </row>
    <row r="1975" spans="11:11" ht="15" customHeight="1" x14ac:dyDescent="0.2">
      <c r="K1975" s="97"/>
    </row>
    <row r="1976" spans="11:11" ht="15" customHeight="1" x14ac:dyDescent="0.2">
      <c r="K1976" s="97"/>
    </row>
    <row r="1977" spans="11:11" ht="15" customHeight="1" x14ac:dyDescent="0.2">
      <c r="K1977" s="97"/>
    </row>
    <row r="1978" spans="11:11" ht="15" customHeight="1" x14ac:dyDescent="0.2">
      <c r="K1978" s="97"/>
    </row>
    <row r="1979" spans="11:11" ht="15" customHeight="1" x14ac:dyDescent="0.2">
      <c r="K1979" s="97"/>
    </row>
    <row r="1980" spans="11:11" ht="15" customHeight="1" x14ac:dyDescent="0.2">
      <c r="K1980" s="97"/>
    </row>
    <row r="1981" spans="11:11" ht="15" customHeight="1" x14ac:dyDescent="0.2">
      <c r="K1981" s="97"/>
    </row>
    <row r="1982" spans="11:11" ht="15" customHeight="1" x14ac:dyDescent="0.2">
      <c r="K1982" s="97"/>
    </row>
    <row r="1983" spans="11:11" ht="15" customHeight="1" x14ac:dyDescent="0.2">
      <c r="K1983" s="97"/>
    </row>
    <row r="1984" spans="11:11" ht="15" customHeight="1" x14ac:dyDescent="0.2">
      <c r="K1984" s="97"/>
    </row>
    <row r="1985" spans="11:11" ht="15" customHeight="1" x14ac:dyDescent="0.2">
      <c r="K1985" s="97"/>
    </row>
    <row r="1986" spans="11:11" ht="15" customHeight="1" x14ac:dyDescent="0.2">
      <c r="K1986" s="97"/>
    </row>
    <row r="1987" spans="11:11" ht="15" customHeight="1" x14ac:dyDescent="0.2">
      <c r="K1987" s="97"/>
    </row>
    <row r="1988" spans="11:11" ht="15" customHeight="1" x14ac:dyDescent="0.2">
      <c r="K1988" s="97"/>
    </row>
    <row r="1989" spans="11:11" ht="15" customHeight="1" x14ac:dyDescent="0.2">
      <c r="K1989" s="97"/>
    </row>
    <row r="1990" spans="11:11" ht="15" customHeight="1" x14ac:dyDescent="0.2">
      <c r="K1990" s="97"/>
    </row>
    <row r="1991" spans="11:11" ht="15" customHeight="1" x14ac:dyDescent="0.2">
      <c r="K1991" s="97"/>
    </row>
    <row r="1992" spans="11:11" ht="15" customHeight="1" x14ac:dyDescent="0.2">
      <c r="K1992" s="97"/>
    </row>
    <row r="1993" spans="11:11" ht="15" customHeight="1" x14ac:dyDescent="0.2">
      <c r="K1993" s="97"/>
    </row>
    <row r="1994" spans="11:11" ht="15" customHeight="1" x14ac:dyDescent="0.2">
      <c r="K1994" s="97"/>
    </row>
    <row r="1995" spans="11:11" ht="15" customHeight="1" x14ac:dyDescent="0.2">
      <c r="K1995" s="97"/>
    </row>
    <row r="1996" spans="11:11" ht="15" customHeight="1" x14ac:dyDescent="0.2">
      <c r="K1996" s="97"/>
    </row>
    <row r="1997" spans="11:11" ht="15" customHeight="1" x14ac:dyDescent="0.2">
      <c r="K1997" s="97"/>
    </row>
    <row r="1998" spans="11:11" ht="15" customHeight="1" x14ac:dyDescent="0.2">
      <c r="K1998" s="97"/>
    </row>
    <row r="1999" spans="11:11" ht="15" customHeight="1" x14ac:dyDescent="0.2">
      <c r="K1999" s="97"/>
    </row>
    <row r="2000" spans="11:11" ht="15" customHeight="1" x14ac:dyDescent="0.2">
      <c r="K2000" s="97"/>
    </row>
    <row r="2001" spans="11:11" ht="15" customHeight="1" x14ac:dyDescent="0.2">
      <c r="K2001" s="97"/>
    </row>
    <row r="2002" spans="11:11" ht="15" customHeight="1" x14ac:dyDescent="0.2">
      <c r="K2002" s="97"/>
    </row>
    <row r="2003" spans="11:11" ht="15" customHeight="1" x14ac:dyDescent="0.2">
      <c r="K2003" s="97"/>
    </row>
    <row r="2004" spans="11:11" ht="15" customHeight="1" x14ac:dyDescent="0.2">
      <c r="K2004" s="97"/>
    </row>
    <row r="2005" spans="11:11" ht="15" customHeight="1" x14ac:dyDescent="0.2">
      <c r="K2005" s="97"/>
    </row>
    <row r="2006" spans="11:11" ht="15" customHeight="1" x14ac:dyDescent="0.2">
      <c r="K2006" s="97"/>
    </row>
    <row r="2007" spans="11:11" ht="15" customHeight="1" x14ac:dyDescent="0.2">
      <c r="K2007" s="97"/>
    </row>
    <row r="2008" spans="11:11" ht="15" customHeight="1" x14ac:dyDescent="0.2">
      <c r="K2008" s="97"/>
    </row>
    <row r="2009" spans="11:11" ht="15" customHeight="1" x14ac:dyDescent="0.2">
      <c r="K2009" s="97"/>
    </row>
    <row r="2010" spans="11:11" ht="15" customHeight="1" x14ac:dyDescent="0.2">
      <c r="K2010" s="97"/>
    </row>
    <row r="2011" spans="11:11" ht="15" customHeight="1" x14ac:dyDescent="0.2">
      <c r="K2011" s="97"/>
    </row>
    <row r="2012" spans="11:11" ht="15" customHeight="1" x14ac:dyDescent="0.2">
      <c r="K2012" s="97"/>
    </row>
    <row r="2013" spans="11:11" ht="15" customHeight="1" x14ac:dyDescent="0.2">
      <c r="K2013" s="97"/>
    </row>
    <row r="2014" spans="11:11" ht="15" customHeight="1" x14ac:dyDescent="0.2">
      <c r="K2014" s="97"/>
    </row>
    <row r="2015" spans="11:11" ht="15" customHeight="1" x14ac:dyDescent="0.2">
      <c r="K2015" s="97"/>
    </row>
    <row r="2016" spans="11:11" ht="15" customHeight="1" x14ac:dyDescent="0.2">
      <c r="K2016" s="97"/>
    </row>
    <row r="2017" spans="11:11" ht="15" customHeight="1" x14ac:dyDescent="0.2">
      <c r="K2017" s="97"/>
    </row>
    <row r="2018" spans="11:11" ht="15" customHeight="1" x14ac:dyDescent="0.2">
      <c r="K2018" s="97"/>
    </row>
    <row r="2019" spans="11:11" ht="15" customHeight="1" x14ac:dyDescent="0.2">
      <c r="K2019" s="97"/>
    </row>
    <row r="2020" spans="11:11" ht="15" customHeight="1" x14ac:dyDescent="0.2">
      <c r="K2020" s="97"/>
    </row>
    <row r="2021" spans="11:11" ht="15" customHeight="1" x14ac:dyDescent="0.2">
      <c r="K2021" s="97"/>
    </row>
    <row r="2022" spans="11:11" ht="15" customHeight="1" x14ac:dyDescent="0.2">
      <c r="K2022" s="97"/>
    </row>
    <row r="2023" spans="11:11" ht="15" customHeight="1" x14ac:dyDescent="0.2">
      <c r="K2023" s="97"/>
    </row>
    <row r="2024" spans="11:11" ht="15" customHeight="1" x14ac:dyDescent="0.2">
      <c r="K2024" s="97"/>
    </row>
    <row r="2025" spans="11:11" ht="15" customHeight="1" x14ac:dyDescent="0.2">
      <c r="K2025" s="97"/>
    </row>
    <row r="2026" spans="11:11" ht="15" customHeight="1" x14ac:dyDescent="0.2">
      <c r="K2026" s="97"/>
    </row>
    <row r="2027" spans="11:11" ht="15" customHeight="1" x14ac:dyDescent="0.2">
      <c r="K2027" s="97"/>
    </row>
    <row r="2028" spans="11:11" ht="15" customHeight="1" x14ac:dyDescent="0.2">
      <c r="K2028" s="97"/>
    </row>
    <row r="2029" spans="11:11" ht="15" customHeight="1" x14ac:dyDescent="0.2">
      <c r="K2029" s="97"/>
    </row>
    <row r="2030" spans="11:11" ht="15" customHeight="1" x14ac:dyDescent="0.2">
      <c r="K2030" s="97"/>
    </row>
    <row r="2031" spans="11:11" ht="15" customHeight="1" x14ac:dyDescent="0.2">
      <c r="K2031" s="97"/>
    </row>
    <row r="2032" spans="11:11" ht="15" customHeight="1" x14ac:dyDescent="0.2">
      <c r="K2032" s="97"/>
    </row>
    <row r="2033" spans="11:11" ht="15" customHeight="1" x14ac:dyDescent="0.2">
      <c r="K2033" s="97"/>
    </row>
    <row r="2034" spans="11:11" ht="15" customHeight="1" x14ac:dyDescent="0.2">
      <c r="K2034" s="97"/>
    </row>
    <row r="2035" spans="11:11" ht="15" customHeight="1" x14ac:dyDescent="0.2">
      <c r="K2035" s="97"/>
    </row>
    <row r="2036" spans="11:11" ht="15" customHeight="1" x14ac:dyDescent="0.2">
      <c r="K2036" s="97"/>
    </row>
    <row r="2037" spans="11:11" ht="15" customHeight="1" x14ac:dyDescent="0.2">
      <c r="K2037" s="97"/>
    </row>
    <row r="2038" spans="11:11" ht="15" customHeight="1" x14ac:dyDescent="0.2">
      <c r="K2038" s="97"/>
    </row>
    <row r="2039" spans="11:11" ht="15" customHeight="1" x14ac:dyDescent="0.2">
      <c r="K2039" s="97"/>
    </row>
    <row r="2040" spans="11:11" ht="15" customHeight="1" x14ac:dyDescent="0.2">
      <c r="K2040" s="97"/>
    </row>
    <row r="2041" spans="11:11" ht="15" customHeight="1" x14ac:dyDescent="0.2">
      <c r="K2041" s="97"/>
    </row>
    <row r="2042" spans="11:11" ht="15" customHeight="1" x14ac:dyDescent="0.2">
      <c r="K2042" s="97"/>
    </row>
    <row r="2043" spans="11:11" ht="15" customHeight="1" x14ac:dyDescent="0.2">
      <c r="K2043" s="97"/>
    </row>
    <row r="2044" spans="11:11" ht="15" customHeight="1" x14ac:dyDescent="0.2">
      <c r="K2044" s="97"/>
    </row>
    <row r="2045" spans="11:11" ht="15" customHeight="1" x14ac:dyDescent="0.2">
      <c r="K2045" s="97"/>
    </row>
    <row r="2046" spans="11:11" ht="15" customHeight="1" x14ac:dyDescent="0.2">
      <c r="K2046" s="97"/>
    </row>
    <row r="2047" spans="11:11" ht="15" customHeight="1" x14ac:dyDescent="0.2">
      <c r="K2047" s="97"/>
    </row>
    <row r="2048" spans="11:11" ht="15" customHeight="1" x14ac:dyDescent="0.2">
      <c r="K2048" s="97"/>
    </row>
    <row r="2049" spans="11:11" ht="15" customHeight="1" x14ac:dyDescent="0.2">
      <c r="K2049" s="97"/>
    </row>
    <row r="2050" spans="11:11" ht="15" customHeight="1" x14ac:dyDescent="0.2">
      <c r="K2050" s="97"/>
    </row>
    <row r="2051" spans="11:11" ht="15" customHeight="1" x14ac:dyDescent="0.2">
      <c r="K2051" s="97"/>
    </row>
    <row r="2052" spans="11:11" ht="15" customHeight="1" x14ac:dyDescent="0.2">
      <c r="K2052" s="97"/>
    </row>
    <row r="2053" spans="11:11" ht="15" customHeight="1" x14ac:dyDescent="0.2">
      <c r="K2053" s="97"/>
    </row>
    <row r="2054" spans="11:11" ht="15" customHeight="1" x14ac:dyDescent="0.2">
      <c r="K2054" s="97"/>
    </row>
    <row r="2055" spans="11:11" ht="15" customHeight="1" x14ac:dyDescent="0.2">
      <c r="K2055" s="97"/>
    </row>
    <row r="2056" spans="11:11" ht="15" customHeight="1" x14ac:dyDescent="0.2">
      <c r="K2056" s="97"/>
    </row>
    <row r="2057" spans="11:11" ht="15" customHeight="1" x14ac:dyDescent="0.2">
      <c r="K2057" s="97"/>
    </row>
    <row r="2058" spans="11:11" ht="15" customHeight="1" x14ac:dyDescent="0.2">
      <c r="K2058" s="97"/>
    </row>
    <row r="2059" spans="11:11" ht="15" customHeight="1" x14ac:dyDescent="0.2">
      <c r="K2059" s="97"/>
    </row>
    <row r="2060" spans="11:11" ht="15" customHeight="1" x14ac:dyDescent="0.2">
      <c r="K2060" s="97"/>
    </row>
    <row r="2061" spans="11:11" ht="15" customHeight="1" x14ac:dyDescent="0.2">
      <c r="K2061" s="97"/>
    </row>
    <row r="2062" spans="11:11" ht="15" customHeight="1" x14ac:dyDescent="0.2">
      <c r="K2062" s="97"/>
    </row>
    <row r="2063" spans="11:11" ht="15" customHeight="1" x14ac:dyDescent="0.2">
      <c r="K2063" s="97"/>
    </row>
    <row r="2064" spans="11:11" ht="15" customHeight="1" x14ac:dyDescent="0.2">
      <c r="K2064" s="97"/>
    </row>
    <row r="2065" spans="11:11" ht="15" customHeight="1" x14ac:dyDescent="0.2">
      <c r="K2065" s="97"/>
    </row>
    <row r="2066" spans="11:11" ht="15" customHeight="1" x14ac:dyDescent="0.2">
      <c r="K2066" s="97"/>
    </row>
    <row r="2067" spans="11:11" ht="15" customHeight="1" x14ac:dyDescent="0.2">
      <c r="K2067" s="97"/>
    </row>
    <row r="2068" spans="11:11" ht="15" customHeight="1" x14ac:dyDescent="0.2">
      <c r="K2068" s="97"/>
    </row>
    <row r="2069" spans="11:11" ht="15" customHeight="1" x14ac:dyDescent="0.2">
      <c r="K2069" s="97"/>
    </row>
    <row r="2070" spans="11:11" ht="15" customHeight="1" x14ac:dyDescent="0.2">
      <c r="K2070" s="97"/>
    </row>
    <row r="2071" spans="11:11" ht="15" customHeight="1" x14ac:dyDescent="0.2">
      <c r="K2071" s="97"/>
    </row>
    <row r="2072" spans="11:11" ht="15" customHeight="1" x14ac:dyDescent="0.2">
      <c r="K2072" s="97"/>
    </row>
    <row r="2073" spans="11:11" ht="15" customHeight="1" x14ac:dyDescent="0.2">
      <c r="K2073" s="97"/>
    </row>
    <row r="2074" spans="11:11" ht="15" customHeight="1" x14ac:dyDescent="0.2">
      <c r="K2074" s="97"/>
    </row>
    <row r="2075" spans="11:11" ht="15" customHeight="1" x14ac:dyDescent="0.2">
      <c r="K2075" s="97"/>
    </row>
    <row r="2076" spans="11:11" ht="15" customHeight="1" x14ac:dyDescent="0.2">
      <c r="K2076" s="97"/>
    </row>
    <row r="2077" spans="11:11" ht="15" customHeight="1" x14ac:dyDescent="0.2">
      <c r="K2077" s="97"/>
    </row>
    <row r="2078" spans="11:11" ht="15" customHeight="1" x14ac:dyDescent="0.2">
      <c r="K2078" s="97"/>
    </row>
    <row r="2079" spans="11:11" ht="15" customHeight="1" x14ac:dyDescent="0.2">
      <c r="K2079" s="97"/>
    </row>
    <row r="2080" spans="11:11" ht="15" customHeight="1" x14ac:dyDescent="0.2">
      <c r="K2080" s="97"/>
    </row>
    <row r="2081" spans="11:11" ht="15" customHeight="1" x14ac:dyDescent="0.2">
      <c r="K2081" s="97"/>
    </row>
    <row r="2082" spans="11:11" ht="15" customHeight="1" x14ac:dyDescent="0.2">
      <c r="K2082" s="97"/>
    </row>
    <row r="2083" spans="11:11" ht="15" customHeight="1" x14ac:dyDescent="0.2">
      <c r="K2083" s="97"/>
    </row>
    <row r="2084" spans="11:11" ht="15" customHeight="1" x14ac:dyDescent="0.2">
      <c r="K2084" s="97"/>
    </row>
    <row r="2085" spans="11:11" ht="15" customHeight="1" x14ac:dyDescent="0.2">
      <c r="K2085" s="97"/>
    </row>
    <row r="2086" spans="11:11" ht="15" customHeight="1" x14ac:dyDescent="0.2">
      <c r="K2086" s="97"/>
    </row>
    <row r="2087" spans="11:11" ht="15" customHeight="1" x14ac:dyDescent="0.2">
      <c r="K2087" s="97"/>
    </row>
    <row r="2088" spans="11:11" ht="15" customHeight="1" x14ac:dyDescent="0.2">
      <c r="K2088" s="97"/>
    </row>
    <row r="2089" spans="11:11" ht="15" customHeight="1" x14ac:dyDescent="0.2">
      <c r="K2089" s="97"/>
    </row>
    <row r="2090" spans="11:11" ht="15" customHeight="1" x14ac:dyDescent="0.2">
      <c r="K2090" s="97"/>
    </row>
    <row r="2091" spans="11:11" ht="15" customHeight="1" x14ac:dyDescent="0.2">
      <c r="K2091" s="97"/>
    </row>
    <row r="2092" spans="11:11" ht="15" customHeight="1" x14ac:dyDescent="0.2">
      <c r="K2092" s="97"/>
    </row>
    <row r="2093" spans="11:11" ht="15" customHeight="1" x14ac:dyDescent="0.2">
      <c r="K2093" s="97"/>
    </row>
    <row r="2094" spans="11:11" ht="15" customHeight="1" x14ac:dyDescent="0.2">
      <c r="K2094" s="97"/>
    </row>
    <row r="2095" spans="11:11" ht="15" customHeight="1" x14ac:dyDescent="0.2">
      <c r="K2095" s="97"/>
    </row>
    <row r="2096" spans="11:11" ht="15" customHeight="1" x14ac:dyDescent="0.2">
      <c r="K2096" s="97"/>
    </row>
    <row r="2097" spans="11:11" ht="15" customHeight="1" x14ac:dyDescent="0.2">
      <c r="K2097" s="97"/>
    </row>
    <row r="2098" spans="11:11" ht="15" customHeight="1" x14ac:dyDescent="0.2">
      <c r="K2098" s="97"/>
    </row>
    <row r="2099" spans="11:11" ht="15" customHeight="1" x14ac:dyDescent="0.2">
      <c r="K2099" s="97"/>
    </row>
    <row r="2100" spans="11:11" ht="15" customHeight="1" x14ac:dyDescent="0.2">
      <c r="K2100" s="97"/>
    </row>
    <row r="2101" spans="11:11" ht="15" customHeight="1" x14ac:dyDescent="0.2">
      <c r="K2101" s="97"/>
    </row>
    <row r="2102" spans="11:11" ht="15" customHeight="1" x14ac:dyDescent="0.2">
      <c r="K2102" s="97"/>
    </row>
    <row r="2103" spans="11:11" ht="15" customHeight="1" x14ac:dyDescent="0.2">
      <c r="K2103" s="97"/>
    </row>
    <row r="2104" spans="11:11" ht="15" customHeight="1" x14ac:dyDescent="0.2">
      <c r="K2104" s="97"/>
    </row>
    <row r="2105" spans="11:11" ht="15" customHeight="1" x14ac:dyDescent="0.2">
      <c r="K2105" s="97"/>
    </row>
    <row r="2106" spans="11:11" ht="15" customHeight="1" x14ac:dyDescent="0.2">
      <c r="K2106" s="97"/>
    </row>
    <row r="2107" spans="11:11" ht="15" customHeight="1" x14ac:dyDescent="0.2">
      <c r="K2107" s="97"/>
    </row>
    <row r="2108" spans="11:11" ht="15" customHeight="1" x14ac:dyDescent="0.2">
      <c r="K2108" s="97"/>
    </row>
    <row r="2109" spans="11:11" ht="15" customHeight="1" x14ac:dyDescent="0.2">
      <c r="K2109" s="97"/>
    </row>
    <row r="2110" spans="11:11" ht="15" customHeight="1" x14ac:dyDescent="0.2">
      <c r="K2110" s="97"/>
    </row>
    <row r="2111" spans="11:11" ht="15" customHeight="1" x14ac:dyDescent="0.2">
      <c r="K2111" s="97"/>
    </row>
    <row r="2112" spans="11:11" ht="15" customHeight="1" x14ac:dyDescent="0.2">
      <c r="K2112" s="97"/>
    </row>
    <row r="2113" spans="11:11" ht="15" customHeight="1" x14ac:dyDescent="0.2">
      <c r="K2113" s="97"/>
    </row>
    <row r="2114" spans="11:11" ht="15" customHeight="1" x14ac:dyDescent="0.2">
      <c r="K2114" s="97"/>
    </row>
    <row r="2115" spans="11:11" ht="15" customHeight="1" x14ac:dyDescent="0.2">
      <c r="K2115" s="97"/>
    </row>
    <row r="2116" spans="11:11" ht="15" customHeight="1" x14ac:dyDescent="0.2">
      <c r="K2116" s="97"/>
    </row>
    <row r="2117" spans="11:11" ht="15" customHeight="1" x14ac:dyDescent="0.2">
      <c r="K2117" s="97"/>
    </row>
    <row r="2118" spans="11:11" ht="15" customHeight="1" x14ac:dyDescent="0.2">
      <c r="K2118" s="97"/>
    </row>
    <row r="2119" spans="11:11" ht="15" customHeight="1" x14ac:dyDescent="0.2">
      <c r="K2119" s="97"/>
    </row>
    <row r="2120" spans="11:11" ht="15" customHeight="1" x14ac:dyDescent="0.2">
      <c r="K2120" s="97"/>
    </row>
    <row r="2121" spans="11:11" ht="15" customHeight="1" x14ac:dyDescent="0.2">
      <c r="K2121" s="97"/>
    </row>
    <row r="2122" spans="11:11" ht="15" customHeight="1" x14ac:dyDescent="0.2">
      <c r="K2122" s="97"/>
    </row>
    <row r="2123" spans="11:11" ht="15" customHeight="1" x14ac:dyDescent="0.2">
      <c r="K2123" s="97"/>
    </row>
    <row r="2124" spans="11:11" ht="15" customHeight="1" x14ac:dyDescent="0.2">
      <c r="K2124" s="97"/>
    </row>
    <row r="2125" spans="11:11" ht="15" customHeight="1" x14ac:dyDescent="0.2">
      <c r="K2125" s="97"/>
    </row>
    <row r="2126" spans="11:11" ht="15" customHeight="1" x14ac:dyDescent="0.2">
      <c r="K2126" s="97"/>
    </row>
    <row r="2127" spans="11:11" ht="15" customHeight="1" x14ac:dyDescent="0.2">
      <c r="K2127" s="97"/>
    </row>
    <row r="2128" spans="11:11" ht="15" customHeight="1" x14ac:dyDescent="0.2">
      <c r="K2128" s="97"/>
    </row>
    <row r="2129" spans="11:11" ht="15" customHeight="1" x14ac:dyDescent="0.2">
      <c r="K2129" s="97"/>
    </row>
    <row r="2130" spans="11:11" ht="15" customHeight="1" x14ac:dyDescent="0.2">
      <c r="K2130" s="97"/>
    </row>
    <row r="2131" spans="11:11" ht="15" customHeight="1" x14ac:dyDescent="0.2">
      <c r="K2131" s="97"/>
    </row>
    <row r="2132" spans="11:11" ht="15" customHeight="1" x14ac:dyDescent="0.2">
      <c r="K2132" s="97"/>
    </row>
    <row r="2133" spans="11:11" ht="15" customHeight="1" x14ac:dyDescent="0.2">
      <c r="K2133" s="97"/>
    </row>
    <row r="2134" spans="11:11" ht="15" customHeight="1" x14ac:dyDescent="0.2">
      <c r="K2134" s="97"/>
    </row>
    <row r="2135" spans="11:11" ht="15" customHeight="1" x14ac:dyDescent="0.2">
      <c r="K2135" s="97"/>
    </row>
    <row r="2136" spans="11:11" ht="15" customHeight="1" x14ac:dyDescent="0.2">
      <c r="K2136" s="97"/>
    </row>
    <row r="2137" spans="11:11" ht="15" customHeight="1" x14ac:dyDescent="0.2">
      <c r="K2137" s="97"/>
    </row>
    <row r="2138" spans="11:11" ht="15" customHeight="1" x14ac:dyDescent="0.2">
      <c r="K2138" s="97"/>
    </row>
    <row r="2139" spans="11:11" ht="15" customHeight="1" x14ac:dyDescent="0.2">
      <c r="K2139" s="97"/>
    </row>
    <row r="2140" spans="11:11" ht="15" customHeight="1" x14ac:dyDescent="0.2">
      <c r="K2140" s="97"/>
    </row>
    <row r="2141" spans="11:11" ht="15" customHeight="1" x14ac:dyDescent="0.2">
      <c r="K2141" s="97"/>
    </row>
    <row r="2142" spans="11:11" ht="15" customHeight="1" x14ac:dyDescent="0.2">
      <c r="K2142" s="97"/>
    </row>
    <row r="2143" spans="11:11" ht="15" customHeight="1" x14ac:dyDescent="0.2">
      <c r="K2143" s="97"/>
    </row>
    <row r="2144" spans="11:11" ht="15" customHeight="1" x14ac:dyDescent="0.2">
      <c r="K2144" s="97"/>
    </row>
    <row r="2145" spans="11:11" ht="15" customHeight="1" x14ac:dyDescent="0.2">
      <c r="K2145" s="97"/>
    </row>
    <row r="2146" spans="11:11" ht="15" customHeight="1" x14ac:dyDescent="0.2">
      <c r="K2146" s="97"/>
    </row>
    <row r="2147" spans="11:11" ht="15" customHeight="1" x14ac:dyDescent="0.2">
      <c r="K2147" s="97"/>
    </row>
    <row r="2148" spans="11:11" ht="15" customHeight="1" x14ac:dyDescent="0.2">
      <c r="K2148" s="97"/>
    </row>
    <row r="2149" spans="11:11" ht="15" customHeight="1" x14ac:dyDescent="0.2">
      <c r="K2149" s="97"/>
    </row>
    <row r="2150" spans="11:11" ht="15" customHeight="1" x14ac:dyDescent="0.2">
      <c r="K2150" s="97"/>
    </row>
    <row r="2151" spans="11:11" ht="15" customHeight="1" x14ac:dyDescent="0.2">
      <c r="K2151" s="97"/>
    </row>
    <row r="2152" spans="11:11" ht="15" customHeight="1" x14ac:dyDescent="0.2">
      <c r="K2152" s="97"/>
    </row>
    <row r="2153" spans="11:11" ht="15" customHeight="1" x14ac:dyDescent="0.2">
      <c r="K2153" s="97"/>
    </row>
    <row r="2154" spans="11:11" ht="15" customHeight="1" x14ac:dyDescent="0.2">
      <c r="K2154" s="97"/>
    </row>
    <row r="2155" spans="11:11" ht="15" customHeight="1" x14ac:dyDescent="0.2">
      <c r="K2155" s="97"/>
    </row>
    <row r="2156" spans="11:11" ht="15" customHeight="1" x14ac:dyDescent="0.2">
      <c r="K2156" s="97"/>
    </row>
    <row r="2157" spans="11:11" ht="15" customHeight="1" x14ac:dyDescent="0.2">
      <c r="K2157" s="97"/>
    </row>
    <row r="2158" spans="11:11" ht="15" customHeight="1" x14ac:dyDescent="0.2">
      <c r="K2158" s="97"/>
    </row>
    <row r="2159" spans="11:11" ht="15" customHeight="1" x14ac:dyDescent="0.2">
      <c r="K2159" s="97"/>
    </row>
    <row r="2160" spans="11:11" ht="15" customHeight="1" x14ac:dyDescent="0.2">
      <c r="K2160" s="97"/>
    </row>
    <row r="2161" spans="11:11" ht="15" customHeight="1" x14ac:dyDescent="0.2">
      <c r="K2161" s="97"/>
    </row>
    <row r="2162" spans="11:11" ht="15" customHeight="1" x14ac:dyDescent="0.2">
      <c r="K2162" s="97"/>
    </row>
    <row r="2163" spans="11:11" ht="15" customHeight="1" x14ac:dyDescent="0.2">
      <c r="K2163" s="97"/>
    </row>
    <row r="2164" spans="11:11" ht="15" customHeight="1" x14ac:dyDescent="0.2">
      <c r="K2164" s="97"/>
    </row>
    <row r="2165" spans="11:11" ht="15" customHeight="1" x14ac:dyDescent="0.2">
      <c r="K2165" s="97"/>
    </row>
    <row r="2166" spans="11:11" ht="15" customHeight="1" x14ac:dyDescent="0.2">
      <c r="K2166" s="97"/>
    </row>
    <row r="2167" spans="11:11" ht="15" customHeight="1" x14ac:dyDescent="0.2">
      <c r="K2167" s="97"/>
    </row>
    <row r="2168" spans="11:11" ht="15" customHeight="1" x14ac:dyDescent="0.2">
      <c r="K2168" s="97"/>
    </row>
    <row r="2169" spans="11:11" ht="15" customHeight="1" x14ac:dyDescent="0.2">
      <c r="K2169" s="97"/>
    </row>
    <row r="2170" spans="11:11" ht="15" customHeight="1" x14ac:dyDescent="0.2">
      <c r="K2170" s="97"/>
    </row>
    <row r="2171" spans="11:11" ht="15" customHeight="1" x14ac:dyDescent="0.2">
      <c r="K2171" s="97"/>
    </row>
    <row r="2172" spans="11:11" ht="15" customHeight="1" x14ac:dyDescent="0.2">
      <c r="K2172" s="97"/>
    </row>
    <row r="2173" spans="11:11" ht="15" customHeight="1" x14ac:dyDescent="0.2">
      <c r="K2173" s="97"/>
    </row>
    <row r="2174" spans="11:11" ht="15" customHeight="1" x14ac:dyDescent="0.2">
      <c r="K2174" s="97"/>
    </row>
    <row r="2175" spans="11:11" ht="15" customHeight="1" x14ac:dyDescent="0.2">
      <c r="K2175" s="97"/>
    </row>
    <row r="2176" spans="11:11" ht="15" customHeight="1" x14ac:dyDescent="0.2">
      <c r="K2176" s="97"/>
    </row>
    <row r="2177" spans="11:11" ht="15" customHeight="1" x14ac:dyDescent="0.2">
      <c r="K2177" s="97"/>
    </row>
    <row r="2178" spans="11:11" ht="15" customHeight="1" x14ac:dyDescent="0.2">
      <c r="K2178" s="97"/>
    </row>
    <row r="2179" spans="11:11" ht="15" customHeight="1" x14ac:dyDescent="0.2">
      <c r="K2179" s="97"/>
    </row>
    <row r="2180" spans="11:11" ht="15" customHeight="1" x14ac:dyDescent="0.2">
      <c r="K2180" s="97"/>
    </row>
    <row r="2181" spans="11:11" ht="15" customHeight="1" x14ac:dyDescent="0.2">
      <c r="K2181" s="97"/>
    </row>
    <row r="2182" spans="11:11" ht="15" customHeight="1" x14ac:dyDescent="0.2">
      <c r="K2182" s="97"/>
    </row>
    <row r="2183" spans="11:11" ht="15" customHeight="1" x14ac:dyDescent="0.2">
      <c r="K2183" s="97"/>
    </row>
    <row r="2184" spans="11:11" ht="15" customHeight="1" x14ac:dyDescent="0.2">
      <c r="K2184" s="97"/>
    </row>
    <row r="2185" spans="11:11" ht="15" customHeight="1" x14ac:dyDescent="0.2">
      <c r="K2185" s="97"/>
    </row>
    <row r="2186" spans="11:11" ht="15" customHeight="1" x14ac:dyDescent="0.2">
      <c r="K2186" s="97"/>
    </row>
    <row r="2187" spans="11:11" ht="15" customHeight="1" x14ac:dyDescent="0.2">
      <c r="K2187" s="97"/>
    </row>
    <row r="2188" spans="11:11" ht="15" customHeight="1" x14ac:dyDescent="0.2">
      <c r="K2188" s="97"/>
    </row>
    <row r="2189" spans="11:11" ht="15" customHeight="1" x14ac:dyDescent="0.2">
      <c r="K2189" s="97"/>
    </row>
    <row r="2190" spans="11:11" ht="15" customHeight="1" x14ac:dyDescent="0.2">
      <c r="K2190" s="97"/>
    </row>
    <row r="2191" spans="11:11" ht="15" customHeight="1" x14ac:dyDescent="0.2">
      <c r="K2191" s="97"/>
    </row>
    <row r="2192" spans="11:11" ht="15" customHeight="1" x14ac:dyDescent="0.2">
      <c r="K2192" s="97"/>
    </row>
    <row r="2193" spans="11:11" ht="15" customHeight="1" x14ac:dyDescent="0.2">
      <c r="K2193" s="97"/>
    </row>
    <row r="2194" spans="11:11" ht="15" customHeight="1" x14ac:dyDescent="0.2">
      <c r="K2194" s="97"/>
    </row>
    <row r="2195" spans="11:11" ht="15" customHeight="1" x14ac:dyDescent="0.2">
      <c r="K2195" s="97"/>
    </row>
    <row r="2196" spans="11:11" ht="15" customHeight="1" x14ac:dyDescent="0.2">
      <c r="K2196" s="97"/>
    </row>
    <row r="2197" spans="11:11" ht="15" customHeight="1" x14ac:dyDescent="0.2">
      <c r="K2197" s="97"/>
    </row>
    <row r="2198" spans="11:11" ht="15" customHeight="1" x14ac:dyDescent="0.2">
      <c r="K2198" s="97"/>
    </row>
    <row r="2199" spans="11:11" ht="15" customHeight="1" x14ac:dyDescent="0.2">
      <c r="K2199" s="97"/>
    </row>
    <row r="2200" spans="11:11" ht="15" customHeight="1" x14ac:dyDescent="0.2">
      <c r="K2200" s="97"/>
    </row>
    <row r="2201" spans="11:11" ht="15" customHeight="1" x14ac:dyDescent="0.2">
      <c r="K2201" s="97"/>
    </row>
    <row r="2202" spans="11:11" ht="15" customHeight="1" x14ac:dyDescent="0.2">
      <c r="K2202" s="97"/>
    </row>
    <row r="2203" spans="11:11" ht="15" customHeight="1" x14ac:dyDescent="0.2">
      <c r="K2203" s="97"/>
    </row>
    <row r="2204" spans="11:11" ht="15" customHeight="1" x14ac:dyDescent="0.2">
      <c r="K2204" s="97"/>
    </row>
    <row r="2205" spans="11:11" ht="15" customHeight="1" x14ac:dyDescent="0.2">
      <c r="K2205" s="97"/>
    </row>
    <row r="2206" spans="11:11" ht="15" customHeight="1" x14ac:dyDescent="0.2">
      <c r="K2206" s="97"/>
    </row>
    <row r="2207" spans="11:11" ht="15" customHeight="1" x14ac:dyDescent="0.2">
      <c r="K2207" s="97"/>
    </row>
    <row r="2208" spans="11:11" ht="15" customHeight="1" x14ac:dyDescent="0.2">
      <c r="K2208" s="97"/>
    </row>
    <row r="2209" spans="11:11" ht="15" customHeight="1" x14ac:dyDescent="0.2">
      <c r="K2209" s="97"/>
    </row>
    <row r="2210" spans="11:11" ht="15" customHeight="1" x14ac:dyDescent="0.2">
      <c r="K2210" s="97"/>
    </row>
    <row r="2211" spans="11:11" ht="15" customHeight="1" x14ac:dyDescent="0.2">
      <c r="K2211" s="97"/>
    </row>
    <row r="2212" spans="11:11" ht="15" customHeight="1" x14ac:dyDescent="0.2">
      <c r="K2212" s="97"/>
    </row>
    <row r="2213" spans="11:11" ht="15" customHeight="1" x14ac:dyDescent="0.2">
      <c r="K2213" s="97"/>
    </row>
    <row r="2214" spans="11:11" ht="15" customHeight="1" x14ac:dyDescent="0.2">
      <c r="K2214" s="97"/>
    </row>
    <row r="2215" spans="11:11" ht="15" customHeight="1" x14ac:dyDescent="0.2">
      <c r="K2215" s="97"/>
    </row>
    <row r="2216" spans="11:11" ht="15" customHeight="1" x14ac:dyDescent="0.2">
      <c r="K2216" s="97"/>
    </row>
    <row r="2217" spans="11:11" ht="15" customHeight="1" x14ac:dyDescent="0.2">
      <c r="K2217" s="97"/>
    </row>
    <row r="2218" spans="11:11" ht="15" customHeight="1" x14ac:dyDescent="0.2">
      <c r="K2218" s="97"/>
    </row>
    <row r="2219" spans="11:11" ht="15" customHeight="1" x14ac:dyDescent="0.2">
      <c r="K2219" s="97"/>
    </row>
    <row r="2220" spans="11:11" ht="15" customHeight="1" x14ac:dyDescent="0.2">
      <c r="K2220" s="97"/>
    </row>
    <row r="2221" spans="11:11" ht="15" customHeight="1" x14ac:dyDescent="0.2">
      <c r="K2221" s="97"/>
    </row>
    <row r="2222" spans="11:11" ht="15" customHeight="1" x14ac:dyDescent="0.2">
      <c r="K2222" s="97"/>
    </row>
    <row r="2223" spans="11:11" ht="15" customHeight="1" x14ac:dyDescent="0.2">
      <c r="K2223" s="97"/>
    </row>
    <row r="2224" spans="11:11" ht="15" customHeight="1" x14ac:dyDescent="0.2">
      <c r="K2224" s="97"/>
    </row>
    <row r="2225" spans="11:11" ht="15" customHeight="1" x14ac:dyDescent="0.2">
      <c r="K2225" s="97"/>
    </row>
    <row r="2226" spans="11:11" ht="15" customHeight="1" x14ac:dyDescent="0.2">
      <c r="K2226" s="97"/>
    </row>
    <row r="2227" spans="11:11" ht="15" customHeight="1" x14ac:dyDescent="0.2">
      <c r="K2227" s="97"/>
    </row>
    <row r="2228" spans="11:11" ht="15" customHeight="1" x14ac:dyDescent="0.2">
      <c r="K2228" s="97"/>
    </row>
    <row r="2229" spans="11:11" ht="15" customHeight="1" x14ac:dyDescent="0.2">
      <c r="K2229" s="97"/>
    </row>
    <row r="2230" spans="11:11" ht="15" customHeight="1" x14ac:dyDescent="0.2">
      <c r="K2230" s="97"/>
    </row>
    <row r="2231" spans="11:11" ht="15" customHeight="1" x14ac:dyDescent="0.2">
      <c r="K2231" s="97"/>
    </row>
    <row r="2232" spans="11:11" ht="15" customHeight="1" x14ac:dyDescent="0.2">
      <c r="K2232" s="97"/>
    </row>
    <row r="2233" spans="11:11" ht="15" customHeight="1" x14ac:dyDescent="0.2">
      <c r="K2233" s="97"/>
    </row>
    <row r="2234" spans="11:11" ht="15" customHeight="1" x14ac:dyDescent="0.2">
      <c r="K2234" s="97"/>
    </row>
    <row r="2235" spans="11:11" ht="15" customHeight="1" x14ac:dyDescent="0.2">
      <c r="K2235" s="97"/>
    </row>
    <row r="2236" spans="11:11" ht="15" customHeight="1" x14ac:dyDescent="0.2">
      <c r="K2236" s="97"/>
    </row>
    <row r="2237" spans="11:11" ht="15" customHeight="1" x14ac:dyDescent="0.2">
      <c r="K2237" s="97"/>
    </row>
    <row r="2238" spans="11:11" ht="15" customHeight="1" x14ac:dyDescent="0.2">
      <c r="K2238" s="97"/>
    </row>
    <row r="2239" spans="11:11" ht="15" customHeight="1" x14ac:dyDescent="0.2">
      <c r="K2239" s="97"/>
    </row>
    <row r="2240" spans="11:11" ht="15" customHeight="1" x14ac:dyDescent="0.2">
      <c r="K2240" s="97"/>
    </row>
    <row r="2241" spans="11:11" ht="15" customHeight="1" x14ac:dyDescent="0.2">
      <c r="K2241" s="97"/>
    </row>
    <row r="2242" spans="11:11" ht="15" customHeight="1" x14ac:dyDescent="0.2">
      <c r="K2242" s="97"/>
    </row>
    <row r="2243" spans="11:11" ht="15" customHeight="1" x14ac:dyDescent="0.2">
      <c r="K2243" s="97"/>
    </row>
    <row r="2244" spans="11:11" ht="15" customHeight="1" x14ac:dyDescent="0.2">
      <c r="K2244" s="97"/>
    </row>
    <row r="2245" spans="11:11" ht="15" customHeight="1" x14ac:dyDescent="0.2">
      <c r="K2245" s="97"/>
    </row>
    <row r="2246" spans="11:11" ht="15" customHeight="1" x14ac:dyDescent="0.2">
      <c r="K2246" s="97"/>
    </row>
    <row r="2247" spans="11:11" ht="15" customHeight="1" x14ac:dyDescent="0.2">
      <c r="K2247" s="97"/>
    </row>
    <row r="2248" spans="11:11" ht="15" customHeight="1" x14ac:dyDescent="0.2">
      <c r="K2248" s="97"/>
    </row>
    <row r="2249" spans="11:11" ht="15" customHeight="1" x14ac:dyDescent="0.2">
      <c r="K2249" s="97"/>
    </row>
    <row r="2250" spans="11:11" ht="15" customHeight="1" x14ac:dyDescent="0.2">
      <c r="K2250" s="97"/>
    </row>
    <row r="2251" spans="11:11" ht="15" customHeight="1" x14ac:dyDescent="0.2">
      <c r="K2251" s="97"/>
    </row>
    <row r="2252" spans="11:11" ht="15" customHeight="1" x14ac:dyDescent="0.2">
      <c r="K2252" s="97"/>
    </row>
    <row r="2253" spans="11:11" ht="15" customHeight="1" x14ac:dyDescent="0.2">
      <c r="K2253" s="97"/>
    </row>
    <row r="2254" spans="11:11" ht="15" customHeight="1" x14ac:dyDescent="0.2">
      <c r="K2254" s="97"/>
    </row>
    <row r="2255" spans="11:11" ht="15" customHeight="1" x14ac:dyDescent="0.2">
      <c r="K2255" s="97"/>
    </row>
    <row r="2256" spans="11:11" ht="15" customHeight="1" x14ac:dyDescent="0.2">
      <c r="K2256" s="97"/>
    </row>
    <row r="2257" spans="11:11" ht="15" customHeight="1" x14ac:dyDescent="0.2">
      <c r="K2257" s="97"/>
    </row>
    <row r="2258" spans="11:11" ht="15" customHeight="1" x14ac:dyDescent="0.2">
      <c r="K2258" s="97"/>
    </row>
    <row r="2259" spans="11:11" ht="15" customHeight="1" x14ac:dyDescent="0.2">
      <c r="K2259" s="97"/>
    </row>
    <row r="2260" spans="11:11" ht="15" customHeight="1" x14ac:dyDescent="0.2">
      <c r="K2260" s="97"/>
    </row>
    <row r="2261" spans="11:11" ht="15" customHeight="1" x14ac:dyDescent="0.2">
      <c r="K2261" s="97"/>
    </row>
    <row r="2262" spans="11:11" ht="15" customHeight="1" x14ac:dyDescent="0.2">
      <c r="K2262" s="97"/>
    </row>
    <row r="2263" spans="11:11" ht="15" customHeight="1" x14ac:dyDescent="0.2">
      <c r="K2263" s="97"/>
    </row>
    <row r="2264" spans="11:11" ht="15" customHeight="1" x14ac:dyDescent="0.2">
      <c r="K2264" s="97"/>
    </row>
    <row r="2265" spans="11:11" ht="15" customHeight="1" x14ac:dyDescent="0.2">
      <c r="K2265" s="97"/>
    </row>
    <row r="2266" spans="11:11" ht="15" customHeight="1" x14ac:dyDescent="0.2">
      <c r="K2266" s="97"/>
    </row>
    <row r="2267" spans="11:11" ht="15" customHeight="1" x14ac:dyDescent="0.2">
      <c r="K2267" s="97"/>
    </row>
    <row r="2268" spans="11:11" ht="15" customHeight="1" x14ac:dyDescent="0.2">
      <c r="K2268" s="97"/>
    </row>
    <row r="2269" spans="11:11" ht="15" customHeight="1" x14ac:dyDescent="0.2">
      <c r="K2269" s="97"/>
    </row>
    <row r="2270" spans="11:11" ht="15" customHeight="1" x14ac:dyDescent="0.2">
      <c r="K2270" s="97"/>
    </row>
    <row r="2271" spans="11:11" ht="15" customHeight="1" x14ac:dyDescent="0.2">
      <c r="K2271" s="97"/>
    </row>
    <row r="2272" spans="11:11" ht="15" customHeight="1" x14ac:dyDescent="0.2">
      <c r="K2272" s="97"/>
    </row>
    <row r="2273" spans="11:11" ht="15" customHeight="1" x14ac:dyDescent="0.2">
      <c r="K2273" s="97"/>
    </row>
    <row r="2274" spans="11:11" ht="15" customHeight="1" x14ac:dyDescent="0.2">
      <c r="K2274" s="97"/>
    </row>
    <row r="2275" spans="11:11" ht="15" customHeight="1" x14ac:dyDescent="0.2">
      <c r="K2275" s="97"/>
    </row>
    <row r="2276" spans="11:11" ht="15" customHeight="1" x14ac:dyDescent="0.2">
      <c r="K2276" s="97"/>
    </row>
    <row r="2277" spans="11:11" ht="15" customHeight="1" x14ac:dyDescent="0.2">
      <c r="K2277" s="97"/>
    </row>
    <row r="2278" spans="11:11" ht="15" customHeight="1" x14ac:dyDescent="0.2">
      <c r="K2278" s="97"/>
    </row>
    <row r="2279" spans="11:11" ht="15" customHeight="1" x14ac:dyDescent="0.2">
      <c r="K2279" s="97"/>
    </row>
    <row r="2280" spans="11:11" ht="15" customHeight="1" x14ac:dyDescent="0.2">
      <c r="K2280" s="97"/>
    </row>
    <row r="2281" spans="11:11" ht="15" customHeight="1" x14ac:dyDescent="0.2">
      <c r="K2281" s="97"/>
    </row>
    <row r="2282" spans="11:11" ht="15" customHeight="1" x14ac:dyDescent="0.2">
      <c r="K2282" s="97"/>
    </row>
    <row r="2283" spans="11:11" ht="15" customHeight="1" x14ac:dyDescent="0.2">
      <c r="K2283" s="97"/>
    </row>
    <row r="2284" spans="11:11" ht="15" customHeight="1" x14ac:dyDescent="0.2">
      <c r="K2284" s="97"/>
    </row>
    <row r="2285" spans="11:11" ht="15" customHeight="1" x14ac:dyDescent="0.2">
      <c r="K2285" s="97"/>
    </row>
    <row r="2286" spans="11:11" ht="15" customHeight="1" x14ac:dyDescent="0.2">
      <c r="K2286" s="97"/>
    </row>
    <row r="2287" spans="11:11" ht="15" customHeight="1" x14ac:dyDescent="0.2">
      <c r="K2287" s="97"/>
    </row>
    <row r="2288" spans="11:11" ht="15" customHeight="1" x14ac:dyDescent="0.2">
      <c r="K2288" s="97"/>
    </row>
    <row r="2289" spans="11:11" ht="15" customHeight="1" x14ac:dyDescent="0.2">
      <c r="K2289" s="97"/>
    </row>
    <row r="2290" spans="11:11" ht="15" customHeight="1" x14ac:dyDescent="0.2">
      <c r="K2290" s="97"/>
    </row>
    <row r="2291" spans="11:11" ht="15" customHeight="1" x14ac:dyDescent="0.2">
      <c r="K2291" s="97"/>
    </row>
    <row r="2292" spans="11:11" ht="15" customHeight="1" x14ac:dyDescent="0.2">
      <c r="K2292" s="97"/>
    </row>
    <row r="2293" spans="11:11" ht="15" customHeight="1" x14ac:dyDescent="0.2">
      <c r="K2293" s="97"/>
    </row>
    <row r="2294" spans="11:11" ht="15" customHeight="1" x14ac:dyDescent="0.2">
      <c r="K2294" s="97"/>
    </row>
    <row r="2295" spans="11:11" ht="15" customHeight="1" x14ac:dyDescent="0.2">
      <c r="K2295" s="97"/>
    </row>
    <row r="2296" spans="11:11" ht="15" customHeight="1" x14ac:dyDescent="0.2">
      <c r="K2296" s="97"/>
    </row>
    <row r="2297" spans="11:11" ht="15" customHeight="1" x14ac:dyDescent="0.2">
      <c r="K2297" s="97"/>
    </row>
    <row r="2298" spans="11:11" ht="15" customHeight="1" x14ac:dyDescent="0.2">
      <c r="K2298" s="97"/>
    </row>
    <row r="2299" spans="11:11" ht="15" customHeight="1" x14ac:dyDescent="0.2">
      <c r="K2299" s="97"/>
    </row>
    <row r="2300" spans="11:11" ht="15" customHeight="1" x14ac:dyDescent="0.2">
      <c r="K2300" s="97"/>
    </row>
    <row r="2301" spans="11:11" ht="15" customHeight="1" x14ac:dyDescent="0.2">
      <c r="K2301" s="97"/>
    </row>
    <row r="2302" spans="11:11" ht="15" customHeight="1" x14ac:dyDescent="0.2">
      <c r="K2302" s="97"/>
    </row>
    <row r="2303" spans="11:11" ht="15" customHeight="1" x14ac:dyDescent="0.2">
      <c r="K2303" s="97"/>
    </row>
    <row r="2304" spans="11:11" ht="15" customHeight="1" x14ac:dyDescent="0.2">
      <c r="K2304" s="97"/>
    </row>
    <row r="2305" spans="11:11" ht="15" customHeight="1" x14ac:dyDescent="0.2">
      <c r="K2305" s="97"/>
    </row>
    <row r="2306" spans="11:11" ht="15" customHeight="1" x14ac:dyDescent="0.2">
      <c r="K2306" s="97"/>
    </row>
    <row r="2307" spans="11:11" ht="15" customHeight="1" x14ac:dyDescent="0.2">
      <c r="K2307" s="97"/>
    </row>
    <row r="2308" spans="11:11" ht="15" customHeight="1" x14ac:dyDescent="0.2">
      <c r="K2308" s="97"/>
    </row>
    <row r="2309" spans="11:11" ht="15" customHeight="1" x14ac:dyDescent="0.2">
      <c r="K2309" s="97"/>
    </row>
    <row r="2310" spans="11:11" ht="15" customHeight="1" x14ac:dyDescent="0.2">
      <c r="K2310" s="97"/>
    </row>
    <row r="2311" spans="11:11" ht="15" customHeight="1" x14ac:dyDescent="0.2">
      <c r="K2311" s="97"/>
    </row>
    <row r="2312" spans="11:11" ht="15" customHeight="1" x14ac:dyDescent="0.2">
      <c r="K2312" s="97"/>
    </row>
    <row r="2313" spans="11:11" ht="15" customHeight="1" x14ac:dyDescent="0.2">
      <c r="K2313" s="97"/>
    </row>
    <row r="2314" spans="11:11" ht="15" customHeight="1" x14ac:dyDescent="0.2">
      <c r="K2314" s="97"/>
    </row>
    <row r="2315" spans="11:11" ht="15" customHeight="1" x14ac:dyDescent="0.2">
      <c r="K2315" s="97"/>
    </row>
    <row r="2316" spans="11:11" ht="15" customHeight="1" x14ac:dyDescent="0.2">
      <c r="K2316" s="97"/>
    </row>
    <row r="2317" spans="11:11" ht="15" customHeight="1" x14ac:dyDescent="0.2">
      <c r="K2317" s="97"/>
    </row>
    <row r="2318" spans="11:11" ht="15" customHeight="1" x14ac:dyDescent="0.2">
      <c r="K2318" s="97"/>
    </row>
    <row r="2319" spans="11:11" ht="15" customHeight="1" x14ac:dyDescent="0.2">
      <c r="K2319" s="97"/>
    </row>
    <row r="2320" spans="11:11" ht="15" customHeight="1" x14ac:dyDescent="0.2">
      <c r="K2320" s="97"/>
    </row>
    <row r="2321" spans="11:11" ht="15" customHeight="1" x14ac:dyDescent="0.2">
      <c r="K2321" s="97"/>
    </row>
    <row r="2322" spans="11:11" ht="15" customHeight="1" x14ac:dyDescent="0.2">
      <c r="K2322" s="97"/>
    </row>
    <row r="2323" spans="11:11" ht="15" customHeight="1" x14ac:dyDescent="0.2">
      <c r="K2323" s="97"/>
    </row>
    <row r="2324" spans="11:11" ht="15" customHeight="1" x14ac:dyDescent="0.2">
      <c r="K2324" s="97"/>
    </row>
    <row r="2325" spans="11:11" ht="15" customHeight="1" x14ac:dyDescent="0.2">
      <c r="K2325" s="97"/>
    </row>
    <row r="2326" spans="11:11" ht="15" customHeight="1" x14ac:dyDescent="0.2">
      <c r="K2326" s="97"/>
    </row>
    <row r="2327" spans="11:11" ht="15" customHeight="1" x14ac:dyDescent="0.2">
      <c r="K2327" s="97"/>
    </row>
    <row r="2328" spans="11:11" ht="15" customHeight="1" x14ac:dyDescent="0.2">
      <c r="K2328" s="97"/>
    </row>
    <row r="2329" spans="11:11" ht="15" customHeight="1" x14ac:dyDescent="0.2">
      <c r="K2329" s="97"/>
    </row>
    <row r="2330" spans="11:11" ht="15" customHeight="1" x14ac:dyDescent="0.2">
      <c r="K2330" s="97"/>
    </row>
    <row r="2331" spans="11:11" ht="15" customHeight="1" x14ac:dyDescent="0.2">
      <c r="K2331" s="97"/>
    </row>
    <row r="2332" spans="11:11" ht="15" customHeight="1" x14ac:dyDescent="0.2">
      <c r="K2332" s="97"/>
    </row>
    <row r="2333" spans="11:11" ht="15" customHeight="1" x14ac:dyDescent="0.2">
      <c r="K2333" s="97"/>
    </row>
    <row r="2334" spans="11:11" ht="15" customHeight="1" x14ac:dyDescent="0.2">
      <c r="K2334" s="97"/>
    </row>
    <row r="2335" spans="11:11" ht="15" customHeight="1" x14ac:dyDescent="0.2">
      <c r="K2335" s="97"/>
    </row>
    <row r="2336" spans="11:11" ht="15" customHeight="1" x14ac:dyDescent="0.2">
      <c r="K2336" s="97"/>
    </row>
    <row r="2337" spans="11:11" ht="15" customHeight="1" x14ac:dyDescent="0.2">
      <c r="K2337" s="97"/>
    </row>
    <row r="2338" spans="11:11" ht="15" customHeight="1" x14ac:dyDescent="0.2">
      <c r="K2338" s="97"/>
    </row>
    <row r="2339" spans="11:11" ht="15" customHeight="1" x14ac:dyDescent="0.2">
      <c r="K2339" s="97"/>
    </row>
    <row r="2340" spans="11:11" ht="15" customHeight="1" x14ac:dyDescent="0.2">
      <c r="K2340" s="97"/>
    </row>
    <row r="2341" spans="11:11" ht="15" customHeight="1" x14ac:dyDescent="0.2">
      <c r="K2341" s="97"/>
    </row>
    <row r="2342" spans="11:11" ht="15" customHeight="1" x14ac:dyDescent="0.2">
      <c r="K2342" s="97"/>
    </row>
    <row r="2343" spans="11:11" ht="15" customHeight="1" x14ac:dyDescent="0.2">
      <c r="K2343" s="97"/>
    </row>
    <row r="2344" spans="11:11" ht="15" customHeight="1" x14ac:dyDescent="0.2">
      <c r="K2344" s="97"/>
    </row>
    <row r="2345" spans="11:11" ht="15" customHeight="1" x14ac:dyDescent="0.2">
      <c r="K2345" s="97"/>
    </row>
    <row r="2346" spans="11:11" ht="15" customHeight="1" x14ac:dyDescent="0.2">
      <c r="K2346" s="97"/>
    </row>
    <row r="2347" spans="11:11" ht="15" customHeight="1" x14ac:dyDescent="0.2">
      <c r="K2347" s="97"/>
    </row>
    <row r="2348" spans="11:11" ht="15" customHeight="1" x14ac:dyDescent="0.2">
      <c r="K2348" s="97"/>
    </row>
    <row r="2349" spans="11:11" ht="15" customHeight="1" x14ac:dyDescent="0.2">
      <c r="K2349" s="97"/>
    </row>
    <row r="2350" spans="11:11" ht="15" customHeight="1" x14ac:dyDescent="0.2">
      <c r="K2350" s="97"/>
    </row>
    <row r="2351" spans="11:11" ht="15" customHeight="1" x14ac:dyDescent="0.2">
      <c r="K2351" s="97"/>
    </row>
    <row r="2352" spans="11:11" ht="15" customHeight="1" x14ac:dyDescent="0.2">
      <c r="K2352" s="97"/>
    </row>
    <row r="2353" spans="11:11" ht="15" customHeight="1" x14ac:dyDescent="0.2">
      <c r="K2353" s="97"/>
    </row>
    <row r="2354" spans="11:11" ht="15" customHeight="1" x14ac:dyDescent="0.2">
      <c r="K2354" s="97"/>
    </row>
    <row r="2355" spans="11:11" ht="15" customHeight="1" x14ac:dyDescent="0.2">
      <c r="K2355" s="97"/>
    </row>
    <row r="2356" spans="11:11" ht="15" customHeight="1" x14ac:dyDescent="0.2">
      <c r="K2356" s="97"/>
    </row>
    <row r="2357" spans="11:11" ht="15" customHeight="1" x14ac:dyDescent="0.2">
      <c r="K2357" s="97"/>
    </row>
    <row r="2358" spans="11:11" ht="15" customHeight="1" x14ac:dyDescent="0.2">
      <c r="K2358" s="97"/>
    </row>
    <row r="2359" spans="11:11" ht="15" customHeight="1" x14ac:dyDescent="0.2">
      <c r="K2359" s="97"/>
    </row>
    <row r="2360" spans="11:11" ht="15" customHeight="1" x14ac:dyDescent="0.2">
      <c r="K2360" s="97"/>
    </row>
    <row r="2361" spans="11:11" ht="15" customHeight="1" x14ac:dyDescent="0.2">
      <c r="K2361" s="97"/>
    </row>
    <row r="2362" spans="11:11" ht="15" customHeight="1" x14ac:dyDescent="0.2">
      <c r="K2362" s="97"/>
    </row>
    <row r="2363" spans="11:11" ht="15" customHeight="1" x14ac:dyDescent="0.2">
      <c r="K2363" s="97"/>
    </row>
    <row r="2364" spans="11:11" ht="15" customHeight="1" x14ac:dyDescent="0.2">
      <c r="K2364" s="97"/>
    </row>
    <row r="2365" spans="11:11" ht="15" customHeight="1" x14ac:dyDescent="0.2">
      <c r="K2365" s="97"/>
    </row>
    <row r="2366" spans="11:11" ht="15" customHeight="1" x14ac:dyDescent="0.2">
      <c r="K2366" s="97"/>
    </row>
    <row r="2367" spans="11:11" ht="15" customHeight="1" x14ac:dyDescent="0.2">
      <c r="K2367" s="97"/>
    </row>
    <row r="2368" spans="11:11" ht="15" customHeight="1" x14ac:dyDescent="0.2">
      <c r="K2368" s="97"/>
    </row>
    <row r="2369" spans="11:11" ht="15" customHeight="1" x14ac:dyDescent="0.2">
      <c r="K2369" s="97"/>
    </row>
    <row r="2370" spans="11:11" ht="15" customHeight="1" x14ac:dyDescent="0.2">
      <c r="K2370" s="97"/>
    </row>
    <row r="2371" spans="11:11" ht="15" customHeight="1" x14ac:dyDescent="0.2">
      <c r="K2371" s="97"/>
    </row>
    <row r="2372" spans="11:11" ht="15" customHeight="1" x14ac:dyDescent="0.2">
      <c r="K2372" s="97"/>
    </row>
    <row r="2373" spans="11:11" ht="15" customHeight="1" x14ac:dyDescent="0.2">
      <c r="K2373" s="97"/>
    </row>
    <row r="2374" spans="11:11" ht="15" customHeight="1" x14ac:dyDescent="0.2">
      <c r="K2374" s="97"/>
    </row>
    <row r="2375" spans="11:11" ht="15" customHeight="1" x14ac:dyDescent="0.2">
      <c r="K2375" s="97"/>
    </row>
    <row r="2376" spans="11:11" ht="15" customHeight="1" x14ac:dyDescent="0.2">
      <c r="K2376" s="97"/>
    </row>
    <row r="2377" spans="11:11" ht="15" customHeight="1" x14ac:dyDescent="0.2">
      <c r="K2377" s="97"/>
    </row>
    <row r="2378" spans="11:11" ht="15" customHeight="1" x14ac:dyDescent="0.2">
      <c r="K2378" s="97"/>
    </row>
    <row r="2379" spans="11:11" ht="15" customHeight="1" x14ac:dyDescent="0.2">
      <c r="K2379" s="97"/>
    </row>
    <row r="2380" spans="11:11" ht="15" customHeight="1" x14ac:dyDescent="0.2">
      <c r="K2380" s="97"/>
    </row>
    <row r="2381" spans="11:11" ht="15" customHeight="1" x14ac:dyDescent="0.2">
      <c r="K2381" s="97"/>
    </row>
    <row r="2382" spans="11:11" ht="15" customHeight="1" x14ac:dyDescent="0.2">
      <c r="K2382" s="97"/>
    </row>
    <row r="2383" spans="11:11" ht="15" customHeight="1" x14ac:dyDescent="0.2">
      <c r="K2383" s="97"/>
    </row>
    <row r="2384" spans="11:11" ht="15" customHeight="1" x14ac:dyDescent="0.2">
      <c r="K2384" s="97"/>
    </row>
    <row r="2385" spans="11:11" ht="15" customHeight="1" x14ac:dyDescent="0.2">
      <c r="K2385" s="97"/>
    </row>
    <row r="2386" spans="11:11" ht="15" customHeight="1" x14ac:dyDescent="0.2">
      <c r="K2386" s="97"/>
    </row>
    <row r="2387" spans="11:11" ht="15" customHeight="1" x14ac:dyDescent="0.2">
      <c r="K2387" s="97"/>
    </row>
    <row r="2388" spans="11:11" ht="15" customHeight="1" x14ac:dyDescent="0.2">
      <c r="K2388" s="97"/>
    </row>
    <row r="2389" spans="11:11" ht="15" customHeight="1" x14ac:dyDescent="0.2">
      <c r="K2389" s="97"/>
    </row>
    <row r="2390" spans="11:11" ht="15" customHeight="1" x14ac:dyDescent="0.2">
      <c r="K2390" s="97"/>
    </row>
    <row r="2391" spans="11:11" ht="15" customHeight="1" x14ac:dyDescent="0.2">
      <c r="K2391" s="97"/>
    </row>
    <row r="2392" spans="11:11" ht="15" customHeight="1" x14ac:dyDescent="0.2">
      <c r="K2392" s="97"/>
    </row>
    <row r="2393" spans="11:11" ht="15" customHeight="1" x14ac:dyDescent="0.2">
      <c r="K2393" s="97"/>
    </row>
    <row r="2394" spans="11:11" ht="15" customHeight="1" x14ac:dyDescent="0.2">
      <c r="K2394" s="97"/>
    </row>
    <row r="2395" spans="11:11" ht="15" customHeight="1" x14ac:dyDescent="0.2">
      <c r="K2395" s="97"/>
    </row>
    <row r="2396" spans="11:11" ht="15" customHeight="1" x14ac:dyDescent="0.2">
      <c r="K2396" s="97"/>
    </row>
    <row r="2397" spans="11:11" ht="15" customHeight="1" x14ac:dyDescent="0.2">
      <c r="K2397" s="97"/>
    </row>
    <row r="2398" spans="11:11" ht="15" customHeight="1" x14ac:dyDescent="0.2">
      <c r="K2398" s="97"/>
    </row>
    <row r="2399" spans="11:11" ht="15" customHeight="1" x14ac:dyDescent="0.2">
      <c r="K2399" s="97"/>
    </row>
    <row r="2400" spans="11:11" ht="15" customHeight="1" x14ac:dyDescent="0.2">
      <c r="K2400" s="97"/>
    </row>
    <row r="2401" spans="11:11" ht="15" customHeight="1" x14ac:dyDescent="0.2">
      <c r="K2401" s="97"/>
    </row>
    <row r="2402" spans="11:11" ht="15" customHeight="1" x14ac:dyDescent="0.2">
      <c r="K2402" s="97"/>
    </row>
    <row r="2403" spans="11:11" ht="15" customHeight="1" x14ac:dyDescent="0.2">
      <c r="K2403" s="97"/>
    </row>
    <row r="2404" spans="11:11" ht="15" customHeight="1" x14ac:dyDescent="0.2">
      <c r="K2404" s="97"/>
    </row>
    <row r="2405" spans="11:11" ht="15" customHeight="1" x14ac:dyDescent="0.2">
      <c r="K2405" s="97"/>
    </row>
    <row r="2406" spans="11:11" ht="15" customHeight="1" x14ac:dyDescent="0.2">
      <c r="K2406" s="97"/>
    </row>
    <row r="2407" spans="11:11" ht="15" customHeight="1" x14ac:dyDescent="0.2">
      <c r="K2407" s="97"/>
    </row>
    <row r="2408" spans="11:11" ht="15" customHeight="1" x14ac:dyDescent="0.2">
      <c r="K2408" s="97"/>
    </row>
    <row r="2409" spans="11:11" ht="15" customHeight="1" x14ac:dyDescent="0.2">
      <c r="K2409" s="97"/>
    </row>
    <row r="2410" spans="11:11" ht="15" customHeight="1" x14ac:dyDescent="0.2">
      <c r="K2410" s="97"/>
    </row>
    <row r="2411" spans="11:11" ht="15" customHeight="1" x14ac:dyDescent="0.2">
      <c r="K2411" s="97"/>
    </row>
    <row r="2412" spans="11:11" ht="15" customHeight="1" x14ac:dyDescent="0.2">
      <c r="K2412" s="97"/>
    </row>
    <row r="2413" spans="11:11" ht="15" customHeight="1" x14ac:dyDescent="0.2">
      <c r="K2413" s="97"/>
    </row>
    <row r="2414" spans="11:11" ht="15" customHeight="1" x14ac:dyDescent="0.2">
      <c r="K2414" s="97"/>
    </row>
    <row r="2415" spans="11:11" ht="15" customHeight="1" x14ac:dyDescent="0.2">
      <c r="K2415" s="97"/>
    </row>
    <row r="2416" spans="11:11" ht="15" customHeight="1" x14ac:dyDescent="0.2">
      <c r="K2416" s="97"/>
    </row>
    <row r="2417" spans="11:11" ht="15" customHeight="1" x14ac:dyDescent="0.2">
      <c r="K2417" s="97"/>
    </row>
    <row r="2418" spans="11:11" ht="15" customHeight="1" x14ac:dyDescent="0.2">
      <c r="K2418" s="97"/>
    </row>
    <row r="2419" spans="11:11" ht="15" customHeight="1" x14ac:dyDescent="0.2">
      <c r="K2419" s="97"/>
    </row>
    <row r="2420" spans="11:11" ht="15" customHeight="1" x14ac:dyDescent="0.2">
      <c r="K2420" s="97"/>
    </row>
    <row r="2421" spans="11:11" ht="15" customHeight="1" x14ac:dyDescent="0.2">
      <c r="K2421" s="97"/>
    </row>
    <row r="2422" spans="11:11" ht="15" customHeight="1" x14ac:dyDescent="0.2">
      <c r="K2422" s="97"/>
    </row>
    <row r="2423" spans="11:11" ht="15" customHeight="1" x14ac:dyDescent="0.2">
      <c r="K2423" s="97"/>
    </row>
    <row r="2424" spans="11:11" ht="15" customHeight="1" x14ac:dyDescent="0.2">
      <c r="K2424" s="97"/>
    </row>
    <row r="2425" spans="11:11" ht="15" customHeight="1" x14ac:dyDescent="0.2">
      <c r="K2425" s="97"/>
    </row>
    <row r="2426" spans="11:11" ht="15" customHeight="1" x14ac:dyDescent="0.2">
      <c r="K2426" s="97"/>
    </row>
    <row r="2427" spans="11:11" ht="15" customHeight="1" x14ac:dyDescent="0.2">
      <c r="K2427" s="97"/>
    </row>
    <row r="2428" spans="11:11" ht="15" customHeight="1" x14ac:dyDescent="0.2">
      <c r="K2428" s="97"/>
    </row>
    <row r="2429" spans="11:11" ht="15" customHeight="1" x14ac:dyDescent="0.2">
      <c r="K2429" s="97"/>
    </row>
    <row r="2430" spans="11:11" ht="15" customHeight="1" x14ac:dyDescent="0.2">
      <c r="K2430" s="97"/>
    </row>
    <row r="2431" spans="11:11" ht="15" customHeight="1" x14ac:dyDescent="0.2">
      <c r="K2431" s="97"/>
    </row>
    <row r="2432" spans="11:11" ht="15" customHeight="1" x14ac:dyDescent="0.2">
      <c r="K2432" s="97"/>
    </row>
    <row r="2433" spans="11:11" ht="15" customHeight="1" x14ac:dyDescent="0.2">
      <c r="K2433" s="97"/>
    </row>
    <row r="2434" spans="11:11" ht="15" customHeight="1" x14ac:dyDescent="0.2">
      <c r="K2434" s="97"/>
    </row>
    <row r="2435" spans="11:11" ht="15" customHeight="1" x14ac:dyDescent="0.2">
      <c r="K2435" s="97"/>
    </row>
    <row r="2436" spans="11:11" ht="15" customHeight="1" x14ac:dyDescent="0.2">
      <c r="K2436" s="97"/>
    </row>
    <row r="2437" spans="11:11" ht="15" customHeight="1" x14ac:dyDescent="0.2">
      <c r="K2437" s="97"/>
    </row>
    <row r="2438" spans="11:11" ht="15" customHeight="1" x14ac:dyDescent="0.2">
      <c r="K2438" s="97"/>
    </row>
    <row r="2439" spans="11:11" ht="15" customHeight="1" x14ac:dyDescent="0.2">
      <c r="K2439" s="97"/>
    </row>
    <row r="2440" spans="11:11" ht="15" customHeight="1" x14ac:dyDescent="0.2">
      <c r="K2440" s="97"/>
    </row>
    <row r="2441" spans="11:11" ht="15" customHeight="1" x14ac:dyDescent="0.2">
      <c r="K2441" s="97"/>
    </row>
    <row r="2442" spans="11:11" ht="15" customHeight="1" x14ac:dyDescent="0.2">
      <c r="K2442" s="97"/>
    </row>
    <row r="2443" spans="11:11" ht="15" customHeight="1" x14ac:dyDescent="0.2">
      <c r="K2443" s="97"/>
    </row>
    <row r="2444" spans="11:11" ht="15" customHeight="1" x14ac:dyDescent="0.2">
      <c r="K2444" s="97"/>
    </row>
    <row r="2445" spans="11:11" ht="15" customHeight="1" x14ac:dyDescent="0.2">
      <c r="K2445" s="97"/>
    </row>
    <row r="2446" spans="11:11" ht="15" customHeight="1" x14ac:dyDescent="0.2">
      <c r="K2446" s="97"/>
    </row>
    <row r="2447" spans="11:11" ht="15" customHeight="1" x14ac:dyDescent="0.2">
      <c r="K2447" s="97"/>
    </row>
    <row r="2448" spans="11:11" ht="15" customHeight="1" x14ac:dyDescent="0.2">
      <c r="K2448" s="97"/>
    </row>
    <row r="2449" spans="11:11" ht="15" customHeight="1" x14ac:dyDescent="0.2">
      <c r="K2449" s="97"/>
    </row>
    <row r="2450" spans="11:11" ht="15" customHeight="1" x14ac:dyDescent="0.2">
      <c r="K2450" s="97"/>
    </row>
    <row r="2451" spans="11:11" ht="15" customHeight="1" x14ac:dyDescent="0.2">
      <c r="K2451" s="97"/>
    </row>
    <row r="2452" spans="11:11" ht="15" customHeight="1" x14ac:dyDescent="0.2">
      <c r="K2452" s="97"/>
    </row>
    <row r="2453" spans="11:11" ht="15" customHeight="1" x14ac:dyDescent="0.2">
      <c r="K2453" s="97"/>
    </row>
    <row r="2454" spans="11:11" ht="15" customHeight="1" x14ac:dyDescent="0.2">
      <c r="K2454" s="97"/>
    </row>
    <row r="2455" spans="11:11" ht="15" customHeight="1" x14ac:dyDescent="0.2">
      <c r="K2455" s="97"/>
    </row>
    <row r="2456" spans="11:11" ht="15" customHeight="1" x14ac:dyDescent="0.2">
      <c r="K2456" s="97"/>
    </row>
    <row r="2457" spans="11:11" ht="15" customHeight="1" x14ac:dyDescent="0.2">
      <c r="K2457" s="97"/>
    </row>
    <row r="2458" spans="11:11" ht="15" customHeight="1" x14ac:dyDescent="0.2">
      <c r="K2458" s="97"/>
    </row>
    <row r="2459" spans="11:11" ht="15" customHeight="1" x14ac:dyDescent="0.2">
      <c r="K2459" s="97"/>
    </row>
    <row r="2460" spans="11:11" ht="15" customHeight="1" x14ac:dyDescent="0.2">
      <c r="K2460" s="97"/>
    </row>
    <row r="2461" spans="11:11" ht="15" customHeight="1" x14ac:dyDescent="0.2">
      <c r="K2461" s="97"/>
    </row>
    <row r="2462" spans="11:11" ht="15" customHeight="1" x14ac:dyDescent="0.2">
      <c r="K2462" s="97"/>
    </row>
    <row r="2463" spans="11:11" ht="15" customHeight="1" x14ac:dyDescent="0.2">
      <c r="K2463" s="97"/>
    </row>
    <row r="2464" spans="11:11" ht="15" customHeight="1" x14ac:dyDescent="0.2">
      <c r="K2464" s="97"/>
    </row>
    <row r="2465" spans="11:11" ht="15" customHeight="1" x14ac:dyDescent="0.2">
      <c r="K2465" s="97"/>
    </row>
    <row r="2466" spans="11:11" ht="15" customHeight="1" x14ac:dyDescent="0.2">
      <c r="K2466" s="97"/>
    </row>
    <row r="2467" spans="11:11" ht="15" customHeight="1" x14ac:dyDescent="0.2">
      <c r="K2467" s="97"/>
    </row>
    <row r="2468" spans="11:11" ht="15" customHeight="1" x14ac:dyDescent="0.2">
      <c r="K2468" s="97"/>
    </row>
    <row r="2469" spans="11:11" ht="15" customHeight="1" x14ac:dyDescent="0.2">
      <c r="K2469" s="97"/>
    </row>
    <row r="2470" spans="11:11" ht="15" customHeight="1" x14ac:dyDescent="0.2">
      <c r="K2470" s="97"/>
    </row>
    <row r="2471" spans="11:11" ht="15" customHeight="1" x14ac:dyDescent="0.2">
      <c r="K2471" s="97"/>
    </row>
  </sheetData>
  <phoneticPr fontId="58" type="noConversion"/>
  <hyperlinks>
    <hyperlink ref="A1" location="Definiciones!C4" display="occurrenceID" xr:uid="{00000000-0004-0000-0100-000000000000}"/>
    <hyperlink ref="B1" location="Definiciones!C8" display="basisOfRecord" xr:uid="{00000000-0004-0000-0100-000001000000}"/>
    <hyperlink ref="C1" location="Definiciones!C12" display="type" xr:uid="{00000000-0004-0000-0100-000002000000}"/>
    <hyperlink ref="D1" location="Definiciones!C16" display="institutionCode" xr:uid="{00000000-0004-0000-0100-000003000000}"/>
    <hyperlink ref="E1" location="Definiciones!C20" display="institutionID" xr:uid="{00000000-0004-0000-0100-000004000000}"/>
    <hyperlink ref="F1" location="Definiciones!C24" display="collectionCode" xr:uid="{00000000-0004-0000-0100-000005000000}"/>
    <hyperlink ref="G1" location="Definiciones!C28" display="collectionID" xr:uid="{00000000-0004-0000-0100-000006000000}"/>
    <hyperlink ref="H1" location="Definiciones!C32" display="catalogNumber" xr:uid="{00000000-0004-0000-0100-000007000000}"/>
    <hyperlink ref="I1" location="Definiciones!C36" display="datasetName" xr:uid="{00000000-0004-0000-0100-000008000000}"/>
    <hyperlink ref="J1" location="Definiciones!C40" display="datasetID" xr:uid="{00000000-0004-0000-0100-000009000000}"/>
    <hyperlink ref="K1" location="Definiciones!C45" display="modified" xr:uid="{00000000-0004-0000-0100-00000A000000}"/>
    <hyperlink ref="L1" location="Definiciones!C49" display="language" xr:uid="{00000000-0004-0000-0100-00000B000000}"/>
    <hyperlink ref="M1" location="Definiciones!C53" display="license" xr:uid="{00000000-0004-0000-0100-00000C000000}"/>
    <hyperlink ref="N1" location="Definiciones!C57" display="rightsHolder" xr:uid="{00000000-0004-0000-0100-00000D000000}"/>
    <hyperlink ref="O1" location="Definiciones!C61" display="accessRights" xr:uid="{00000000-0004-0000-0100-00000E000000}"/>
    <hyperlink ref="P1" location="Definiciones!C65" display="bibliographicCitation" xr:uid="{00000000-0004-0000-0100-00000F000000}"/>
    <hyperlink ref="Q1" location="Definiciones!C69" display="references" xr:uid="{00000000-0004-0000-0100-000010000000}"/>
    <hyperlink ref="R1" location="Definiciones!C73" display="ownerInstitutionCode" xr:uid="{00000000-0004-0000-0100-000011000000}"/>
    <hyperlink ref="S1" location="Definiciones!C77" display="informationWithheld" xr:uid="{00000000-0004-0000-0100-000012000000}"/>
    <hyperlink ref="T1" location="Definiciones!C81" display="dataGeneralizations" xr:uid="{00000000-0004-0000-0100-000013000000}"/>
    <hyperlink ref="U1" location="Definiciones!C85" display="dynamicProperties" xr:uid="{00000000-0004-0000-0100-000014000000}"/>
    <hyperlink ref="V1" location="Definiciones!C89" display="recordNumber" xr:uid="{00000000-0004-0000-0100-000015000000}"/>
    <hyperlink ref="W1" location="Definiciones!C93" display="recordedBy" xr:uid="{00000000-0004-0000-0100-000016000000}"/>
    <hyperlink ref="X1" location="Definiciones!C97" display="recordedByID" xr:uid="{00000000-0004-0000-0100-000017000000}"/>
    <hyperlink ref="Y1" location="Definiciones!C101" display="organismID" xr:uid="{00000000-0004-0000-0100-000018000000}"/>
    <hyperlink ref="Z1" location="Definiciones!C105" display="individualCount" xr:uid="{00000000-0004-0000-0100-000019000000}"/>
    <hyperlink ref="AA1" location="Definiciones!C109" display="organismQuantity" xr:uid="{00000000-0004-0000-0100-00001A000000}"/>
    <hyperlink ref="AB1" location="Definiciones!C113" display="organismQuantityType" xr:uid="{00000000-0004-0000-0100-00001B000000}"/>
    <hyperlink ref="AC1" location="Definiciones!C117" display="organismName" xr:uid="{00000000-0004-0000-0100-00001C000000}"/>
    <hyperlink ref="AD1" location="Definiciones!C121" display="organismScope" xr:uid="{00000000-0004-0000-0100-00001D000000}"/>
    <hyperlink ref="AE1" location="Definiciones!C125" display="associatedOrganisms" xr:uid="{00000000-0004-0000-0100-00001E000000}"/>
    <hyperlink ref="AF1" location="Definiciones!C129" display="previousIdentifications" xr:uid="{00000000-0004-0000-0100-00001F000000}"/>
    <hyperlink ref="AG1" location="Definiciones!C133" display="organismRemarks" xr:uid="{00000000-0004-0000-0100-000020000000}"/>
    <hyperlink ref="AH1" location="Definiciones!C137" display="sex" xr:uid="{00000000-0004-0000-0100-000021000000}"/>
    <hyperlink ref="AI1" location="Definiciones!C141" display="lifeStage" xr:uid="{00000000-0004-0000-0100-000022000000}"/>
    <hyperlink ref="AJ1" location="Definiciones!C145" display="reproductiveCondition" xr:uid="{00000000-0004-0000-0100-000023000000}"/>
    <hyperlink ref="AK1" location="Definiciones!C149" display="behavior" xr:uid="{00000000-0004-0000-0100-000024000000}"/>
    <hyperlink ref="AL1" location="Definiciones!C153" display="establishmentMeans" xr:uid="{00000000-0004-0000-0100-000025000000}"/>
    <hyperlink ref="AM1" location="Definiciones!C157" display="degreeOfEstablishment" xr:uid="{00000000-0004-0000-0100-000026000000}"/>
    <hyperlink ref="AN1" location="Definiciones!C161" display="pathway" xr:uid="{00000000-0004-0000-0100-000027000000}"/>
    <hyperlink ref="AO1" location="Definiciones!C165" display="occurrenceStatus" xr:uid="{00000000-0004-0000-0100-000028000000}"/>
    <hyperlink ref="AP1" location="Definiciones!C169" display="preparations" xr:uid="{00000000-0004-0000-0100-000029000000}"/>
    <hyperlink ref="AQ1" location="Definiciones!C173" display="disposition" xr:uid="{00000000-0004-0000-0100-00002A000000}"/>
    <hyperlink ref="AR1" location="Definiciones!C177" display="otherCatalogNumbers" xr:uid="{00000000-0004-0000-0100-00002B000000}"/>
    <hyperlink ref="AS1" location="Definiciones!C181" display="associatedMedia" xr:uid="{00000000-0004-0000-0100-00002C000000}"/>
    <hyperlink ref="AT1" location="Definiciones!C185" display="associatedOccurrences" xr:uid="{00000000-0004-0000-0100-00002D000000}"/>
    <hyperlink ref="AU1" location="Definiciones!C189" display="associatedReferences" xr:uid="{00000000-0004-0000-0100-00002E000000}"/>
    <hyperlink ref="AV1" location="Definiciones!C193" display="associatedSequences" xr:uid="{00000000-0004-0000-0100-00002F000000}"/>
    <hyperlink ref="AW1" location="Definiciones!C197" display="associatedTaxa" xr:uid="{00000000-0004-0000-0100-000030000000}"/>
    <hyperlink ref="AX1" location="Definiciones!C201" display="occurrenceRemarks" xr:uid="{00000000-0004-0000-0100-000031000000}"/>
    <hyperlink ref="AY1" location="Definiciones!C205" display="materialSampleID" xr:uid="{00000000-0004-0000-0100-000032000000}"/>
    <hyperlink ref="AZ1" location="Definiciones!C209" display="parentEventID" xr:uid="{00000000-0004-0000-0100-000033000000}"/>
    <hyperlink ref="BA1" location="Definiciones!C213" display="eventID" xr:uid="{00000000-0004-0000-0100-000034000000}"/>
    <hyperlink ref="BB1" location="Definiciones!C217" display="samplingProtocol" xr:uid="{00000000-0004-0000-0100-000035000000}"/>
    <hyperlink ref="BC1" location="Definiciones!C221" display="sampleSizeValue" xr:uid="{00000000-0004-0000-0100-000036000000}"/>
    <hyperlink ref="BD1" location="Definiciones!C225" display="sampleSizeUnit" xr:uid="{00000000-0004-0000-0100-000037000000}"/>
    <hyperlink ref="BE1" location="Definiciones!C229" display="samplingEffort" xr:uid="{00000000-0004-0000-0100-000038000000}"/>
    <hyperlink ref="BF1" location="Definiciones!C233" display="eventDate" xr:uid="{00000000-0004-0000-0100-000039000000}"/>
    <hyperlink ref="BG1" location="Definiciones!C237" display="startDayOfYear" xr:uid="{00000000-0004-0000-0100-00003A000000}"/>
    <hyperlink ref="BH1" location="Definiciones!C241" display="endDayOfYear" xr:uid="{00000000-0004-0000-0100-00003B000000}"/>
    <hyperlink ref="BI1" location="Definiciones!C245" display="year" xr:uid="{00000000-0004-0000-0100-00003C000000}"/>
    <hyperlink ref="BJ1" location="Definiciones!C249" display="month" xr:uid="{00000000-0004-0000-0100-00003D000000}"/>
    <hyperlink ref="BK1" location="Definiciones!C253" display="day" xr:uid="{00000000-0004-0000-0100-00003E000000}"/>
    <hyperlink ref="BL1" location="Definiciones!C257" display="verbatimEventDate" xr:uid="{00000000-0004-0000-0100-00003F000000}"/>
    <hyperlink ref="BM1" location="Definiciones!C261" display="eventTime" xr:uid="{00000000-0004-0000-0100-000040000000}"/>
    <hyperlink ref="BN1" location="Definiciones!C265" display="habitat" xr:uid="{00000000-0004-0000-0100-000041000000}"/>
    <hyperlink ref="BO1" location="Definiciones!C269" display="fieldNumber" xr:uid="{00000000-0004-0000-0100-000042000000}"/>
    <hyperlink ref="BP1" location="Definiciones!C273" display="fieldNotes" xr:uid="{00000000-0004-0000-0100-000043000000}"/>
    <hyperlink ref="BQ1" location="Definiciones!C277" display="eventRemarks" xr:uid="{00000000-0004-0000-0100-000044000000}"/>
    <hyperlink ref="BR1" location="Definiciones!C281" display="locationID" xr:uid="{00000000-0004-0000-0100-000045000000}"/>
    <hyperlink ref="BS1" location="Definiciones!C285" display="higherGeography" xr:uid="{00000000-0004-0000-0100-000046000000}"/>
    <hyperlink ref="BT1" location="Definiciones!C289" display="higherGeographyID" xr:uid="{00000000-0004-0000-0100-000047000000}"/>
    <hyperlink ref="BU1" location="Definiciones!C293" display="continent" xr:uid="{00000000-0004-0000-0100-000048000000}"/>
    <hyperlink ref="BV1" location="Definiciones!C297" display="waterBody" xr:uid="{00000000-0004-0000-0100-000049000000}"/>
    <hyperlink ref="BW1" location="Definiciones!C301" display="islandGroup" xr:uid="{00000000-0004-0000-0100-00004A000000}"/>
    <hyperlink ref="BX1" location="Definiciones!C305" display="island" xr:uid="{00000000-0004-0000-0100-00004B000000}"/>
    <hyperlink ref="BY1" location="Definiciones!C309" display="country" xr:uid="{00000000-0004-0000-0100-00004C000000}"/>
    <hyperlink ref="BZ1" location="Definiciones!C313" display="countryCode" xr:uid="{00000000-0004-0000-0100-00004D000000}"/>
    <hyperlink ref="CA1" location="Definiciones!C317" display="stateProvince" xr:uid="{00000000-0004-0000-0100-00004E000000}"/>
    <hyperlink ref="CB1" location="Definiciones!C321" display="county" xr:uid="{00000000-0004-0000-0100-00004F000000}"/>
    <hyperlink ref="CC1" location="Definiciones!C325" display="municipality" xr:uid="{00000000-0004-0000-0100-000050000000}"/>
    <hyperlink ref="CD1" location="Definiciones!C329" display="locality" xr:uid="{00000000-0004-0000-0100-000051000000}"/>
    <hyperlink ref="CE1" location="Definiciones!C333" display="verbatimLocality" xr:uid="{00000000-0004-0000-0100-000052000000}"/>
    <hyperlink ref="CF1" location="Definiciones!C337" display="verbatimElevation" xr:uid="{00000000-0004-0000-0100-000053000000}"/>
    <hyperlink ref="CG1" location="Definiciones!C341" display="minimumElevationInMeters" xr:uid="{00000000-0004-0000-0100-000054000000}"/>
    <hyperlink ref="CH1" location="Definiciones!C345" display="maximumElevationInMeters" xr:uid="{00000000-0004-0000-0100-000055000000}"/>
    <hyperlink ref="CI1" location="Definiciones!C349" display="verticalDatum" xr:uid="{00000000-0004-0000-0100-000056000000}"/>
    <hyperlink ref="CJ1" location="Definiciones!C353" display="verbatimDepth" xr:uid="{00000000-0004-0000-0100-000057000000}"/>
    <hyperlink ref="CK1" location="Definiciones!C357" display="minimumDepthInMeters" xr:uid="{00000000-0004-0000-0100-000058000000}"/>
    <hyperlink ref="CL1" location="Definiciones!C361" display="maximumDepthInMeters" xr:uid="{00000000-0004-0000-0100-000059000000}"/>
    <hyperlink ref="CM1" location="Definiciones!C365" display="minimumDistanceAboveSurfaceInMeters" xr:uid="{00000000-0004-0000-0100-00005A000000}"/>
    <hyperlink ref="CN1" location="Definiciones!C369" display="maximumDistanceAboveSurfaceInMeters" xr:uid="{00000000-0004-0000-0100-00005B000000}"/>
    <hyperlink ref="CO1" location="Definiciones!C373" display="locationAccordingTo" xr:uid="{00000000-0004-0000-0100-00005C000000}"/>
    <hyperlink ref="CP1" location="Definiciones!C377" display="locationRemarks" xr:uid="{00000000-0004-0000-0100-00005D000000}"/>
    <hyperlink ref="CQ1" location="Definiciones!C381" display="verbatimLatitude" xr:uid="{00000000-0004-0000-0100-00005E000000}"/>
    <hyperlink ref="CR1" location="Definiciones!C385" display="verbatimLongitude" xr:uid="{00000000-0004-0000-0100-00005F000000}"/>
    <hyperlink ref="CS1" location="Definiciones!C389" display="verbatimCoordinates" xr:uid="{00000000-0004-0000-0100-000060000000}"/>
    <hyperlink ref="CT1" location="Definiciones!C393" display="verbatimCoordinateSystem" xr:uid="{00000000-0004-0000-0100-000061000000}"/>
    <hyperlink ref="CU1" location="Definiciones!C397" display="verbatimSRS" xr:uid="{00000000-0004-0000-0100-000062000000}"/>
    <hyperlink ref="CV1" location="Definiciones!C401" display="decimalLatitude" xr:uid="{00000000-0004-0000-0100-000063000000}"/>
    <hyperlink ref="CW1" location="Definiciones!C405" display="decimalLongitude" xr:uid="{00000000-0004-0000-0100-000064000000}"/>
    <hyperlink ref="CX1" location="Definiciones!C409" display="geodeticDatum" xr:uid="{00000000-0004-0000-0100-000065000000}"/>
    <hyperlink ref="CY1" location="Definiciones!C413" display="coordinateUncertaintyInMeters" xr:uid="{00000000-0004-0000-0100-000066000000}"/>
    <hyperlink ref="CZ1" location="Definiciones!C417" display="coordinatePrecision" xr:uid="{00000000-0004-0000-0100-000067000000}"/>
    <hyperlink ref="DA1" location="Definiciones!C421" display="pointRadiusSpatialFit" xr:uid="{00000000-0004-0000-0100-000068000000}"/>
    <hyperlink ref="DB1" location="Definiciones!C425" display="footprintWKT" xr:uid="{00000000-0004-0000-0100-000069000000}"/>
    <hyperlink ref="DC1" location="Definiciones!C429" display="footprintSRS" xr:uid="{00000000-0004-0000-0100-00006A000000}"/>
    <hyperlink ref="DD1" location="Definiciones!C433" display="footprintSpatialFit" xr:uid="{00000000-0004-0000-0100-00006B000000}"/>
    <hyperlink ref="DE1" location="Definiciones!C437" display="georeferencedBy" xr:uid="{00000000-0004-0000-0100-00006C000000}"/>
    <hyperlink ref="DF1" location="Definiciones!C441" display="georeferencedDate" xr:uid="{00000000-0004-0000-0100-00006D000000}"/>
    <hyperlink ref="DG1" location="Definiciones!C445" display="georeferenceProtocol" xr:uid="{00000000-0004-0000-0100-00006E000000}"/>
    <hyperlink ref="DH1" location="Definiciones!C449" display="georeferenceSources" xr:uid="{00000000-0004-0000-0100-00006F000000}"/>
    <hyperlink ref="DI1" location="Definiciones!C453" display="georeferenceVerificationStatus" xr:uid="{00000000-0004-0000-0100-000070000000}"/>
    <hyperlink ref="DJ1" location="Definiciones!C457" display="georeferenceRemarks" xr:uid="{00000000-0004-0000-0100-000071000000}"/>
    <hyperlink ref="DK1" location="Definiciones!C461" display="geologicalContextID" xr:uid="{00000000-0004-0000-0100-000072000000}"/>
    <hyperlink ref="DL1" location="Definiciones!C465" display="earliestEonOrLowestEonothem" xr:uid="{00000000-0004-0000-0100-000073000000}"/>
    <hyperlink ref="DM1" location="Definiciones!C469" display="latestEonOrHighestEonothem" xr:uid="{00000000-0004-0000-0100-000074000000}"/>
    <hyperlink ref="DN1" location="Definiciones!C473" display="earliestEraOrLowestErathem" xr:uid="{00000000-0004-0000-0100-000075000000}"/>
    <hyperlink ref="DO1" location="Definiciones!C477" display="latestEraOrHighestErathem" xr:uid="{00000000-0004-0000-0100-000076000000}"/>
    <hyperlink ref="DP1" location="Definiciones!C481" display="earliestPeriodOrLowestSystem" xr:uid="{00000000-0004-0000-0100-000077000000}"/>
    <hyperlink ref="DQ1" location="Definiciones!C485" display="latestPeriodOrHighestSystem" xr:uid="{00000000-0004-0000-0100-000078000000}"/>
    <hyperlink ref="DR1" location="Definiciones!C489" display="earliestEpochOrLowestSeries" xr:uid="{00000000-0004-0000-0100-000079000000}"/>
    <hyperlink ref="DS1" location="Definiciones!C493" display="latestEpochOrHighestSeries" xr:uid="{00000000-0004-0000-0100-00007A000000}"/>
    <hyperlink ref="DT1" location="Definiciones!C497" display="earliestAgeOrLowestStage" xr:uid="{00000000-0004-0000-0100-00007B000000}"/>
    <hyperlink ref="DU1" location="Definiciones!C501" display="latestAgeOrHighestStage" xr:uid="{00000000-0004-0000-0100-00007C000000}"/>
    <hyperlink ref="DV1" location="Definiciones!C505" display="lowestBiostratigraphicZone" xr:uid="{00000000-0004-0000-0100-00007D000000}"/>
    <hyperlink ref="DW1" location="Definiciones!C509" display="highestBiostratigraphicZone" xr:uid="{00000000-0004-0000-0100-00007E000000}"/>
    <hyperlink ref="DX1" location="Definiciones!C513" display="lithostratigraphicTerms" xr:uid="{00000000-0004-0000-0100-00007F000000}"/>
    <hyperlink ref="DY1" location="Definiciones!C517" display="group" xr:uid="{00000000-0004-0000-0100-000080000000}"/>
    <hyperlink ref="DZ1" location="Definiciones!C521" display="formation" xr:uid="{00000000-0004-0000-0100-000081000000}"/>
    <hyperlink ref="EA1" location="Definiciones!C525" display="member" xr:uid="{00000000-0004-0000-0100-000082000000}"/>
    <hyperlink ref="EB1" location="Definiciones!C529" display="bed" xr:uid="{00000000-0004-0000-0100-000083000000}"/>
    <hyperlink ref="EC1" location="Definiciones!C533" display="identificationID" xr:uid="{00000000-0004-0000-0100-000084000000}"/>
    <hyperlink ref="ED1" location="Definiciones!C537" display="identifiedBy" xr:uid="{00000000-0004-0000-0100-000085000000}"/>
    <hyperlink ref="EE1" location="Definiciones!C541" display="identifiedByID" xr:uid="{00000000-0004-0000-0100-000086000000}"/>
    <hyperlink ref="EF1" location="Definiciones!C545" display="dateIdentified" xr:uid="{00000000-0004-0000-0100-000087000000}"/>
    <hyperlink ref="EG1" location="Definiciones!C549" display="identificationReferences" xr:uid="{00000000-0004-0000-0100-000088000000}"/>
    <hyperlink ref="EH1" location="Definiciones!C553" display="identificationVerificationStatus" xr:uid="{00000000-0004-0000-0100-000089000000}"/>
    <hyperlink ref="EI1" location="Definiciones!C557" display="typeStatus" xr:uid="{00000000-0004-0000-0100-00008A000000}"/>
    <hyperlink ref="EJ1" location="Definiciones!C561" display="verbatimIdentification" xr:uid="{00000000-0004-0000-0100-00008B000000}"/>
    <hyperlink ref="EK1" location="Definiciones!C565" display="identificationRemarks" xr:uid="{00000000-0004-0000-0100-00008C000000}"/>
    <hyperlink ref="EL1" location="Definiciones!C569" display="identificationQualifier" xr:uid="{00000000-0004-0000-0100-00008D000000}"/>
    <hyperlink ref="EM1" location="Definiciones!C573" display="scientificName" xr:uid="{00000000-0004-0000-0100-00008E000000}"/>
    <hyperlink ref="EN1" location="Definiciones!C577" display="scientificNameAuthorship" xr:uid="{00000000-0004-0000-0100-00008F000000}"/>
    <hyperlink ref="EO1" location="Definiciones!C581" display="taxonID" xr:uid="{00000000-0004-0000-0100-000090000000}"/>
    <hyperlink ref="EP1" location="Definiciones!C585" display="scientificNameID" xr:uid="{00000000-0004-0000-0100-000091000000}"/>
    <hyperlink ref="EQ1" location="Definiciones!C589" display="higherClassification" xr:uid="{00000000-0004-0000-0100-000092000000}"/>
    <hyperlink ref="ER1" location="Definiciones!C593" display="kingdom" xr:uid="{00000000-0004-0000-0100-000093000000}"/>
    <hyperlink ref="ES1" location="Definiciones!C597" display="phylum" xr:uid="{00000000-0004-0000-0100-000094000000}"/>
    <hyperlink ref="ET1" location="Definiciones!C601" display="class" xr:uid="{00000000-0004-0000-0100-000095000000}"/>
    <hyperlink ref="EU1" location="Definiciones!C605" display="order" xr:uid="{00000000-0004-0000-0100-000096000000}"/>
    <hyperlink ref="EV1" location="Definiciones!C609" display="family" xr:uid="{00000000-0004-0000-0100-000097000000}"/>
    <hyperlink ref="EW1" location="Definiciones!C613" display="subfamily" xr:uid="{00000000-0004-0000-0100-000098000000}"/>
    <hyperlink ref="EX1" location="Definiciones!C617" display="genus" xr:uid="{00000000-0004-0000-0100-000099000000}"/>
    <hyperlink ref="EY1" location="Definiciones!C621" display="genericName" xr:uid="{00000000-0004-0000-0100-00009A000000}"/>
    <hyperlink ref="EZ1" location="Definiciones!C625" display="subgenus" xr:uid="{00000000-0004-0000-0100-00009B000000}"/>
    <hyperlink ref="FA1" location="Definiciones!C629" display="infragenericEpithet" xr:uid="{00000000-0004-0000-0100-00009C000000}"/>
    <hyperlink ref="FB1" location="Definiciones!C633" display="specificEpithet" xr:uid="{00000000-0004-0000-0100-00009D000000}"/>
    <hyperlink ref="FC1" location="Definiciones!C637" display="infraspecificEpithet" xr:uid="{00000000-0004-0000-0100-00009E000000}"/>
    <hyperlink ref="FD1" location="Definiciones!C641" display="cultivarEpithet" xr:uid="{00000000-0004-0000-0100-00009F000000}"/>
    <hyperlink ref="FE1" location="Definiciones!C645" display="taxonRank" xr:uid="{00000000-0004-0000-0100-0000A0000000}"/>
    <hyperlink ref="FF1" location="Definiciones!C649" display="verbatimTaxonRank" xr:uid="{00000000-0004-0000-0100-0000A1000000}"/>
    <hyperlink ref="FG1" location="Definiciones!C653" display="vernacularName" xr:uid="{00000000-0004-0000-0100-0000A2000000}"/>
    <hyperlink ref="FH1" location="Definiciones!C657" display="taxonomicStatus" xr:uid="{00000000-0004-0000-0100-0000A3000000}"/>
    <hyperlink ref="FI1" location="Definiciones!C661" display="acceptedNameUsage" xr:uid="{00000000-0004-0000-0100-0000A4000000}"/>
    <hyperlink ref="FJ1" location="Definiciones!C665" display="acceptedNameUsageID" xr:uid="{00000000-0004-0000-0100-0000A5000000}"/>
    <hyperlink ref="FK1" location="Definiciones!C669" display="parentNameUsage" xr:uid="{00000000-0004-0000-0100-0000A6000000}"/>
    <hyperlink ref="FL1" location="Definiciones!C673" display="parentNameUsageID" xr:uid="{00000000-0004-0000-0100-0000A7000000}"/>
    <hyperlink ref="FM1" location="Definiciones!C677" display="originalNameUsage" xr:uid="{00000000-0004-0000-0100-0000A8000000}"/>
    <hyperlink ref="FN1" location="Definiciones!C681" display="originalNameUsageID" xr:uid="{00000000-0004-0000-0100-0000A9000000}"/>
    <hyperlink ref="FO1" location="Definiciones!C685" display="nameAccordingTo" xr:uid="{00000000-0004-0000-0100-0000AA000000}"/>
    <hyperlink ref="FP1" location="Definiciones!C689" display="nameAccordingToID" xr:uid="{00000000-0004-0000-0100-0000AB000000}"/>
    <hyperlink ref="FQ1" location="Definiciones!C693" display="namePublishedIn" xr:uid="{00000000-0004-0000-0100-0000AC000000}"/>
    <hyperlink ref="FR1" location="Definiciones!C697" display="namePublishedInID" xr:uid="{00000000-0004-0000-0100-0000AD000000}"/>
    <hyperlink ref="FS1" location="Definiciones!C701" display="namePublishedInYear" xr:uid="{00000000-0004-0000-0100-0000AE000000}"/>
    <hyperlink ref="FT1" location="Definiciones!C705" display="taxonConceptID" xr:uid="{00000000-0004-0000-0100-0000AF000000}"/>
    <hyperlink ref="FU1" location="Definiciones!C709" display="nomenclaturalCode" xr:uid="{00000000-0004-0000-0100-0000B0000000}"/>
    <hyperlink ref="FV1" location="Definiciones!C713" display="nomenclaturalStatus" xr:uid="{00000000-0004-0000-0100-0000B1000000}"/>
    <hyperlink ref="FW1" location="Definiciones!C717" display="taxonRemarks" xr:uid="{00000000-0004-0000-0100-0000B2000000}"/>
  </hyperlink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9933"/>
  </sheetPr>
  <dimension ref="A1:Z1200"/>
  <sheetViews>
    <sheetView showGridLines="0" topLeftCell="B1" zoomScale="120" zoomScaleNormal="120" workbookViewId="0">
      <pane ySplit="2" topLeftCell="A581" activePane="bottomLeft" state="frozen"/>
      <selection pane="bottomLeft" activeCell="C581" sqref="C581:D581"/>
    </sheetView>
  </sheetViews>
  <sheetFormatPr baseColWidth="10" defaultColWidth="14.44140625" defaultRowHeight="15" customHeight="1" x14ac:dyDescent="0.3"/>
  <cols>
    <col min="1" max="1" width="9.44140625" customWidth="1"/>
    <col min="2" max="2" width="5.44140625" customWidth="1"/>
    <col min="3" max="3" width="19" customWidth="1"/>
    <col min="4" max="4" width="119.77734375" customWidth="1"/>
    <col min="5" max="5" width="5.33203125" customWidth="1"/>
    <col min="6" max="6" width="14.109375" customWidth="1"/>
    <col min="7" max="26" width="10.6640625" customWidth="1"/>
  </cols>
  <sheetData>
    <row r="1" spans="1:26" ht="5.25" customHeight="1" x14ac:dyDescent="0.3">
      <c r="A1" s="59" t="s">
        <v>387</v>
      </c>
      <c r="B1" s="60"/>
      <c r="C1" s="61"/>
      <c r="D1" s="62"/>
      <c r="E1" s="63"/>
      <c r="F1" s="64"/>
      <c r="G1" s="63"/>
      <c r="H1" s="63"/>
      <c r="I1" s="63"/>
      <c r="J1" s="63"/>
      <c r="K1" s="63"/>
      <c r="L1" s="63"/>
      <c r="M1" s="63"/>
      <c r="N1" s="63"/>
      <c r="O1" s="63"/>
      <c r="P1" s="63"/>
      <c r="Q1" s="63"/>
      <c r="R1" s="63"/>
      <c r="S1" s="63"/>
      <c r="T1" s="63"/>
      <c r="U1" s="63"/>
      <c r="V1" s="63"/>
      <c r="W1" s="63"/>
      <c r="X1" s="63"/>
      <c r="Y1" s="63"/>
      <c r="Z1" s="63"/>
    </row>
    <row r="2" spans="1:26" ht="51" customHeight="1" x14ac:dyDescent="0.3">
      <c r="A2" s="65" t="s">
        <v>388</v>
      </c>
      <c r="B2" s="66"/>
      <c r="C2" s="138" t="s">
        <v>389</v>
      </c>
      <c r="D2" s="139"/>
      <c r="E2" s="63"/>
      <c r="F2" s="67" t="s">
        <v>390</v>
      </c>
      <c r="G2" s="63"/>
      <c r="H2" s="63"/>
      <c r="I2" s="63"/>
      <c r="J2" s="63"/>
      <c r="K2" s="63"/>
      <c r="L2" s="63"/>
      <c r="M2" s="63"/>
      <c r="N2" s="63"/>
      <c r="O2" s="63"/>
      <c r="P2" s="63"/>
      <c r="Q2" s="63"/>
      <c r="R2" s="63"/>
      <c r="S2" s="63"/>
      <c r="T2" s="63"/>
      <c r="U2" s="63"/>
      <c r="V2" s="63"/>
      <c r="W2" s="63"/>
      <c r="X2" s="63"/>
      <c r="Y2" s="63"/>
      <c r="Z2" s="63"/>
    </row>
    <row r="3" spans="1:26" ht="15" customHeight="1" x14ac:dyDescent="0.3">
      <c r="A3" s="68"/>
      <c r="B3" s="60"/>
      <c r="C3" s="69"/>
      <c r="D3" s="70"/>
      <c r="E3" s="63"/>
      <c r="F3" s="70"/>
      <c r="G3" s="63"/>
      <c r="H3" s="63"/>
      <c r="I3" s="63"/>
      <c r="J3" s="63"/>
      <c r="K3" s="63"/>
      <c r="L3" s="63"/>
      <c r="M3" s="63"/>
      <c r="N3" s="63"/>
      <c r="O3" s="63"/>
      <c r="P3" s="63"/>
      <c r="Q3" s="63"/>
      <c r="R3" s="63"/>
      <c r="S3" s="63"/>
      <c r="T3" s="63"/>
      <c r="U3" s="63"/>
      <c r="V3" s="63"/>
      <c r="W3" s="63"/>
      <c r="X3" s="63"/>
      <c r="Y3" s="63"/>
      <c r="Z3" s="63"/>
    </row>
    <row r="4" spans="1:26" ht="24.75" customHeight="1" x14ac:dyDescent="0.3">
      <c r="A4" s="122" t="s">
        <v>10</v>
      </c>
      <c r="B4" s="129" t="s">
        <v>391</v>
      </c>
      <c r="C4" s="132" t="s">
        <v>392</v>
      </c>
      <c r="D4" s="121"/>
      <c r="E4" s="63"/>
      <c r="F4" s="71"/>
      <c r="G4" s="63"/>
      <c r="H4" s="63"/>
      <c r="I4" s="63"/>
      <c r="J4" s="63"/>
      <c r="K4" s="63"/>
      <c r="L4" s="63"/>
      <c r="M4" s="63"/>
      <c r="N4" s="63"/>
      <c r="O4" s="63"/>
      <c r="P4" s="63"/>
      <c r="Q4" s="63"/>
      <c r="R4" s="63"/>
      <c r="S4" s="63"/>
      <c r="T4" s="63"/>
      <c r="U4" s="63"/>
      <c r="V4" s="63"/>
      <c r="W4" s="63"/>
      <c r="X4" s="63"/>
      <c r="Y4" s="63"/>
      <c r="Z4" s="63"/>
    </row>
    <row r="5" spans="1:26" ht="132" x14ac:dyDescent="0.3">
      <c r="A5" s="123"/>
      <c r="B5" s="107"/>
      <c r="C5" s="72" t="s">
        <v>393</v>
      </c>
      <c r="D5" s="73" t="s">
        <v>394</v>
      </c>
      <c r="E5" s="63"/>
      <c r="F5" s="71"/>
      <c r="G5" s="63"/>
      <c r="H5" s="63"/>
      <c r="I5" s="63"/>
      <c r="J5" s="63"/>
      <c r="K5" s="63"/>
      <c r="L5" s="63"/>
      <c r="M5" s="63"/>
      <c r="N5" s="63"/>
      <c r="O5" s="63"/>
      <c r="P5" s="63"/>
      <c r="Q5" s="63"/>
      <c r="R5" s="63"/>
      <c r="S5" s="63"/>
      <c r="T5" s="63"/>
      <c r="U5" s="63"/>
      <c r="V5" s="63"/>
      <c r="W5" s="63"/>
      <c r="X5" s="63"/>
      <c r="Y5" s="63"/>
      <c r="Z5" s="63"/>
    </row>
    <row r="6" spans="1:26" ht="45" customHeight="1" x14ac:dyDescent="0.3">
      <c r="A6" s="124"/>
      <c r="B6" s="107"/>
      <c r="C6" s="74" t="s">
        <v>395</v>
      </c>
      <c r="D6" s="75" t="s">
        <v>396</v>
      </c>
      <c r="E6" s="63"/>
      <c r="F6" s="71"/>
      <c r="G6" s="63"/>
      <c r="H6" s="63"/>
      <c r="I6" s="63"/>
      <c r="J6" s="63"/>
      <c r="K6" s="63"/>
      <c r="L6" s="63"/>
      <c r="M6" s="63"/>
      <c r="N6" s="63"/>
      <c r="O6" s="63"/>
      <c r="P6" s="63"/>
      <c r="Q6" s="63"/>
      <c r="R6" s="63"/>
      <c r="S6" s="63"/>
      <c r="T6" s="63"/>
      <c r="U6" s="63"/>
      <c r="V6" s="63"/>
      <c r="W6" s="63"/>
      <c r="X6" s="63"/>
      <c r="Y6" s="63"/>
      <c r="Z6" s="63"/>
    </row>
    <row r="7" spans="1:26" ht="31.5" customHeight="1" x14ac:dyDescent="0.3">
      <c r="A7" s="68"/>
      <c r="B7" s="60"/>
      <c r="C7" s="76"/>
      <c r="D7" s="77"/>
      <c r="E7" s="63"/>
      <c r="F7" s="71"/>
      <c r="G7" s="63"/>
      <c r="H7" s="63"/>
      <c r="I7" s="63"/>
      <c r="J7" s="63"/>
      <c r="K7" s="63"/>
      <c r="L7" s="63"/>
      <c r="M7" s="63"/>
      <c r="N7" s="63"/>
      <c r="O7" s="63"/>
      <c r="P7" s="63"/>
      <c r="Q7" s="63"/>
      <c r="R7" s="63"/>
      <c r="S7" s="63"/>
      <c r="T7" s="63"/>
      <c r="U7" s="63"/>
      <c r="V7" s="63"/>
      <c r="W7" s="63"/>
      <c r="X7" s="63"/>
      <c r="Y7" s="63"/>
      <c r="Z7" s="63"/>
    </row>
    <row r="8" spans="1:26" ht="24.75" customHeight="1" x14ac:dyDescent="0.3">
      <c r="A8" s="122" t="s">
        <v>10</v>
      </c>
      <c r="B8" s="129" t="s">
        <v>397</v>
      </c>
      <c r="C8" s="132" t="s">
        <v>398</v>
      </c>
      <c r="D8" s="121"/>
      <c r="E8" s="63"/>
      <c r="F8" s="133" t="s">
        <v>12</v>
      </c>
      <c r="G8" s="63"/>
      <c r="H8" s="63"/>
      <c r="I8" s="63"/>
      <c r="J8" s="63"/>
      <c r="K8" s="63"/>
      <c r="L8" s="63"/>
      <c r="M8" s="63"/>
      <c r="N8" s="63"/>
      <c r="O8" s="63"/>
      <c r="P8" s="63"/>
      <c r="Q8" s="63"/>
      <c r="R8" s="63"/>
      <c r="S8" s="63"/>
      <c r="T8" s="63"/>
      <c r="U8" s="63"/>
      <c r="V8" s="63"/>
      <c r="W8" s="63"/>
      <c r="X8" s="63"/>
      <c r="Y8" s="63"/>
      <c r="Z8" s="63"/>
    </row>
    <row r="9" spans="1:26" ht="79.2" x14ac:dyDescent="0.3">
      <c r="A9" s="123"/>
      <c r="B9" s="107"/>
      <c r="C9" s="72" t="s">
        <v>393</v>
      </c>
      <c r="D9" s="73" t="s">
        <v>399</v>
      </c>
      <c r="E9" s="63"/>
      <c r="F9" s="123"/>
      <c r="G9" s="63"/>
      <c r="H9" s="63"/>
      <c r="I9" s="63"/>
      <c r="J9" s="63"/>
      <c r="K9" s="63"/>
      <c r="L9" s="63"/>
      <c r="M9" s="63"/>
      <c r="N9" s="63"/>
      <c r="O9" s="63"/>
      <c r="P9" s="63"/>
      <c r="Q9" s="63"/>
      <c r="R9" s="63"/>
      <c r="S9" s="63"/>
      <c r="T9" s="63"/>
      <c r="U9" s="63"/>
      <c r="V9" s="63"/>
      <c r="W9" s="63"/>
      <c r="X9" s="63"/>
      <c r="Y9" s="63"/>
      <c r="Z9" s="63"/>
    </row>
    <row r="10" spans="1:26" ht="39.6" x14ac:dyDescent="0.3">
      <c r="A10" s="124"/>
      <c r="B10" s="107"/>
      <c r="C10" s="74" t="s">
        <v>395</v>
      </c>
      <c r="D10" s="75" t="s">
        <v>400</v>
      </c>
      <c r="E10" s="63"/>
      <c r="F10" s="124"/>
      <c r="G10" s="63"/>
      <c r="H10" s="63"/>
      <c r="I10" s="63"/>
      <c r="J10" s="63"/>
      <c r="K10" s="63"/>
      <c r="L10" s="63"/>
      <c r="M10" s="63"/>
      <c r="N10" s="63"/>
      <c r="O10" s="63"/>
      <c r="P10" s="63"/>
      <c r="Q10" s="63"/>
      <c r="R10" s="63"/>
      <c r="S10" s="63"/>
      <c r="T10" s="63"/>
      <c r="U10" s="63"/>
      <c r="V10" s="63"/>
      <c r="W10" s="63"/>
      <c r="X10" s="63"/>
      <c r="Y10" s="63"/>
      <c r="Z10" s="63"/>
    </row>
    <row r="11" spans="1:26" ht="30" customHeight="1" x14ac:dyDescent="0.3">
      <c r="A11" s="68"/>
      <c r="B11" s="60"/>
      <c r="C11" s="63"/>
      <c r="D11" s="63"/>
      <c r="E11" s="63"/>
      <c r="F11" s="71"/>
      <c r="G11" s="63"/>
      <c r="H11" s="63"/>
      <c r="I11" s="63"/>
      <c r="J11" s="63"/>
      <c r="K11" s="63"/>
      <c r="L11" s="63"/>
      <c r="M11" s="63"/>
      <c r="N11" s="63"/>
      <c r="O11" s="63"/>
      <c r="P11" s="63"/>
      <c r="Q11" s="63"/>
      <c r="R11" s="63"/>
      <c r="S11" s="63"/>
      <c r="T11" s="63"/>
      <c r="U11" s="63"/>
      <c r="V11" s="63"/>
      <c r="W11" s="63"/>
      <c r="X11" s="63"/>
      <c r="Y11" s="63"/>
      <c r="Z11" s="63"/>
    </row>
    <row r="12" spans="1:26" ht="24.75" customHeight="1" x14ac:dyDescent="0.3">
      <c r="A12" s="122" t="s">
        <v>10</v>
      </c>
      <c r="B12" s="129" t="s">
        <v>397</v>
      </c>
      <c r="C12" s="132" t="s">
        <v>401</v>
      </c>
      <c r="D12" s="121"/>
      <c r="E12" s="63"/>
      <c r="F12" s="137" t="s">
        <v>12</v>
      </c>
      <c r="G12" s="63"/>
      <c r="H12" s="63"/>
      <c r="I12" s="63"/>
      <c r="J12" s="63"/>
      <c r="K12" s="63"/>
      <c r="L12" s="63"/>
      <c r="M12" s="63"/>
      <c r="N12" s="63"/>
      <c r="O12" s="63"/>
      <c r="P12" s="63"/>
      <c r="Q12" s="63"/>
      <c r="R12" s="63"/>
      <c r="S12" s="63"/>
      <c r="T12" s="63"/>
      <c r="U12" s="63"/>
      <c r="V12" s="63"/>
      <c r="W12" s="63"/>
      <c r="X12" s="63"/>
      <c r="Y12" s="63"/>
      <c r="Z12" s="63"/>
    </row>
    <row r="13" spans="1:26" ht="30" customHeight="1" x14ac:dyDescent="0.3">
      <c r="A13" s="123"/>
      <c r="B13" s="107"/>
      <c r="C13" s="72" t="s">
        <v>393</v>
      </c>
      <c r="D13" s="73" t="s">
        <v>402</v>
      </c>
      <c r="E13" s="63"/>
      <c r="F13" s="123"/>
      <c r="G13" s="63"/>
      <c r="H13" s="63"/>
      <c r="I13" s="63"/>
      <c r="J13" s="63"/>
      <c r="K13" s="63"/>
      <c r="L13" s="63"/>
      <c r="M13" s="63"/>
      <c r="N13" s="63"/>
      <c r="O13" s="63"/>
      <c r="P13" s="63"/>
      <c r="Q13" s="63"/>
      <c r="R13" s="63"/>
      <c r="S13" s="63"/>
      <c r="T13" s="63"/>
      <c r="U13" s="63"/>
      <c r="V13" s="63"/>
      <c r="W13" s="63"/>
      <c r="X13" s="63"/>
      <c r="Y13" s="63"/>
      <c r="Z13" s="63"/>
    </row>
    <row r="14" spans="1:26" ht="45" customHeight="1" x14ac:dyDescent="0.3">
      <c r="A14" s="124"/>
      <c r="B14" s="107"/>
      <c r="C14" s="74" t="s">
        <v>395</v>
      </c>
      <c r="D14" s="75" t="s">
        <v>403</v>
      </c>
      <c r="E14" s="63"/>
      <c r="F14" s="124"/>
      <c r="G14" s="63"/>
      <c r="H14" s="63"/>
      <c r="I14" s="63"/>
      <c r="J14" s="63"/>
      <c r="K14" s="63"/>
      <c r="L14" s="63"/>
      <c r="M14" s="63"/>
      <c r="N14" s="63"/>
      <c r="O14" s="63"/>
      <c r="P14" s="63"/>
      <c r="Q14" s="63"/>
      <c r="R14" s="63"/>
      <c r="S14" s="63"/>
      <c r="T14" s="63"/>
      <c r="U14" s="63"/>
      <c r="V14" s="63"/>
      <c r="W14" s="63"/>
      <c r="X14" s="63"/>
      <c r="Y14" s="63"/>
      <c r="Z14" s="63"/>
    </row>
    <row r="15" spans="1:26" ht="30" customHeight="1" x14ac:dyDescent="0.3">
      <c r="A15" s="68"/>
      <c r="B15" s="60"/>
      <c r="C15" s="69"/>
      <c r="D15" s="77"/>
      <c r="E15" s="63"/>
      <c r="F15" s="71"/>
      <c r="G15" s="63"/>
      <c r="H15" s="63"/>
      <c r="I15" s="63"/>
      <c r="J15" s="63"/>
      <c r="K15" s="63"/>
      <c r="L15" s="63"/>
      <c r="M15" s="63"/>
      <c r="N15" s="63"/>
      <c r="O15" s="63"/>
      <c r="P15" s="63"/>
      <c r="Q15" s="63"/>
      <c r="R15" s="63"/>
      <c r="S15" s="63"/>
      <c r="T15" s="63"/>
      <c r="U15" s="63"/>
      <c r="V15" s="63"/>
      <c r="W15" s="63"/>
      <c r="X15" s="63"/>
      <c r="Y15" s="63"/>
      <c r="Z15" s="63"/>
    </row>
    <row r="16" spans="1:26" ht="25.5" customHeight="1" x14ac:dyDescent="0.3">
      <c r="A16" s="122" t="s">
        <v>10</v>
      </c>
      <c r="B16" s="129" t="s">
        <v>397</v>
      </c>
      <c r="C16" s="132" t="s">
        <v>404</v>
      </c>
      <c r="D16" s="121"/>
      <c r="E16" s="63"/>
      <c r="F16" s="71"/>
      <c r="G16" s="63"/>
      <c r="H16" s="63"/>
      <c r="I16" s="63"/>
      <c r="J16" s="63"/>
      <c r="K16" s="63"/>
      <c r="L16" s="63"/>
      <c r="M16" s="63"/>
      <c r="N16" s="63"/>
      <c r="O16" s="63"/>
      <c r="P16" s="63"/>
      <c r="Q16" s="63"/>
      <c r="R16" s="63"/>
      <c r="S16" s="63"/>
      <c r="T16" s="63"/>
      <c r="U16" s="63"/>
      <c r="V16" s="63"/>
      <c r="W16" s="63"/>
      <c r="X16" s="63"/>
      <c r="Y16" s="63"/>
      <c r="Z16" s="63"/>
    </row>
    <row r="17" spans="1:26" ht="30" x14ac:dyDescent="0.3">
      <c r="A17" s="123"/>
      <c r="B17" s="107"/>
      <c r="C17" s="72" t="s">
        <v>393</v>
      </c>
      <c r="D17" s="73" t="s">
        <v>405</v>
      </c>
      <c r="E17" s="63"/>
      <c r="F17" s="71"/>
      <c r="G17" s="63"/>
      <c r="H17" s="63"/>
      <c r="I17" s="63"/>
      <c r="J17" s="63"/>
      <c r="K17" s="63"/>
      <c r="L17" s="63"/>
      <c r="M17" s="63"/>
      <c r="N17" s="63"/>
      <c r="O17" s="63"/>
      <c r="P17" s="63"/>
      <c r="Q17" s="63"/>
      <c r="R17" s="63"/>
      <c r="S17" s="63"/>
      <c r="T17" s="63"/>
      <c r="U17" s="63"/>
      <c r="V17" s="63"/>
      <c r="W17" s="63"/>
      <c r="X17" s="63"/>
      <c r="Y17" s="63"/>
      <c r="Z17" s="63"/>
    </row>
    <row r="18" spans="1:26" ht="45.75" customHeight="1" x14ac:dyDescent="0.3">
      <c r="A18" s="124"/>
      <c r="B18" s="107"/>
      <c r="C18" s="74" t="s">
        <v>395</v>
      </c>
      <c r="D18" s="75" t="s">
        <v>406</v>
      </c>
      <c r="E18" s="63"/>
      <c r="F18" s="71"/>
      <c r="G18" s="63"/>
      <c r="H18" s="63"/>
      <c r="I18" s="63"/>
      <c r="J18" s="63"/>
      <c r="K18" s="63"/>
      <c r="L18" s="63"/>
      <c r="M18" s="63"/>
      <c r="N18" s="63"/>
      <c r="O18" s="63"/>
      <c r="P18" s="63"/>
      <c r="Q18" s="63"/>
      <c r="R18" s="63"/>
      <c r="S18" s="63"/>
      <c r="T18" s="63"/>
      <c r="U18" s="63"/>
      <c r="V18" s="63"/>
      <c r="W18" s="63"/>
      <c r="X18" s="63"/>
      <c r="Y18" s="63"/>
      <c r="Z18" s="63"/>
    </row>
    <row r="19" spans="1:26" ht="30" customHeight="1" x14ac:dyDescent="0.3">
      <c r="A19" s="68"/>
      <c r="B19" s="60"/>
      <c r="C19" s="69"/>
      <c r="D19" s="77"/>
      <c r="E19" s="63"/>
      <c r="F19" s="71"/>
      <c r="G19" s="63"/>
      <c r="H19" s="63"/>
      <c r="I19" s="63"/>
      <c r="J19" s="63"/>
      <c r="K19" s="63"/>
      <c r="L19" s="63"/>
      <c r="M19" s="63"/>
      <c r="N19" s="63"/>
      <c r="O19" s="63"/>
      <c r="P19" s="63"/>
      <c r="Q19" s="63"/>
      <c r="R19" s="63"/>
      <c r="S19" s="63"/>
      <c r="T19" s="63"/>
      <c r="U19" s="63"/>
      <c r="V19" s="63"/>
      <c r="W19" s="63"/>
      <c r="X19" s="63"/>
      <c r="Y19" s="63"/>
      <c r="Z19" s="63"/>
    </row>
    <row r="20" spans="1:26" ht="24.75" customHeight="1" x14ac:dyDescent="0.3">
      <c r="A20" s="122" t="s">
        <v>10</v>
      </c>
      <c r="B20" s="129" t="s">
        <v>397</v>
      </c>
      <c r="C20" s="132" t="s">
        <v>407</v>
      </c>
      <c r="D20" s="121"/>
      <c r="E20" s="63"/>
      <c r="F20" s="71"/>
      <c r="G20" s="63"/>
      <c r="H20" s="63"/>
      <c r="I20" s="63"/>
      <c r="J20" s="63"/>
      <c r="K20" s="63"/>
      <c r="L20" s="63"/>
      <c r="M20" s="63"/>
      <c r="N20" s="63"/>
      <c r="O20" s="63"/>
      <c r="P20" s="63"/>
      <c r="Q20" s="63"/>
      <c r="R20" s="63"/>
      <c r="S20" s="63"/>
      <c r="T20" s="63"/>
      <c r="U20" s="63"/>
      <c r="V20" s="63"/>
      <c r="W20" s="63"/>
      <c r="X20" s="63"/>
      <c r="Y20" s="63"/>
      <c r="Z20" s="63"/>
    </row>
    <row r="21" spans="1:26" ht="30" x14ac:dyDescent="0.3">
      <c r="A21" s="123"/>
      <c r="B21" s="107"/>
      <c r="C21" s="72" t="s">
        <v>393</v>
      </c>
      <c r="D21" s="73" t="s">
        <v>408</v>
      </c>
      <c r="E21" s="63"/>
      <c r="F21" s="71"/>
      <c r="G21" s="63"/>
      <c r="H21" s="63"/>
      <c r="I21" s="63"/>
      <c r="J21" s="63"/>
      <c r="K21" s="63"/>
      <c r="L21" s="63"/>
      <c r="M21" s="63"/>
      <c r="N21" s="63"/>
      <c r="O21" s="63"/>
      <c r="P21" s="63"/>
      <c r="Q21" s="63"/>
      <c r="R21" s="63"/>
      <c r="S21" s="63"/>
      <c r="T21" s="63"/>
      <c r="U21" s="63"/>
      <c r="V21" s="63"/>
      <c r="W21" s="63"/>
      <c r="X21" s="63"/>
      <c r="Y21" s="63"/>
      <c r="Z21" s="63"/>
    </row>
    <row r="22" spans="1:26" ht="45" customHeight="1" x14ac:dyDescent="0.3">
      <c r="A22" s="124"/>
      <c r="B22" s="107"/>
      <c r="C22" s="74" t="s">
        <v>395</v>
      </c>
      <c r="D22" s="75" t="s">
        <v>409</v>
      </c>
      <c r="E22" s="63"/>
      <c r="F22" s="71"/>
      <c r="G22" s="63"/>
      <c r="H22" s="63"/>
      <c r="I22" s="63"/>
      <c r="J22" s="63"/>
      <c r="K22" s="63"/>
      <c r="L22" s="63"/>
      <c r="M22" s="63"/>
      <c r="N22" s="63"/>
      <c r="O22" s="63"/>
      <c r="P22" s="63"/>
      <c r="Q22" s="63"/>
      <c r="R22" s="63"/>
      <c r="S22" s="63"/>
      <c r="T22" s="63"/>
      <c r="U22" s="63"/>
      <c r="V22" s="63"/>
      <c r="W22" s="63"/>
      <c r="X22" s="63"/>
      <c r="Y22" s="63"/>
      <c r="Z22" s="63"/>
    </row>
    <row r="23" spans="1:26" ht="30" customHeight="1" x14ac:dyDescent="0.3">
      <c r="A23" s="68"/>
      <c r="B23" s="60"/>
      <c r="C23" s="69"/>
      <c r="D23" s="77"/>
      <c r="E23" s="63"/>
      <c r="F23" s="71"/>
      <c r="G23" s="63"/>
      <c r="H23" s="63"/>
      <c r="I23" s="63"/>
      <c r="J23" s="63"/>
      <c r="K23" s="63"/>
      <c r="L23" s="63"/>
      <c r="M23" s="63"/>
      <c r="N23" s="63"/>
      <c r="O23" s="63"/>
      <c r="P23" s="63"/>
      <c r="Q23" s="63"/>
      <c r="R23" s="63"/>
      <c r="S23" s="63"/>
      <c r="T23" s="63"/>
      <c r="U23" s="63"/>
      <c r="V23" s="63"/>
      <c r="W23" s="63"/>
      <c r="X23" s="63"/>
      <c r="Y23" s="63"/>
      <c r="Z23" s="63"/>
    </row>
    <row r="24" spans="1:26" ht="24.75" customHeight="1" x14ac:dyDescent="0.3">
      <c r="A24" s="122" t="s">
        <v>10</v>
      </c>
      <c r="B24" s="129" t="s">
        <v>397</v>
      </c>
      <c r="C24" s="132" t="s">
        <v>410</v>
      </c>
      <c r="D24" s="121"/>
      <c r="E24" s="63"/>
      <c r="F24" s="63"/>
      <c r="G24" s="63"/>
      <c r="H24" s="63"/>
      <c r="I24" s="63"/>
      <c r="J24" s="63"/>
      <c r="K24" s="63"/>
      <c r="L24" s="63"/>
      <c r="M24" s="63"/>
      <c r="N24" s="63"/>
      <c r="O24" s="63"/>
      <c r="P24" s="63"/>
      <c r="Q24" s="63"/>
      <c r="R24" s="63"/>
      <c r="S24" s="63"/>
      <c r="T24" s="63"/>
      <c r="U24" s="63"/>
      <c r="V24" s="63"/>
      <c r="W24" s="63"/>
      <c r="X24" s="63"/>
      <c r="Y24" s="63"/>
      <c r="Z24" s="63"/>
    </row>
    <row r="25" spans="1:26" ht="66" x14ac:dyDescent="0.3">
      <c r="A25" s="123"/>
      <c r="B25" s="107"/>
      <c r="C25" s="72" t="s">
        <v>393</v>
      </c>
      <c r="D25" s="73" t="s">
        <v>411</v>
      </c>
      <c r="E25" s="63"/>
      <c r="F25" s="63"/>
      <c r="G25" s="63"/>
      <c r="H25" s="63"/>
      <c r="I25" s="63"/>
      <c r="J25" s="63"/>
      <c r="K25" s="63"/>
      <c r="L25" s="63"/>
      <c r="M25" s="63"/>
      <c r="N25" s="63"/>
      <c r="O25" s="63"/>
      <c r="P25" s="63"/>
      <c r="Q25" s="63"/>
      <c r="R25" s="63"/>
      <c r="S25" s="63"/>
      <c r="T25" s="63"/>
      <c r="U25" s="63"/>
      <c r="V25" s="63"/>
      <c r="W25" s="63"/>
      <c r="X25" s="63"/>
      <c r="Y25" s="63"/>
      <c r="Z25" s="63"/>
    </row>
    <row r="26" spans="1:26" ht="39.6" x14ac:dyDescent="0.3">
      <c r="A26" s="124"/>
      <c r="B26" s="107"/>
      <c r="C26" s="74" t="s">
        <v>395</v>
      </c>
      <c r="D26" s="75" t="s">
        <v>412</v>
      </c>
      <c r="E26" s="63"/>
      <c r="F26" s="63"/>
      <c r="G26" s="63"/>
      <c r="H26" s="63"/>
      <c r="I26" s="63"/>
      <c r="J26" s="63"/>
      <c r="K26" s="63"/>
      <c r="L26" s="63"/>
      <c r="M26" s="63"/>
      <c r="N26" s="63"/>
      <c r="O26" s="63"/>
      <c r="P26" s="63"/>
      <c r="Q26" s="63"/>
      <c r="R26" s="63"/>
      <c r="S26" s="63"/>
      <c r="T26" s="63"/>
      <c r="U26" s="63"/>
      <c r="V26" s="63"/>
      <c r="W26" s="63"/>
      <c r="X26" s="63"/>
      <c r="Y26" s="63"/>
      <c r="Z26" s="63"/>
    </row>
    <row r="27" spans="1:26" ht="30" customHeight="1" x14ac:dyDescent="0.3">
      <c r="A27" s="68"/>
      <c r="B27" s="60"/>
      <c r="C27" s="69"/>
      <c r="D27" s="77"/>
      <c r="E27" s="63"/>
      <c r="F27" s="71"/>
      <c r="G27" s="63"/>
      <c r="H27" s="63"/>
      <c r="I27" s="63"/>
      <c r="J27" s="63"/>
      <c r="K27" s="63"/>
      <c r="L27" s="63"/>
      <c r="M27" s="63"/>
      <c r="N27" s="63"/>
      <c r="O27" s="63"/>
      <c r="P27" s="63"/>
      <c r="Q27" s="63"/>
      <c r="R27" s="63"/>
      <c r="S27" s="63"/>
      <c r="T27" s="63"/>
      <c r="U27" s="63"/>
      <c r="V27" s="63"/>
      <c r="W27" s="63"/>
      <c r="X27" s="63"/>
      <c r="Y27" s="63"/>
      <c r="Z27" s="63"/>
    </row>
    <row r="28" spans="1:26" ht="24" customHeight="1" x14ac:dyDescent="0.3">
      <c r="A28" s="122" t="s">
        <v>10</v>
      </c>
      <c r="B28" s="129" t="s">
        <v>397</v>
      </c>
      <c r="C28" s="132" t="s">
        <v>413</v>
      </c>
      <c r="D28" s="121"/>
      <c r="E28" s="63"/>
      <c r="F28" s="71"/>
      <c r="G28" s="63"/>
      <c r="H28" s="63"/>
      <c r="I28" s="63"/>
      <c r="J28" s="63"/>
      <c r="K28" s="63"/>
      <c r="L28" s="63"/>
      <c r="M28" s="63"/>
      <c r="N28" s="63"/>
      <c r="O28" s="63"/>
      <c r="P28" s="63"/>
      <c r="Q28" s="63"/>
      <c r="R28" s="63"/>
      <c r="S28" s="63"/>
      <c r="T28" s="63"/>
      <c r="U28" s="63"/>
      <c r="V28" s="63"/>
      <c r="W28" s="63"/>
      <c r="X28" s="63"/>
      <c r="Y28" s="63"/>
      <c r="Z28" s="63"/>
    </row>
    <row r="29" spans="1:26" ht="52.8" x14ac:dyDescent="0.3">
      <c r="A29" s="123"/>
      <c r="B29" s="107"/>
      <c r="C29" s="72" t="s">
        <v>393</v>
      </c>
      <c r="D29" s="73" t="s">
        <v>414</v>
      </c>
      <c r="E29" s="63"/>
      <c r="F29" s="71"/>
      <c r="G29" s="63"/>
      <c r="H29" s="63"/>
      <c r="I29" s="63"/>
      <c r="J29" s="63"/>
      <c r="K29" s="63"/>
      <c r="L29" s="63"/>
      <c r="M29" s="63"/>
      <c r="N29" s="63"/>
      <c r="O29" s="63"/>
      <c r="P29" s="63"/>
      <c r="Q29" s="63"/>
      <c r="R29" s="63"/>
      <c r="S29" s="63"/>
      <c r="T29" s="63"/>
      <c r="U29" s="63"/>
      <c r="V29" s="63"/>
      <c r="W29" s="63"/>
      <c r="X29" s="63"/>
      <c r="Y29" s="63"/>
      <c r="Z29" s="63"/>
    </row>
    <row r="30" spans="1:26" ht="30.75" customHeight="1" x14ac:dyDescent="0.3">
      <c r="A30" s="124"/>
      <c r="B30" s="107"/>
      <c r="C30" s="74" t="s">
        <v>395</v>
      </c>
      <c r="D30" s="75" t="s">
        <v>415</v>
      </c>
      <c r="E30" s="63"/>
      <c r="F30" s="71"/>
      <c r="G30" s="63"/>
      <c r="H30" s="63"/>
      <c r="I30" s="63"/>
      <c r="J30" s="63"/>
      <c r="K30" s="63"/>
      <c r="L30" s="63"/>
      <c r="M30" s="63"/>
      <c r="N30" s="63"/>
      <c r="O30" s="63"/>
      <c r="P30" s="63"/>
      <c r="Q30" s="63"/>
      <c r="R30" s="63"/>
      <c r="S30" s="63"/>
      <c r="T30" s="63"/>
      <c r="U30" s="63"/>
      <c r="V30" s="63"/>
      <c r="W30" s="63"/>
      <c r="X30" s="63"/>
      <c r="Y30" s="63"/>
      <c r="Z30" s="63"/>
    </row>
    <row r="31" spans="1:26" ht="30" customHeight="1" x14ac:dyDescent="0.3">
      <c r="A31" s="68"/>
      <c r="B31" s="60"/>
      <c r="C31" s="69"/>
      <c r="D31" s="77"/>
      <c r="E31" s="63"/>
      <c r="F31" s="71"/>
      <c r="G31" s="63"/>
      <c r="H31" s="63"/>
      <c r="I31" s="63"/>
      <c r="J31" s="63"/>
      <c r="K31" s="63"/>
      <c r="L31" s="63"/>
      <c r="M31" s="63"/>
      <c r="N31" s="63"/>
      <c r="O31" s="63"/>
      <c r="P31" s="63"/>
      <c r="Q31" s="63"/>
      <c r="R31" s="63"/>
      <c r="S31" s="63"/>
      <c r="T31" s="63"/>
      <c r="U31" s="63"/>
      <c r="V31" s="63"/>
      <c r="W31" s="63"/>
      <c r="X31" s="63"/>
      <c r="Y31" s="63"/>
      <c r="Z31" s="63"/>
    </row>
    <row r="32" spans="1:26" ht="24.75" customHeight="1" x14ac:dyDescent="0.3">
      <c r="A32" s="122" t="s">
        <v>10</v>
      </c>
      <c r="B32" s="129" t="s">
        <v>391</v>
      </c>
      <c r="C32" s="132" t="s">
        <v>416</v>
      </c>
      <c r="D32" s="121"/>
      <c r="E32" s="63"/>
      <c r="F32" s="71"/>
      <c r="G32" s="63"/>
      <c r="H32" s="63"/>
      <c r="I32" s="63"/>
      <c r="J32" s="63"/>
      <c r="K32" s="63"/>
      <c r="L32" s="63"/>
      <c r="M32" s="63"/>
      <c r="N32" s="63"/>
      <c r="O32" s="63"/>
      <c r="P32" s="63"/>
      <c r="Q32" s="63"/>
      <c r="R32" s="63"/>
      <c r="S32" s="63"/>
      <c r="T32" s="63"/>
      <c r="U32" s="63"/>
      <c r="V32" s="63"/>
      <c r="W32" s="63"/>
      <c r="X32" s="63"/>
      <c r="Y32" s="63"/>
      <c r="Z32" s="63"/>
    </row>
    <row r="33" spans="1:26" ht="52.8" x14ac:dyDescent="0.3">
      <c r="A33" s="123"/>
      <c r="B33" s="107"/>
      <c r="C33" s="72" t="s">
        <v>393</v>
      </c>
      <c r="D33" s="73" t="s">
        <v>417</v>
      </c>
      <c r="E33" s="63"/>
      <c r="F33" s="71"/>
      <c r="G33" s="63"/>
      <c r="H33" s="63"/>
      <c r="I33" s="63"/>
      <c r="J33" s="63"/>
      <c r="K33" s="63"/>
      <c r="L33" s="63"/>
      <c r="M33" s="63"/>
      <c r="N33" s="63"/>
      <c r="O33" s="63"/>
      <c r="P33" s="63"/>
      <c r="Q33" s="63"/>
      <c r="R33" s="63"/>
      <c r="S33" s="63"/>
      <c r="T33" s="63"/>
      <c r="U33" s="63"/>
      <c r="V33" s="63"/>
      <c r="W33" s="63"/>
      <c r="X33" s="63"/>
      <c r="Y33" s="63"/>
      <c r="Z33" s="63"/>
    </row>
    <row r="34" spans="1:26" ht="66" x14ac:dyDescent="0.3">
      <c r="A34" s="124"/>
      <c r="B34" s="107"/>
      <c r="C34" s="74" t="s">
        <v>395</v>
      </c>
      <c r="D34" s="75" t="s">
        <v>418</v>
      </c>
      <c r="E34" s="63"/>
      <c r="F34" s="71"/>
      <c r="G34" s="63"/>
      <c r="H34" s="63"/>
      <c r="I34" s="63"/>
      <c r="J34" s="63"/>
      <c r="K34" s="63"/>
      <c r="L34" s="63"/>
      <c r="M34" s="63"/>
      <c r="N34" s="63"/>
      <c r="O34" s="63"/>
      <c r="P34" s="63"/>
      <c r="Q34" s="63"/>
      <c r="R34" s="63"/>
      <c r="S34" s="63"/>
      <c r="T34" s="63"/>
      <c r="U34" s="63"/>
      <c r="V34" s="63"/>
      <c r="W34" s="63"/>
      <c r="X34" s="63"/>
      <c r="Y34" s="63"/>
      <c r="Z34" s="63"/>
    </row>
    <row r="35" spans="1:26" ht="30" customHeight="1" x14ac:dyDescent="0.3">
      <c r="A35" s="68"/>
      <c r="B35" s="60"/>
      <c r="C35" s="69"/>
      <c r="D35" s="77"/>
      <c r="E35" s="63"/>
      <c r="F35" s="71"/>
      <c r="G35" s="63"/>
      <c r="H35" s="63"/>
      <c r="I35" s="63"/>
      <c r="J35" s="63"/>
      <c r="K35" s="63"/>
      <c r="L35" s="63"/>
      <c r="M35" s="63"/>
      <c r="N35" s="63"/>
      <c r="O35" s="63"/>
      <c r="P35" s="63"/>
      <c r="Q35" s="63"/>
      <c r="R35" s="63"/>
      <c r="S35" s="63"/>
      <c r="T35" s="63"/>
      <c r="U35" s="63"/>
      <c r="V35" s="63"/>
      <c r="W35" s="63"/>
      <c r="X35" s="63"/>
      <c r="Y35" s="63"/>
      <c r="Z35" s="63"/>
    </row>
    <row r="36" spans="1:26" ht="25.5" customHeight="1" x14ac:dyDescent="0.3">
      <c r="A36" s="122" t="s">
        <v>10</v>
      </c>
      <c r="B36" s="129" t="s">
        <v>397</v>
      </c>
      <c r="C36" s="125" t="s">
        <v>419</v>
      </c>
      <c r="D36" s="121"/>
      <c r="E36" s="63"/>
      <c r="F36" s="71"/>
      <c r="G36" s="63"/>
      <c r="H36" s="63"/>
      <c r="I36" s="63"/>
      <c r="J36" s="63"/>
      <c r="K36" s="63"/>
      <c r="L36" s="63"/>
      <c r="M36" s="63"/>
      <c r="N36" s="63"/>
      <c r="O36" s="63"/>
      <c r="P36" s="63"/>
      <c r="Q36" s="63"/>
      <c r="R36" s="63"/>
      <c r="S36" s="63"/>
      <c r="T36" s="63"/>
      <c r="U36" s="63"/>
      <c r="V36" s="63"/>
      <c r="W36" s="63"/>
      <c r="X36" s="63"/>
      <c r="Y36" s="63"/>
      <c r="Z36" s="63"/>
    </row>
    <row r="37" spans="1:26" ht="39.6" x14ac:dyDescent="0.3">
      <c r="A37" s="123"/>
      <c r="B37" s="107"/>
      <c r="C37" s="72" t="s">
        <v>393</v>
      </c>
      <c r="D37" s="78" t="s">
        <v>420</v>
      </c>
      <c r="E37" s="63"/>
      <c r="F37" s="71"/>
      <c r="G37" s="63"/>
      <c r="H37" s="63"/>
      <c r="I37" s="63"/>
      <c r="J37" s="63"/>
      <c r="K37" s="63"/>
      <c r="L37" s="63"/>
      <c r="M37" s="63"/>
      <c r="N37" s="63"/>
      <c r="O37" s="63"/>
      <c r="P37" s="63"/>
      <c r="Q37" s="63"/>
      <c r="R37" s="63"/>
      <c r="S37" s="63"/>
      <c r="T37" s="63"/>
      <c r="U37" s="63"/>
      <c r="V37" s="63"/>
      <c r="W37" s="63"/>
      <c r="X37" s="63"/>
      <c r="Y37" s="63"/>
      <c r="Z37" s="63"/>
    </row>
    <row r="38" spans="1:26" ht="105.75" customHeight="1" x14ac:dyDescent="0.3">
      <c r="A38" s="124"/>
      <c r="B38" s="107"/>
      <c r="C38" s="74" t="s">
        <v>395</v>
      </c>
      <c r="D38" s="79" t="s">
        <v>421</v>
      </c>
      <c r="E38" s="63"/>
      <c r="F38" s="71"/>
      <c r="G38" s="63"/>
      <c r="H38" s="63"/>
      <c r="I38" s="63"/>
      <c r="J38" s="63"/>
      <c r="K38" s="63"/>
      <c r="L38" s="63"/>
      <c r="M38" s="63"/>
      <c r="N38" s="63"/>
      <c r="O38" s="63"/>
      <c r="P38" s="63"/>
      <c r="Q38" s="63"/>
      <c r="R38" s="63"/>
      <c r="S38" s="63"/>
      <c r="T38" s="63"/>
      <c r="U38" s="63"/>
      <c r="V38" s="63"/>
      <c r="W38" s="63"/>
      <c r="X38" s="63"/>
      <c r="Y38" s="63"/>
      <c r="Z38" s="63"/>
    </row>
    <row r="39" spans="1:26" ht="30" customHeight="1" x14ac:dyDescent="0.3">
      <c r="A39" s="68"/>
      <c r="B39" s="60"/>
      <c r="C39" s="69"/>
      <c r="D39" s="77"/>
      <c r="E39" s="63"/>
      <c r="F39" s="71"/>
      <c r="G39" s="63"/>
      <c r="H39" s="63"/>
      <c r="I39" s="63"/>
      <c r="J39" s="63"/>
      <c r="K39" s="63"/>
      <c r="L39" s="63"/>
      <c r="M39" s="63"/>
      <c r="N39" s="63"/>
      <c r="O39" s="63"/>
      <c r="P39" s="63"/>
      <c r="Q39" s="63"/>
      <c r="R39" s="63"/>
      <c r="S39" s="63"/>
      <c r="T39" s="63"/>
      <c r="U39" s="63"/>
      <c r="V39" s="63"/>
      <c r="W39" s="63"/>
      <c r="X39" s="63"/>
      <c r="Y39" s="63"/>
      <c r="Z39" s="63"/>
    </row>
    <row r="40" spans="1:26" ht="30" x14ac:dyDescent="0.3">
      <c r="A40" s="122" t="s">
        <v>10</v>
      </c>
      <c r="B40" s="129" t="s">
        <v>397</v>
      </c>
      <c r="C40" s="125" t="s">
        <v>422</v>
      </c>
      <c r="D40" s="121"/>
      <c r="E40" s="63"/>
      <c r="F40" s="71"/>
      <c r="G40" s="63"/>
      <c r="H40" s="63"/>
      <c r="I40" s="63"/>
      <c r="J40" s="63"/>
      <c r="K40" s="63"/>
      <c r="L40" s="63"/>
      <c r="M40" s="63"/>
      <c r="N40" s="63"/>
      <c r="O40" s="63"/>
      <c r="P40" s="63"/>
      <c r="Q40" s="63"/>
      <c r="R40" s="63"/>
      <c r="S40" s="63"/>
      <c r="T40" s="63"/>
      <c r="U40" s="63"/>
      <c r="V40" s="63"/>
      <c r="W40" s="63"/>
      <c r="X40" s="63"/>
      <c r="Y40" s="63"/>
      <c r="Z40" s="63"/>
    </row>
    <row r="41" spans="1:26" ht="34.5" customHeight="1" x14ac:dyDescent="0.3">
      <c r="A41" s="123"/>
      <c r="B41" s="107"/>
      <c r="C41" s="134" t="s">
        <v>393</v>
      </c>
      <c r="D41" s="136" t="s">
        <v>423</v>
      </c>
      <c r="E41" s="63"/>
      <c r="F41" s="71"/>
      <c r="G41" s="63"/>
      <c r="H41" s="63"/>
      <c r="I41" s="63"/>
      <c r="J41" s="63"/>
      <c r="K41" s="63"/>
      <c r="L41" s="63"/>
      <c r="M41" s="63"/>
      <c r="N41" s="63"/>
      <c r="O41" s="63"/>
      <c r="P41" s="63"/>
      <c r="Q41" s="63"/>
      <c r="R41" s="63"/>
      <c r="S41" s="63"/>
      <c r="T41" s="63"/>
      <c r="U41" s="63"/>
      <c r="V41" s="63"/>
      <c r="W41" s="63"/>
      <c r="X41" s="63"/>
      <c r="Y41" s="63"/>
      <c r="Z41" s="63"/>
    </row>
    <row r="42" spans="1:26" ht="14.4" x14ac:dyDescent="0.3">
      <c r="A42" s="123"/>
      <c r="B42" s="107"/>
      <c r="C42" s="135"/>
      <c r="D42" s="135"/>
      <c r="E42" s="80"/>
      <c r="F42" s="81"/>
      <c r="G42" s="63"/>
      <c r="H42" s="63"/>
      <c r="I42" s="63"/>
      <c r="J42" s="63"/>
      <c r="K42" s="63"/>
      <c r="L42" s="63"/>
      <c r="M42" s="63"/>
      <c r="N42" s="63"/>
      <c r="O42" s="63"/>
      <c r="P42" s="63"/>
      <c r="Q42" s="63"/>
      <c r="R42" s="63"/>
      <c r="S42" s="63"/>
      <c r="T42" s="63"/>
      <c r="U42" s="63"/>
      <c r="V42" s="63"/>
      <c r="W42" s="63"/>
      <c r="X42" s="63"/>
      <c r="Y42" s="63"/>
      <c r="Z42" s="63"/>
    </row>
    <row r="43" spans="1:26" ht="79.2" x14ac:dyDescent="0.3">
      <c r="A43" s="124"/>
      <c r="B43" s="107"/>
      <c r="C43" s="82" t="s">
        <v>395</v>
      </c>
      <c r="D43" s="83" t="s">
        <v>424</v>
      </c>
      <c r="E43" s="63"/>
      <c r="F43" s="71"/>
      <c r="G43" s="63"/>
      <c r="H43" s="63"/>
      <c r="I43" s="63"/>
      <c r="J43" s="63"/>
      <c r="K43" s="63"/>
      <c r="L43" s="63"/>
      <c r="M43" s="63"/>
      <c r="N43" s="63"/>
      <c r="O43" s="63"/>
      <c r="P43" s="63"/>
      <c r="Q43" s="63"/>
      <c r="R43" s="63"/>
      <c r="S43" s="63"/>
      <c r="T43" s="63"/>
      <c r="U43" s="63"/>
      <c r="V43" s="63"/>
      <c r="W43" s="63"/>
      <c r="X43" s="63"/>
      <c r="Y43" s="63"/>
      <c r="Z43" s="63"/>
    </row>
    <row r="44" spans="1:26" ht="30" customHeight="1" x14ac:dyDescent="0.3">
      <c r="A44" s="68"/>
      <c r="B44" s="60"/>
      <c r="C44" s="69"/>
      <c r="D44" s="77"/>
      <c r="E44" s="63"/>
      <c r="F44" s="71"/>
      <c r="G44" s="63"/>
      <c r="H44" s="63"/>
      <c r="I44" s="63"/>
      <c r="J44" s="63"/>
      <c r="K44" s="63"/>
      <c r="L44" s="63"/>
      <c r="M44" s="63"/>
      <c r="N44" s="63"/>
      <c r="O44" s="63"/>
      <c r="P44" s="63"/>
      <c r="Q44" s="63"/>
      <c r="R44" s="63"/>
      <c r="S44" s="63"/>
      <c r="T44" s="63"/>
      <c r="U44" s="63"/>
      <c r="V44" s="63"/>
      <c r="W44" s="63"/>
      <c r="X44" s="63"/>
      <c r="Y44" s="63"/>
      <c r="Z44" s="63"/>
    </row>
    <row r="45" spans="1:26" ht="24.75" customHeight="1" x14ac:dyDescent="0.3">
      <c r="A45" s="122" t="s">
        <v>10</v>
      </c>
      <c r="B45" s="129" t="s">
        <v>397</v>
      </c>
      <c r="C45" s="126" t="s">
        <v>425</v>
      </c>
      <c r="D45" s="121"/>
      <c r="E45" s="63"/>
      <c r="F45" s="71"/>
      <c r="G45" s="63"/>
      <c r="H45" s="63"/>
      <c r="I45" s="63"/>
      <c r="J45" s="63"/>
      <c r="K45" s="63"/>
      <c r="L45" s="63"/>
      <c r="M45" s="63"/>
      <c r="N45" s="63"/>
      <c r="O45" s="63"/>
      <c r="P45" s="63"/>
      <c r="Q45" s="63"/>
      <c r="R45" s="63"/>
      <c r="S45" s="63"/>
      <c r="T45" s="63"/>
      <c r="U45" s="63"/>
      <c r="V45" s="63"/>
      <c r="W45" s="63"/>
      <c r="X45" s="63"/>
      <c r="Y45" s="63"/>
      <c r="Z45" s="63"/>
    </row>
    <row r="46" spans="1:26" ht="30" x14ac:dyDescent="0.3">
      <c r="A46" s="123"/>
      <c r="B46" s="107"/>
      <c r="C46" s="72" t="s">
        <v>393</v>
      </c>
      <c r="D46" s="78" t="s">
        <v>426</v>
      </c>
      <c r="E46" s="63"/>
      <c r="F46" s="71"/>
      <c r="G46" s="63"/>
      <c r="H46" s="63"/>
      <c r="I46" s="63"/>
      <c r="J46" s="63"/>
      <c r="K46" s="63"/>
      <c r="L46" s="63"/>
      <c r="M46" s="63"/>
      <c r="N46" s="63"/>
      <c r="O46" s="63"/>
      <c r="P46" s="63"/>
      <c r="Q46" s="63"/>
      <c r="R46" s="63"/>
      <c r="S46" s="63"/>
      <c r="T46" s="63"/>
      <c r="U46" s="63"/>
      <c r="V46" s="63"/>
      <c r="W46" s="63"/>
      <c r="X46" s="63"/>
      <c r="Y46" s="63"/>
      <c r="Z46" s="63"/>
    </row>
    <row r="47" spans="1:26" ht="105.6" x14ac:dyDescent="0.3">
      <c r="A47" s="124"/>
      <c r="B47" s="107"/>
      <c r="C47" s="74" t="s">
        <v>395</v>
      </c>
      <c r="D47" s="79" t="s">
        <v>427</v>
      </c>
      <c r="E47" s="63"/>
      <c r="F47" s="71"/>
      <c r="G47" s="63"/>
      <c r="H47" s="63"/>
      <c r="I47" s="63"/>
      <c r="J47" s="63"/>
      <c r="K47" s="63"/>
      <c r="L47" s="63"/>
      <c r="M47" s="63"/>
      <c r="N47" s="63"/>
      <c r="O47" s="63"/>
      <c r="P47" s="63"/>
      <c r="Q47" s="63"/>
      <c r="R47" s="63"/>
      <c r="S47" s="63"/>
      <c r="T47" s="63"/>
      <c r="U47" s="63"/>
      <c r="V47" s="63"/>
      <c r="W47" s="63"/>
      <c r="X47" s="63"/>
      <c r="Y47" s="63"/>
      <c r="Z47" s="63"/>
    </row>
    <row r="48" spans="1:26" ht="30" customHeight="1" x14ac:dyDescent="0.3">
      <c r="A48" s="68"/>
      <c r="B48" s="60"/>
      <c r="C48" s="69"/>
      <c r="D48" s="77"/>
      <c r="E48" s="63"/>
      <c r="F48" s="71"/>
      <c r="G48" s="63"/>
      <c r="H48" s="63"/>
      <c r="I48" s="63"/>
      <c r="J48" s="63"/>
      <c r="K48" s="63"/>
      <c r="L48" s="63"/>
      <c r="M48" s="63"/>
      <c r="N48" s="63"/>
      <c r="O48" s="63"/>
      <c r="P48" s="63"/>
      <c r="Q48" s="63"/>
      <c r="R48" s="63"/>
      <c r="S48" s="63"/>
      <c r="T48" s="63"/>
      <c r="U48" s="63"/>
      <c r="V48" s="63"/>
      <c r="W48" s="63"/>
      <c r="X48" s="63"/>
      <c r="Y48" s="63"/>
      <c r="Z48" s="63"/>
    </row>
    <row r="49" spans="1:26" ht="24.75" customHeight="1" x14ac:dyDescent="0.3">
      <c r="A49" s="122" t="s">
        <v>10</v>
      </c>
      <c r="B49" s="129" t="s">
        <v>397</v>
      </c>
      <c r="C49" s="120" t="s">
        <v>428</v>
      </c>
      <c r="D49" s="121"/>
      <c r="E49" s="63"/>
      <c r="F49" s="133" t="s">
        <v>12</v>
      </c>
      <c r="G49" s="63"/>
      <c r="H49" s="63"/>
      <c r="I49" s="63"/>
      <c r="J49" s="63"/>
      <c r="K49" s="63"/>
      <c r="L49" s="63"/>
      <c r="M49" s="63"/>
      <c r="N49" s="63"/>
      <c r="O49" s="63"/>
      <c r="P49" s="63"/>
      <c r="Q49" s="63"/>
      <c r="R49" s="63"/>
      <c r="S49" s="63"/>
      <c r="T49" s="63"/>
      <c r="U49" s="63"/>
      <c r="V49" s="63"/>
      <c r="W49" s="63"/>
      <c r="X49" s="63"/>
      <c r="Y49" s="63"/>
      <c r="Z49" s="63"/>
    </row>
    <row r="50" spans="1:26" ht="79.2" x14ac:dyDescent="0.3">
      <c r="A50" s="123"/>
      <c r="B50" s="107"/>
      <c r="C50" s="72" t="s">
        <v>393</v>
      </c>
      <c r="D50" s="78" t="s">
        <v>429</v>
      </c>
      <c r="E50" s="63"/>
      <c r="F50" s="123"/>
      <c r="G50" s="63"/>
      <c r="H50" s="63"/>
      <c r="I50" s="63"/>
      <c r="J50" s="63"/>
      <c r="K50" s="63"/>
      <c r="L50" s="63"/>
      <c r="M50" s="63"/>
      <c r="N50" s="63"/>
      <c r="O50" s="63"/>
      <c r="P50" s="63"/>
      <c r="Q50" s="63"/>
      <c r="R50" s="63"/>
      <c r="S50" s="63"/>
      <c r="T50" s="63"/>
      <c r="U50" s="63"/>
      <c r="V50" s="63"/>
      <c r="W50" s="63"/>
      <c r="X50" s="63"/>
      <c r="Y50" s="63"/>
      <c r="Z50" s="63"/>
    </row>
    <row r="51" spans="1:26" ht="26.4" x14ac:dyDescent="0.3">
      <c r="A51" s="124"/>
      <c r="B51" s="107"/>
      <c r="C51" s="74" t="s">
        <v>395</v>
      </c>
      <c r="D51" s="79" t="s">
        <v>430</v>
      </c>
      <c r="E51" s="63"/>
      <c r="F51" s="124"/>
      <c r="G51" s="63"/>
      <c r="H51" s="63"/>
      <c r="I51" s="63"/>
      <c r="J51" s="63"/>
      <c r="K51" s="63"/>
      <c r="L51" s="63"/>
      <c r="M51" s="63"/>
      <c r="N51" s="63"/>
      <c r="O51" s="63"/>
      <c r="P51" s="63"/>
      <c r="Q51" s="63"/>
      <c r="R51" s="63"/>
      <c r="S51" s="63"/>
      <c r="T51" s="63"/>
      <c r="U51" s="63"/>
      <c r="V51" s="63"/>
      <c r="W51" s="63"/>
      <c r="X51" s="63"/>
      <c r="Y51" s="63"/>
      <c r="Z51" s="63"/>
    </row>
    <row r="52" spans="1:26" ht="30" customHeight="1" x14ac:dyDescent="0.3">
      <c r="A52" s="68"/>
      <c r="B52" s="60"/>
      <c r="C52" s="69"/>
      <c r="D52" s="77"/>
      <c r="E52" s="63"/>
      <c r="F52" s="71"/>
      <c r="G52" s="63"/>
      <c r="H52" s="63"/>
      <c r="I52" s="63"/>
      <c r="J52" s="63"/>
      <c r="K52" s="63"/>
      <c r="L52" s="63"/>
      <c r="M52" s="63"/>
      <c r="N52" s="63"/>
      <c r="O52" s="63"/>
      <c r="P52" s="63"/>
      <c r="Q52" s="63"/>
      <c r="R52" s="63"/>
      <c r="S52" s="63"/>
      <c r="T52" s="63"/>
      <c r="U52" s="63"/>
      <c r="V52" s="63"/>
      <c r="W52" s="63"/>
      <c r="X52" s="63"/>
      <c r="Y52" s="63"/>
      <c r="Z52" s="63"/>
    </row>
    <row r="53" spans="1:26" ht="30" x14ac:dyDescent="0.3">
      <c r="A53" s="122" t="s">
        <v>10</v>
      </c>
      <c r="B53" s="129" t="s">
        <v>397</v>
      </c>
      <c r="C53" s="126" t="s">
        <v>431</v>
      </c>
      <c r="D53" s="121"/>
      <c r="E53" s="63"/>
      <c r="F53" s="71"/>
      <c r="G53" s="63"/>
      <c r="H53" s="63"/>
      <c r="I53" s="63"/>
      <c r="J53" s="63"/>
      <c r="K53" s="63"/>
      <c r="L53" s="63"/>
      <c r="M53" s="63"/>
      <c r="N53" s="63"/>
      <c r="O53" s="63"/>
      <c r="P53" s="63"/>
      <c r="Q53" s="63"/>
      <c r="R53" s="63"/>
      <c r="S53" s="63"/>
      <c r="T53" s="63"/>
      <c r="U53" s="63"/>
      <c r="V53" s="63"/>
      <c r="W53" s="63"/>
      <c r="X53" s="63"/>
      <c r="Y53" s="63"/>
      <c r="Z53" s="63"/>
    </row>
    <row r="54" spans="1:26" ht="30" x14ac:dyDescent="0.3">
      <c r="A54" s="123"/>
      <c r="B54" s="107"/>
      <c r="C54" s="72" t="s">
        <v>393</v>
      </c>
      <c r="D54" s="78" t="s">
        <v>432</v>
      </c>
      <c r="E54" s="63"/>
      <c r="F54" s="71"/>
      <c r="G54" s="63"/>
      <c r="H54" s="63"/>
      <c r="I54" s="63"/>
      <c r="J54" s="63"/>
      <c r="K54" s="63"/>
      <c r="L54" s="63"/>
      <c r="M54" s="63"/>
      <c r="N54" s="63"/>
      <c r="O54" s="63"/>
      <c r="P54" s="63"/>
      <c r="Q54" s="63"/>
      <c r="R54" s="63"/>
      <c r="S54" s="63"/>
      <c r="T54" s="63"/>
      <c r="U54" s="63"/>
      <c r="V54" s="63"/>
      <c r="W54" s="63"/>
      <c r="X54" s="63"/>
      <c r="Y54" s="63"/>
      <c r="Z54" s="63"/>
    </row>
    <row r="55" spans="1:26" ht="30" x14ac:dyDescent="0.3">
      <c r="A55" s="124"/>
      <c r="B55" s="107"/>
      <c r="C55" s="74" t="s">
        <v>395</v>
      </c>
      <c r="D55" s="79"/>
      <c r="E55" s="63"/>
      <c r="F55" s="71"/>
      <c r="G55" s="63"/>
      <c r="H55" s="63"/>
      <c r="I55" s="63"/>
      <c r="J55" s="63"/>
      <c r="K55" s="63"/>
      <c r="L55" s="63"/>
      <c r="M55" s="63"/>
      <c r="N55" s="63"/>
      <c r="O55" s="63"/>
      <c r="P55" s="63"/>
      <c r="Q55" s="63"/>
      <c r="R55" s="63"/>
      <c r="S55" s="63"/>
      <c r="T55" s="63"/>
      <c r="U55" s="63"/>
      <c r="V55" s="63"/>
      <c r="W55" s="63"/>
      <c r="X55" s="63"/>
      <c r="Y55" s="63"/>
      <c r="Z55" s="63"/>
    </row>
    <row r="56" spans="1:26" ht="30" customHeight="1" x14ac:dyDescent="0.3">
      <c r="A56" s="68"/>
      <c r="B56" s="60"/>
      <c r="C56" s="69"/>
      <c r="D56" s="77"/>
      <c r="E56" s="63"/>
      <c r="F56" s="71"/>
      <c r="G56" s="63"/>
      <c r="H56" s="63"/>
      <c r="I56" s="63"/>
      <c r="J56" s="63"/>
      <c r="K56" s="63"/>
      <c r="L56" s="63"/>
      <c r="M56" s="63"/>
      <c r="N56" s="63"/>
      <c r="O56" s="63"/>
      <c r="P56" s="63"/>
      <c r="Q56" s="63"/>
      <c r="R56" s="63"/>
      <c r="S56" s="63"/>
      <c r="T56" s="63"/>
      <c r="U56" s="63"/>
      <c r="V56" s="63"/>
      <c r="W56" s="63"/>
      <c r="X56" s="63"/>
      <c r="Y56" s="63"/>
      <c r="Z56" s="63"/>
    </row>
    <row r="57" spans="1:26" ht="24.75" customHeight="1" x14ac:dyDescent="0.3">
      <c r="A57" s="122" t="s">
        <v>10</v>
      </c>
      <c r="B57" s="129" t="s">
        <v>397</v>
      </c>
      <c r="C57" s="126" t="s">
        <v>433</v>
      </c>
      <c r="D57" s="121"/>
      <c r="E57" s="63"/>
      <c r="F57" s="71"/>
      <c r="G57" s="63"/>
      <c r="H57" s="63"/>
      <c r="I57" s="63"/>
      <c r="J57" s="63"/>
      <c r="K57" s="63"/>
      <c r="L57" s="63"/>
      <c r="M57" s="63"/>
      <c r="N57" s="63"/>
      <c r="O57" s="63"/>
      <c r="P57" s="63"/>
      <c r="Q57" s="63"/>
      <c r="R57" s="63"/>
      <c r="S57" s="63"/>
      <c r="T57" s="63"/>
      <c r="U57" s="63"/>
      <c r="V57" s="63"/>
      <c r="W57" s="63"/>
      <c r="X57" s="63"/>
      <c r="Y57" s="63"/>
      <c r="Z57" s="63"/>
    </row>
    <row r="58" spans="1:26" ht="30" x14ac:dyDescent="0.3">
      <c r="A58" s="123"/>
      <c r="B58" s="107"/>
      <c r="C58" s="72" t="s">
        <v>393</v>
      </c>
      <c r="D58" s="78" t="s">
        <v>434</v>
      </c>
      <c r="E58" s="63"/>
      <c r="F58" s="71"/>
      <c r="G58" s="63"/>
      <c r="H58" s="63"/>
      <c r="I58" s="63"/>
      <c r="J58" s="63"/>
      <c r="K58" s="63"/>
      <c r="L58" s="63"/>
      <c r="M58" s="63"/>
      <c r="N58" s="63"/>
      <c r="O58" s="63"/>
      <c r="P58" s="63"/>
      <c r="Q58" s="63"/>
      <c r="R58" s="63"/>
      <c r="S58" s="63"/>
      <c r="T58" s="63"/>
      <c r="U58" s="63"/>
      <c r="V58" s="63"/>
      <c r="W58" s="63"/>
      <c r="X58" s="63"/>
      <c r="Y58" s="63"/>
      <c r="Z58" s="63"/>
    </row>
    <row r="59" spans="1:26" ht="39.6" x14ac:dyDescent="0.3">
      <c r="A59" s="124"/>
      <c r="B59" s="107"/>
      <c r="C59" s="74" t="s">
        <v>395</v>
      </c>
      <c r="D59" s="79" t="s">
        <v>435</v>
      </c>
      <c r="E59" s="63"/>
      <c r="F59" s="71"/>
      <c r="G59" s="63"/>
      <c r="H59" s="63"/>
      <c r="I59" s="63"/>
      <c r="J59" s="63"/>
      <c r="K59" s="63"/>
      <c r="L59" s="63"/>
      <c r="M59" s="63"/>
      <c r="N59" s="63"/>
      <c r="O59" s="63"/>
      <c r="P59" s="63"/>
      <c r="Q59" s="63"/>
      <c r="R59" s="63"/>
      <c r="S59" s="63"/>
      <c r="T59" s="63"/>
      <c r="U59" s="63"/>
      <c r="V59" s="63"/>
      <c r="W59" s="63"/>
      <c r="X59" s="63"/>
      <c r="Y59" s="63"/>
      <c r="Z59" s="63"/>
    </row>
    <row r="60" spans="1:26" ht="30" customHeight="1" x14ac:dyDescent="0.3">
      <c r="A60" s="68"/>
      <c r="B60" s="60"/>
      <c r="C60" s="69"/>
      <c r="D60" s="77"/>
      <c r="E60" s="63"/>
      <c r="F60" s="71"/>
      <c r="G60" s="63"/>
      <c r="H60" s="63"/>
      <c r="I60" s="63"/>
      <c r="J60" s="63"/>
      <c r="K60" s="63"/>
      <c r="L60" s="63"/>
      <c r="M60" s="63"/>
      <c r="N60" s="63"/>
      <c r="O60" s="63"/>
      <c r="P60" s="63"/>
      <c r="Q60" s="63"/>
      <c r="R60" s="63"/>
      <c r="S60" s="63"/>
      <c r="T60" s="63"/>
      <c r="U60" s="63"/>
      <c r="V60" s="63"/>
      <c r="W60" s="63"/>
      <c r="X60" s="63"/>
      <c r="Y60" s="63"/>
      <c r="Z60" s="63"/>
    </row>
    <row r="61" spans="1:26" ht="24.75" customHeight="1" x14ac:dyDescent="0.3">
      <c r="A61" s="122" t="s">
        <v>10</v>
      </c>
      <c r="B61" s="129" t="s">
        <v>397</v>
      </c>
      <c r="C61" s="126" t="s">
        <v>436</v>
      </c>
      <c r="D61" s="121"/>
      <c r="E61" s="71"/>
      <c r="F61" s="71"/>
      <c r="G61" s="63"/>
      <c r="H61" s="63"/>
      <c r="I61" s="63"/>
      <c r="J61" s="63"/>
      <c r="K61" s="63"/>
      <c r="L61" s="63"/>
      <c r="M61" s="63"/>
      <c r="N61" s="63"/>
      <c r="O61" s="63"/>
      <c r="P61" s="63"/>
      <c r="Q61" s="63"/>
      <c r="R61" s="63"/>
      <c r="S61" s="63"/>
      <c r="T61" s="63"/>
      <c r="U61" s="63"/>
      <c r="V61" s="63"/>
      <c r="W61" s="63"/>
      <c r="X61" s="63"/>
      <c r="Y61" s="63"/>
      <c r="Z61" s="63"/>
    </row>
    <row r="62" spans="1:26" ht="30" x14ac:dyDescent="0.3">
      <c r="A62" s="123"/>
      <c r="B62" s="107"/>
      <c r="C62" s="72" t="s">
        <v>393</v>
      </c>
      <c r="D62" s="78" t="s">
        <v>437</v>
      </c>
      <c r="E62" s="71"/>
      <c r="F62" s="71"/>
      <c r="G62" s="63"/>
      <c r="H62" s="63"/>
      <c r="I62" s="63"/>
      <c r="J62" s="63"/>
      <c r="K62" s="63"/>
      <c r="L62" s="63"/>
      <c r="M62" s="63"/>
      <c r="N62" s="63"/>
      <c r="O62" s="63"/>
      <c r="P62" s="63"/>
      <c r="Q62" s="63"/>
      <c r="R62" s="63"/>
      <c r="S62" s="63"/>
      <c r="T62" s="63"/>
      <c r="U62" s="63"/>
      <c r="V62" s="63"/>
      <c r="W62" s="63"/>
      <c r="X62" s="63"/>
      <c r="Y62" s="63"/>
      <c r="Z62" s="63"/>
    </row>
    <row r="63" spans="1:26" ht="30" x14ac:dyDescent="0.3">
      <c r="A63" s="124"/>
      <c r="B63" s="107"/>
      <c r="C63" s="74" t="s">
        <v>395</v>
      </c>
      <c r="D63" s="79" t="s">
        <v>438</v>
      </c>
      <c r="E63" s="71"/>
      <c r="F63" s="71"/>
      <c r="G63" s="63"/>
      <c r="H63" s="63"/>
      <c r="I63" s="63"/>
      <c r="J63" s="63"/>
      <c r="K63" s="63"/>
      <c r="L63" s="63"/>
      <c r="M63" s="63"/>
      <c r="N63" s="63"/>
      <c r="O63" s="63"/>
      <c r="P63" s="63"/>
      <c r="Q63" s="63"/>
      <c r="R63" s="63"/>
      <c r="S63" s="63"/>
      <c r="T63" s="63"/>
      <c r="U63" s="63"/>
      <c r="V63" s="63"/>
      <c r="W63" s="63"/>
      <c r="X63" s="63"/>
      <c r="Y63" s="63"/>
      <c r="Z63" s="63"/>
    </row>
    <row r="64" spans="1:26" ht="30" customHeight="1" x14ac:dyDescent="0.3">
      <c r="A64" s="68"/>
      <c r="B64" s="60"/>
      <c r="C64" s="69"/>
      <c r="D64" s="77"/>
      <c r="E64" s="63"/>
      <c r="F64" s="71"/>
      <c r="G64" s="63"/>
      <c r="H64" s="63"/>
      <c r="I64" s="63"/>
      <c r="J64" s="63"/>
      <c r="K64" s="63"/>
      <c r="L64" s="63"/>
      <c r="M64" s="63"/>
      <c r="N64" s="63"/>
      <c r="O64" s="63"/>
      <c r="P64" s="63"/>
      <c r="Q64" s="63"/>
      <c r="R64" s="63"/>
      <c r="S64" s="63"/>
      <c r="T64" s="63"/>
      <c r="U64" s="63"/>
      <c r="V64" s="63"/>
      <c r="W64" s="63"/>
      <c r="X64" s="63"/>
      <c r="Y64" s="63"/>
      <c r="Z64" s="63"/>
    </row>
    <row r="65" spans="1:26" ht="24.75" customHeight="1" x14ac:dyDescent="0.3">
      <c r="A65" s="122" t="s">
        <v>10</v>
      </c>
      <c r="B65" s="129" t="s">
        <v>397</v>
      </c>
      <c r="C65" s="126" t="s">
        <v>439</v>
      </c>
      <c r="D65" s="121"/>
      <c r="E65" s="63"/>
      <c r="F65" s="71"/>
      <c r="G65" s="63"/>
      <c r="H65" s="63"/>
      <c r="I65" s="63"/>
      <c r="J65" s="63"/>
      <c r="K65" s="63"/>
      <c r="L65" s="63"/>
      <c r="M65" s="63"/>
      <c r="N65" s="63"/>
      <c r="O65" s="63"/>
      <c r="P65" s="63"/>
      <c r="Q65" s="63"/>
      <c r="R65" s="63"/>
      <c r="S65" s="63"/>
      <c r="T65" s="63"/>
      <c r="U65" s="63"/>
      <c r="V65" s="63"/>
      <c r="W65" s="63"/>
      <c r="X65" s="63"/>
      <c r="Y65" s="63"/>
      <c r="Z65" s="63"/>
    </row>
    <row r="66" spans="1:26" ht="30" x14ac:dyDescent="0.3">
      <c r="A66" s="123"/>
      <c r="B66" s="107"/>
      <c r="C66" s="72" t="s">
        <v>393</v>
      </c>
      <c r="D66" s="78" t="s">
        <v>440</v>
      </c>
      <c r="E66" s="63"/>
      <c r="F66" s="71"/>
      <c r="G66" s="63"/>
      <c r="H66" s="63"/>
      <c r="I66" s="63"/>
      <c r="J66" s="63"/>
      <c r="K66" s="63"/>
      <c r="L66" s="63"/>
      <c r="M66" s="63"/>
      <c r="N66" s="63"/>
      <c r="O66" s="63"/>
      <c r="P66" s="63"/>
      <c r="Q66" s="63"/>
      <c r="R66" s="63"/>
      <c r="S66" s="63"/>
      <c r="T66" s="63"/>
      <c r="U66" s="63"/>
      <c r="V66" s="63"/>
      <c r="W66" s="63"/>
      <c r="X66" s="63"/>
      <c r="Y66" s="63"/>
      <c r="Z66" s="63"/>
    </row>
    <row r="67" spans="1:26" ht="30" x14ac:dyDescent="0.3">
      <c r="A67" s="124"/>
      <c r="B67" s="107"/>
      <c r="C67" s="74" t="s">
        <v>395</v>
      </c>
      <c r="D67" s="79" t="s">
        <v>441</v>
      </c>
      <c r="E67" s="63"/>
      <c r="F67" s="71"/>
      <c r="G67" s="63"/>
      <c r="H67" s="63"/>
      <c r="I67" s="63"/>
      <c r="J67" s="63"/>
      <c r="K67" s="63"/>
      <c r="L67" s="63"/>
      <c r="M67" s="63"/>
      <c r="N67" s="63"/>
      <c r="O67" s="63"/>
      <c r="P67" s="63"/>
      <c r="Q67" s="63"/>
      <c r="R67" s="63"/>
      <c r="S67" s="63"/>
      <c r="T67" s="63"/>
      <c r="U67" s="63"/>
      <c r="V67" s="63"/>
      <c r="W67" s="63"/>
      <c r="X67" s="63"/>
      <c r="Y67" s="63"/>
      <c r="Z67" s="63"/>
    </row>
    <row r="68" spans="1:26" ht="30" customHeight="1" x14ac:dyDescent="0.3">
      <c r="A68" s="68"/>
      <c r="B68" s="60"/>
      <c r="C68" s="69"/>
      <c r="D68" s="77"/>
      <c r="E68" s="63"/>
      <c r="F68" s="71"/>
      <c r="G68" s="63"/>
      <c r="H68" s="63"/>
      <c r="I68" s="63"/>
      <c r="J68" s="63"/>
      <c r="K68" s="63"/>
      <c r="L68" s="63"/>
      <c r="M68" s="63"/>
      <c r="N68" s="63"/>
      <c r="O68" s="63"/>
      <c r="P68" s="63"/>
      <c r="Q68" s="63"/>
      <c r="R68" s="63"/>
      <c r="S68" s="63"/>
      <c r="T68" s="63"/>
      <c r="U68" s="63"/>
      <c r="V68" s="63"/>
      <c r="W68" s="63"/>
      <c r="X68" s="63"/>
      <c r="Y68" s="63"/>
      <c r="Z68" s="63"/>
    </row>
    <row r="69" spans="1:26" ht="25.5" customHeight="1" x14ac:dyDescent="0.3">
      <c r="A69" s="122" t="s">
        <v>10</v>
      </c>
      <c r="B69" s="129" t="s">
        <v>397</v>
      </c>
      <c r="C69" s="126" t="s">
        <v>442</v>
      </c>
      <c r="D69" s="121"/>
      <c r="E69" s="63"/>
      <c r="F69" s="71"/>
      <c r="G69" s="63"/>
      <c r="H69" s="63"/>
      <c r="I69" s="63"/>
      <c r="J69" s="63"/>
      <c r="K69" s="63"/>
      <c r="L69" s="63"/>
      <c r="M69" s="63"/>
      <c r="N69" s="63"/>
      <c r="O69" s="63"/>
      <c r="P69" s="63"/>
      <c r="Q69" s="63"/>
      <c r="R69" s="63"/>
      <c r="S69" s="63"/>
      <c r="T69" s="63"/>
      <c r="U69" s="63"/>
      <c r="V69" s="63"/>
      <c r="W69" s="63"/>
      <c r="X69" s="63"/>
      <c r="Y69" s="63"/>
      <c r="Z69" s="63"/>
    </row>
    <row r="70" spans="1:26" ht="31.5" customHeight="1" x14ac:dyDescent="0.3">
      <c r="A70" s="123"/>
      <c r="B70" s="107"/>
      <c r="C70" s="72" t="s">
        <v>393</v>
      </c>
      <c r="D70" s="78" t="s">
        <v>443</v>
      </c>
      <c r="E70" s="63"/>
      <c r="F70" s="71"/>
      <c r="G70" s="63"/>
      <c r="H70" s="63"/>
      <c r="I70" s="63"/>
      <c r="J70" s="63"/>
      <c r="K70" s="63"/>
      <c r="L70" s="63"/>
      <c r="M70" s="63"/>
      <c r="N70" s="63"/>
      <c r="O70" s="63"/>
      <c r="P70" s="63"/>
      <c r="Q70" s="63"/>
      <c r="R70" s="63"/>
      <c r="S70" s="63"/>
      <c r="T70" s="63"/>
      <c r="U70" s="63"/>
      <c r="V70" s="63"/>
      <c r="W70" s="63"/>
      <c r="X70" s="63"/>
      <c r="Y70" s="63"/>
      <c r="Z70" s="63"/>
    </row>
    <row r="71" spans="1:26" ht="30" x14ac:dyDescent="0.3">
      <c r="A71" s="124"/>
      <c r="B71" s="107"/>
      <c r="C71" s="74" t="s">
        <v>395</v>
      </c>
      <c r="D71" s="79" t="s">
        <v>444</v>
      </c>
      <c r="E71" s="63"/>
      <c r="F71" s="71"/>
      <c r="G71" s="63"/>
      <c r="H71" s="63"/>
      <c r="I71" s="63"/>
      <c r="J71" s="63"/>
      <c r="K71" s="63"/>
      <c r="L71" s="63"/>
      <c r="M71" s="63"/>
      <c r="N71" s="63"/>
      <c r="O71" s="63"/>
      <c r="P71" s="63"/>
      <c r="Q71" s="63"/>
      <c r="R71" s="63"/>
      <c r="S71" s="63"/>
      <c r="T71" s="63"/>
      <c r="U71" s="63"/>
      <c r="V71" s="63"/>
      <c r="W71" s="63"/>
      <c r="X71" s="63"/>
      <c r="Y71" s="63"/>
      <c r="Z71" s="63"/>
    </row>
    <row r="72" spans="1:26" ht="30" customHeight="1" x14ac:dyDescent="0.3">
      <c r="A72" s="84"/>
      <c r="B72" s="85"/>
      <c r="C72" s="69"/>
      <c r="D72" s="77"/>
      <c r="E72" s="63"/>
      <c r="F72" s="71"/>
      <c r="G72" s="63"/>
      <c r="H72" s="63"/>
      <c r="I72" s="63"/>
      <c r="J72" s="63"/>
      <c r="K72" s="63"/>
      <c r="L72" s="63"/>
      <c r="M72" s="63"/>
      <c r="N72" s="63"/>
      <c r="O72" s="63"/>
      <c r="P72" s="63"/>
      <c r="Q72" s="63"/>
      <c r="R72" s="63"/>
      <c r="S72" s="63"/>
      <c r="T72" s="63"/>
      <c r="U72" s="63"/>
      <c r="V72" s="63"/>
      <c r="W72" s="63"/>
      <c r="X72" s="63"/>
      <c r="Y72" s="63"/>
      <c r="Z72" s="63"/>
    </row>
    <row r="73" spans="1:26" ht="24.75" customHeight="1" x14ac:dyDescent="0.3">
      <c r="A73" s="122" t="s">
        <v>10</v>
      </c>
      <c r="B73" s="129" t="s">
        <v>397</v>
      </c>
      <c r="C73" s="126" t="s">
        <v>445</v>
      </c>
      <c r="D73" s="121"/>
      <c r="E73" s="63"/>
      <c r="F73" s="71"/>
      <c r="G73" s="63"/>
      <c r="H73" s="63"/>
      <c r="I73" s="63"/>
      <c r="J73" s="63"/>
      <c r="K73" s="63"/>
      <c r="L73" s="63"/>
      <c r="M73" s="63"/>
      <c r="N73" s="63"/>
      <c r="O73" s="63"/>
      <c r="P73" s="63"/>
      <c r="Q73" s="63"/>
      <c r="R73" s="63"/>
      <c r="S73" s="63"/>
      <c r="T73" s="63"/>
      <c r="U73" s="63"/>
      <c r="V73" s="63"/>
      <c r="W73" s="63"/>
      <c r="X73" s="63"/>
      <c r="Y73" s="63"/>
      <c r="Z73" s="63"/>
    </row>
    <row r="74" spans="1:26" ht="30" x14ac:dyDescent="0.3">
      <c r="A74" s="123"/>
      <c r="B74" s="107"/>
      <c r="C74" s="72" t="s">
        <v>393</v>
      </c>
      <c r="D74" s="78" t="s">
        <v>446</v>
      </c>
      <c r="E74" s="63"/>
      <c r="F74" s="71"/>
      <c r="G74" s="63"/>
      <c r="H74" s="63"/>
      <c r="I74" s="63"/>
      <c r="J74" s="63"/>
      <c r="K74" s="63"/>
      <c r="L74" s="63"/>
      <c r="M74" s="63"/>
      <c r="N74" s="63"/>
      <c r="O74" s="63"/>
      <c r="P74" s="63"/>
      <c r="Q74" s="63"/>
      <c r="R74" s="63"/>
      <c r="S74" s="63"/>
      <c r="T74" s="63"/>
      <c r="U74" s="63"/>
      <c r="V74" s="63"/>
      <c r="W74" s="63"/>
      <c r="X74" s="63"/>
      <c r="Y74" s="63"/>
      <c r="Z74" s="63"/>
    </row>
    <row r="75" spans="1:26" ht="30" x14ac:dyDescent="0.3">
      <c r="A75" s="124"/>
      <c r="B75" s="107"/>
      <c r="C75" s="74" t="s">
        <v>395</v>
      </c>
      <c r="D75" s="79" t="s">
        <v>447</v>
      </c>
      <c r="E75" s="63"/>
      <c r="F75" s="71"/>
      <c r="G75" s="63"/>
      <c r="H75" s="63"/>
      <c r="I75" s="63"/>
      <c r="J75" s="63"/>
      <c r="K75" s="63"/>
      <c r="L75" s="63"/>
      <c r="M75" s="63"/>
      <c r="N75" s="63"/>
      <c r="O75" s="63"/>
      <c r="P75" s="63"/>
      <c r="Q75" s="63"/>
      <c r="R75" s="63"/>
      <c r="S75" s="63"/>
      <c r="T75" s="63"/>
      <c r="U75" s="63"/>
      <c r="V75" s="63"/>
      <c r="W75" s="63"/>
      <c r="X75" s="63"/>
      <c r="Y75" s="63"/>
      <c r="Z75" s="63"/>
    </row>
    <row r="76" spans="1:26" ht="30" customHeight="1" x14ac:dyDescent="0.3">
      <c r="A76" s="68"/>
      <c r="B76" s="60"/>
      <c r="C76" s="69"/>
      <c r="D76" s="77"/>
      <c r="E76" s="63"/>
      <c r="F76" s="71"/>
      <c r="G76" s="63"/>
      <c r="H76" s="63"/>
      <c r="I76" s="63"/>
      <c r="J76" s="63"/>
      <c r="K76" s="63"/>
      <c r="L76" s="63"/>
      <c r="M76" s="63"/>
      <c r="N76" s="63"/>
      <c r="O76" s="63"/>
      <c r="P76" s="63"/>
      <c r="Q76" s="63"/>
      <c r="R76" s="63"/>
      <c r="S76" s="63"/>
      <c r="T76" s="63"/>
      <c r="U76" s="63"/>
      <c r="V76" s="63"/>
      <c r="W76" s="63"/>
      <c r="X76" s="63"/>
      <c r="Y76" s="63"/>
      <c r="Z76" s="63"/>
    </row>
    <row r="77" spans="1:26" ht="24.75" customHeight="1" x14ac:dyDescent="0.3">
      <c r="A77" s="122" t="s">
        <v>10</v>
      </c>
      <c r="B77" s="129" t="s">
        <v>397</v>
      </c>
      <c r="C77" s="126" t="s">
        <v>448</v>
      </c>
      <c r="D77" s="121"/>
      <c r="E77" s="63"/>
      <c r="F77" s="71"/>
      <c r="G77" s="63"/>
      <c r="H77" s="63"/>
      <c r="I77" s="63"/>
      <c r="J77" s="63"/>
      <c r="K77" s="63"/>
      <c r="L77" s="63"/>
      <c r="M77" s="63"/>
      <c r="N77" s="63"/>
      <c r="O77" s="63"/>
      <c r="P77" s="63"/>
      <c r="Q77" s="63"/>
      <c r="R77" s="63"/>
      <c r="S77" s="63"/>
      <c r="T77" s="63"/>
      <c r="U77" s="63"/>
      <c r="V77" s="63"/>
      <c r="W77" s="63"/>
      <c r="X77" s="63"/>
      <c r="Y77" s="63"/>
      <c r="Z77" s="63"/>
    </row>
    <row r="78" spans="1:26" ht="30" x14ac:dyDescent="0.3">
      <c r="A78" s="123"/>
      <c r="B78" s="107"/>
      <c r="C78" s="72" t="s">
        <v>393</v>
      </c>
      <c r="D78" s="78" t="s">
        <v>449</v>
      </c>
      <c r="E78" s="63"/>
      <c r="F78" s="71"/>
      <c r="G78" s="63"/>
      <c r="H78" s="63"/>
      <c r="I78" s="63"/>
      <c r="J78" s="63"/>
      <c r="K78" s="63"/>
      <c r="L78" s="63"/>
      <c r="M78" s="63"/>
      <c r="N78" s="63"/>
      <c r="O78" s="63"/>
      <c r="P78" s="63"/>
      <c r="Q78" s="63"/>
      <c r="R78" s="63"/>
      <c r="S78" s="63"/>
      <c r="T78" s="63"/>
      <c r="U78" s="63"/>
      <c r="V78" s="63"/>
      <c r="W78" s="63"/>
      <c r="X78" s="63"/>
      <c r="Y78" s="63"/>
      <c r="Z78" s="63"/>
    </row>
    <row r="79" spans="1:26" ht="39.6" x14ac:dyDescent="0.3">
      <c r="A79" s="124"/>
      <c r="B79" s="107"/>
      <c r="C79" s="74" t="s">
        <v>395</v>
      </c>
      <c r="D79" s="79" t="s">
        <v>450</v>
      </c>
      <c r="E79" s="63"/>
      <c r="F79" s="71"/>
      <c r="G79" s="63"/>
      <c r="H79" s="63"/>
      <c r="I79" s="63"/>
      <c r="J79" s="63"/>
      <c r="K79" s="63"/>
      <c r="L79" s="63"/>
      <c r="M79" s="63"/>
      <c r="N79" s="63"/>
      <c r="O79" s="63"/>
      <c r="P79" s="63"/>
      <c r="Q79" s="63"/>
      <c r="R79" s="63"/>
      <c r="S79" s="63"/>
      <c r="T79" s="63"/>
      <c r="U79" s="63"/>
      <c r="V79" s="63"/>
      <c r="W79" s="63"/>
      <c r="X79" s="63"/>
      <c r="Y79" s="63"/>
      <c r="Z79" s="63"/>
    </row>
    <row r="80" spans="1:26" ht="30" customHeight="1" x14ac:dyDescent="0.3">
      <c r="A80" s="68"/>
      <c r="B80" s="60"/>
      <c r="C80" s="69"/>
      <c r="D80" s="77"/>
      <c r="E80" s="63"/>
      <c r="F80" s="71"/>
      <c r="G80" s="63"/>
      <c r="H80" s="63"/>
      <c r="I80" s="63"/>
      <c r="J80" s="63"/>
      <c r="K80" s="63"/>
      <c r="L80" s="63"/>
      <c r="M80" s="63"/>
      <c r="N80" s="63"/>
      <c r="O80" s="63"/>
      <c r="P80" s="63"/>
      <c r="Q80" s="63"/>
      <c r="R80" s="63"/>
      <c r="S80" s="63"/>
      <c r="T80" s="63"/>
      <c r="U80" s="63"/>
      <c r="V80" s="63"/>
      <c r="W80" s="63"/>
      <c r="X80" s="63"/>
      <c r="Y80" s="63"/>
      <c r="Z80" s="63"/>
    </row>
    <row r="81" spans="1:26" ht="24.75" customHeight="1" x14ac:dyDescent="0.3">
      <c r="A81" s="122" t="s">
        <v>10</v>
      </c>
      <c r="B81" s="129" t="s">
        <v>397</v>
      </c>
      <c r="C81" s="126" t="s">
        <v>451</v>
      </c>
      <c r="D81" s="121"/>
      <c r="E81" s="63"/>
      <c r="F81" s="71"/>
      <c r="G81" s="63"/>
      <c r="H81" s="63"/>
      <c r="I81" s="63"/>
      <c r="J81" s="63"/>
      <c r="K81" s="63"/>
      <c r="L81" s="63"/>
      <c r="M81" s="63"/>
      <c r="N81" s="63"/>
      <c r="O81" s="63"/>
      <c r="P81" s="63"/>
      <c r="Q81" s="63"/>
      <c r="R81" s="63"/>
      <c r="S81" s="63"/>
      <c r="T81" s="63"/>
      <c r="U81" s="63"/>
      <c r="V81" s="63"/>
      <c r="W81" s="63"/>
      <c r="X81" s="63"/>
      <c r="Y81" s="63"/>
      <c r="Z81" s="63"/>
    </row>
    <row r="82" spans="1:26" ht="30" x14ac:dyDescent="0.3">
      <c r="A82" s="123"/>
      <c r="B82" s="107"/>
      <c r="C82" s="72" t="s">
        <v>393</v>
      </c>
      <c r="D82" s="78" t="s">
        <v>452</v>
      </c>
      <c r="E82" s="63"/>
      <c r="F82" s="71"/>
      <c r="G82" s="63"/>
      <c r="H82" s="63"/>
      <c r="I82" s="63"/>
      <c r="J82" s="63"/>
      <c r="K82" s="63"/>
      <c r="L82" s="63"/>
      <c r="M82" s="63"/>
      <c r="N82" s="63"/>
      <c r="O82" s="63"/>
      <c r="P82" s="63"/>
      <c r="Q82" s="63"/>
      <c r="R82" s="63"/>
      <c r="S82" s="63"/>
      <c r="T82" s="63"/>
      <c r="U82" s="63"/>
      <c r="V82" s="63"/>
      <c r="W82" s="63"/>
      <c r="X82" s="63"/>
      <c r="Y82" s="63"/>
      <c r="Z82" s="63"/>
    </row>
    <row r="83" spans="1:26" ht="30" x14ac:dyDescent="0.3">
      <c r="A83" s="124"/>
      <c r="B83" s="107"/>
      <c r="C83" s="74" t="s">
        <v>395</v>
      </c>
      <c r="D83" s="79" t="s">
        <v>453</v>
      </c>
      <c r="E83" s="63"/>
      <c r="F83" s="71"/>
      <c r="G83" s="63"/>
      <c r="H83" s="63"/>
      <c r="I83" s="63"/>
      <c r="J83" s="63"/>
      <c r="K83" s="63"/>
      <c r="L83" s="63"/>
      <c r="M83" s="63"/>
      <c r="N83" s="63"/>
      <c r="O83" s="63"/>
      <c r="P83" s="63"/>
      <c r="Q83" s="63"/>
      <c r="R83" s="63"/>
      <c r="S83" s="63"/>
      <c r="T83" s="63"/>
      <c r="U83" s="63"/>
      <c r="V83" s="63"/>
      <c r="W83" s="63"/>
      <c r="X83" s="63"/>
      <c r="Y83" s="63"/>
      <c r="Z83" s="63"/>
    </row>
    <row r="84" spans="1:26" ht="30" customHeight="1" x14ac:dyDescent="0.3">
      <c r="A84" s="68"/>
      <c r="B84" s="60"/>
      <c r="C84" s="69"/>
      <c r="D84" s="77"/>
      <c r="E84" s="63"/>
      <c r="F84" s="71"/>
      <c r="G84" s="63"/>
      <c r="H84" s="63"/>
      <c r="I84" s="63"/>
      <c r="J84" s="63"/>
      <c r="K84" s="63"/>
      <c r="L84" s="63"/>
      <c r="M84" s="63"/>
      <c r="N84" s="63"/>
      <c r="O84" s="63"/>
      <c r="P84" s="63"/>
      <c r="Q84" s="63"/>
      <c r="R84" s="63"/>
      <c r="S84" s="63"/>
      <c r="T84" s="63"/>
      <c r="U84" s="63"/>
      <c r="V84" s="63"/>
      <c r="W84" s="63"/>
      <c r="X84" s="63"/>
      <c r="Y84" s="63"/>
      <c r="Z84" s="63"/>
    </row>
    <row r="85" spans="1:26" ht="24.75" customHeight="1" x14ac:dyDescent="0.3">
      <c r="A85" s="122" t="s">
        <v>10</v>
      </c>
      <c r="B85" s="129" t="s">
        <v>397</v>
      </c>
      <c r="C85" s="126" t="s">
        <v>454</v>
      </c>
      <c r="D85" s="121"/>
      <c r="E85" s="63"/>
      <c r="F85" s="71"/>
      <c r="G85" s="63"/>
      <c r="H85" s="63"/>
      <c r="I85" s="63"/>
      <c r="J85" s="63"/>
      <c r="K85" s="63"/>
      <c r="L85" s="63"/>
      <c r="M85" s="63"/>
      <c r="N85" s="63"/>
      <c r="O85" s="63"/>
      <c r="P85" s="63"/>
      <c r="Q85" s="63"/>
      <c r="R85" s="63"/>
      <c r="S85" s="63"/>
      <c r="T85" s="63"/>
      <c r="U85" s="63"/>
      <c r="V85" s="63"/>
      <c r="W85" s="63"/>
      <c r="X85" s="63"/>
      <c r="Y85" s="63"/>
      <c r="Z85" s="63"/>
    </row>
    <row r="86" spans="1:26" ht="39.6" x14ac:dyDescent="0.3">
      <c r="A86" s="123"/>
      <c r="B86" s="107"/>
      <c r="C86" s="72" t="s">
        <v>393</v>
      </c>
      <c r="D86" s="78" t="s">
        <v>455</v>
      </c>
      <c r="E86" s="63"/>
      <c r="F86" s="71"/>
      <c r="G86" s="63"/>
      <c r="H86" s="63"/>
      <c r="I86" s="63"/>
      <c r="J86" s="63"/>
      <c r="K86" s="63"/>
      <c r="L86" s="63"/>
      <c r="M86" s="63"/>
      <c r="N86" s="63"/>
      <c r="O86" s="63"/>
      <c r="P86" s="63"/>
      <c r="Q86" s="63"/>
      <c r="R86" s="63"/>
      <c r="S86" s="63"/>
      <c r="T86" s="63"/>
      <c r="U86" s="63"/>
      <c r="V86" s="63"/>
      <c r="W86" s="63"/>
      <c r="X86" s="63"/>
      <c r="Y86" s="63"/>
      <c r="Z86" s="63"/>
    </row>
    <row r="87" spans="1:26" ht="39.6" x14ac:dyDescent="0.3">
      <c r="A87" s="124"/>
      <c r="B87" s="107"/>
      <c r="C87" s="74" t="s">
        <v>395</v>
      </c>
      <c r="D87" s="79" t="s">
        <v>456</v>
      </c>
      <c r="E87" s="63"/>
      <c r="F87" s="71"/>
      <c r="G87" s="63"/>
      <c r="H87" s="63"/>
      <c r="I87" s="63"/>
      <c r="J87" s="63"/>
      <c r="K87" s="63"/>
      <c r="L87" s="63"/>
      <c r="M87" s="63"/>
      <c r="N87" s="63"/>
      <c r="O87" s="63"/>
      <c r="P87" s="63"/>
      <c r="Q87" s="63"/>
      <c r="R87" s="63"/>
      <c r="S87" s="63"/>
      <c r="T87" s="63"/>
      <c r="U87" s="63"/>
      <c r="V87" s="63"/>
      <c r="W87" s="63"/>
      <c r="X87" s="63"/>
      <c r="Y87" s="63"/>
      <c r="Z87" s="63"/>
    </row>
    <row r="88" spans="1:26" ht="30" customHeight="1" x14ac:dyDescent="0.3">
      <c r="A88" s="68"/>
      <c r="B88" s="60"/>
      <c r="C88" s="69"/>
      <c r="D88" s="77"/>
      <c r="E88" s="63"/>
      <c r="F88" s="71"/>
      <c r="G88" s="63"/>
      <c r="H88" s="63"/>
      <c r="I88" s="63"/>
      <c r="J88" s="63"/>
      <c r="K88" s="63"/>
      <c r="L88" s="63"/>
      <c r="M88" s="63"/>
      <c r="N88" s="63"/>
      <c r="O88" s="63"/>
      <c r="P88" s="63"/>
      <c r="Q88" s="63"/>
      <c r="R88" s="63"/>
      <c r="S88" s="63"/>
      <c r="T88" s="63"/>
      <c r="U88" s="63"/>
      <c r="V88" s="63"/>
      <c r="W88" s="63"/>
      <c r="X88" s="63"/>
      <c r="Y88" s="63"/>
      <c r="Z88" s="63"/>
    </row>
    <row r="89" spans="1:26" ht="24.75" customHeight="1" x14ac:dyDescent="0.3">
      <c r="A89" s="122" t="s">
        <v>10</v>
      </c>
      <c r="B89" s="129" t="s">
        <v>391</v>
      </c>
      <c r="C89" s="126" t="s">
        <v>457</v>
      </c>
      <c r="D89" s="121"/>
      <c r="E89" s="63"/>
      <c r="F89" s="71"/>
      <c r="G89" s="63"/>
      <c r="H89" s="63"/>
      <c r="I89" s="63"/>
      <c r="J89" s="63"/>
      <c r="K89" s="63"/>
      <c r="L89" s="63"/>
      <c r="M89" s="63"/>
      <c r="N89" s="63"/>
      <c r="O89" s="63"/>
      <c r="P89" s="63"/>
      <c r="Q89" s="63"/>
      <c r="R89" s="63"/>
      <c r="S89" s="63"/>
      <c r="T89" s="63"/>
      <c r="U89" s="63"/>
      <c r="V89" s="63"/>
      <c r="W89" s="63"/>
      <c r="X89" s="63"/>
      <c r="Y89" s="63"/>
      <c r="Z89" s="63"/>
    </row>
    <row r="90" spans="1:26" ht="30" x14ac:dyDescent="0.3">
      <c r="A90" s="123"/>
      <c r="B90" s="107"/>
      <c r="C90" s="72" t="s">
        <v>393</v>
      </c>
      <c r="D90" s="78" t="s">
        <v>458</v>
      </c>
      <c r="E90" s="63"/>
      <c r="F90" s="71"/>
      <c r="G90" s="63"/>
      <c r="H90" s="63"/>
      <c r="I90" s="63"/>
      <c r="J90" s="63"/>
      <c r="K90" s="63"/>
      <c r="L90" s="63"/>
      <c r="M90" s="63"/>
      <c r="N90" s="63"/>
      <c r="O90" s="63"/>
      <c r="P90" s="63"/>
      <c r="Q90" s="63"/>
      <c r="R90" s="63"/>
      <c r="S90" s="63"/>
      <c r="T90" s="63"/>
      <c r="U90" s="63"/>
      <c r="V90" s="63"/>
      <c r="W90" s="63"/>
      <c r="X90" s="63"/>
      <c r="Y90" s="63"/>
      <c r="Z90" s="63"/>
    </row>
    <row r="91" spans="1:26" ht="39.6" x14ac:dyDescent="0.3">
      <c r="A91" s="124"/>
      <c r="B91" s="107"/>
      <c r="C91" s="74" t="s">
        <v>395</v>
      </c>
      <c r="D91" s="79" t="s">
        <v>459</v>
      </c>
      <c r="E91" s="63"/>
      <c r="F91" s="71"/>
      <c r="G91" s="63"/>
      <c r="H91" s="63"/>
      <c r="I91" s="63"/>
      <c r="J91" s="63"/>
      <c r="K91" s="63"/>
      <c r="L91" s="63"/>
      <c r="M91" s="63"/>
      <c r="N91" s="63"/>
      <c r="O91" s="63"/>
      <c r="P91" s="63"/>
      <c r="Q91" s="63"/>
      <c r="R91" s="63"/>
      <c r="S91" s="63"/>
      <c r="T91" s="63"/>
      <c r="U91" s="63"/>
      <c r="V91" s="63"/>
      <c r="W91" s="63"/>
      <c r="X91" s="63"/>
      <c r="Y91" s="63"/>
      <c r="Z91" s="63"/>
    </row>
    <row r="92" spans="1:26" ht="30" customHeight="1" x14ac:dyDescent="0.3">
      <c r="A92" s="68"/>
      <c r="B92" s="60"/>
      <c r="C92" s="69"/>
      <c r="D92" s="77"/>
      <c r="E92" s="63"/>
      <c r="F92" s="71"/>
      <c r="G92" s="63"/>
      <c r="H92" s="63"/>
      <c r="I92" s="63"/>
      <c r="J92" s="63"/>
      <c r="K92" s="63"/>
      <c r="L92" s="63"/>
      <c r="M92" s="63"/>
      <c r="N92" s="63"/>
      <c r="O92" s="63"/>
      <c r="P92" s="63"/>
      <c r="Q92" s="63"/>
      <c r="R92" s="63"/>
      <c r="S92" s="63"/>
      <c r="T92" s="63"/>
      <c r="U92" s="63"/>
      <c r="V92" s="63"/>
      <c r="W92" s="63"/>
      <c r="X92" s="63"/>
      <c r="Y92" s="63"/>
      <c r="Z92" s="63"/>
    </row>
    <row r="93" spans="1:26" ht="24.75" customHeight="1" x14ac:dyDescent="0.3">
      <c r="A93" s="122" t="s">
        <v>10</v>
      </c>
      <c r="B93" s="129" t="s">
        <v>391</v>
      </c>
      <c r="C93" s="125" t="s">
        <v>460</v>
      </c>
      <c r="D93" s="121"/>
      <c r="E93" s="63"/>
      <c r="F93" s="71"/>
      <c r="G93" s="63"/>
      <c r="H93" s="63"/>
      <c r="I93" s="63"/>
      <c r="J93" s="63"/>
      <c r="K93" s="63"/>
      <c r="L93" s="63"/>
      <c r="M93" s="63"/>
      <c r="N93" s="63"/>
      <c r="O93" s="63"/>
      <c r="P93" s="63"/>
      <c r="Q93" s="63"/>
      <c r="R93" s="63"/>
      <c r="S93" s="63"/>
      <c r="T93" s="63"/>
      <c r="U93" s="63"/>
      <c r="V93" s="63"/>
      <c r="W93" s="63"/>
      <c r="X93" s="63"/>
      <c r="Y93" s="63"/>
      <c r="Z93" s="63"/>
    </row>
    <row r="94" spans="1:26" ht="92.4" x14ac:dyDescent="0.3">
      <c r="A94" s="123"/>
      <c r="B94" s="107"/>
      <c r="C94" s="72" t="s">
        <v>393</v>
      </c>
      <c r="D94" s="78" t="s">
        <v>461</v>
      </c>
      <c r="E94" s="63"/>
      <c r="F94" s="71"/>
      <c r="G94" s="63"/>
      <c r="H94" s="63"/>
      <c r="I94" s="63"/>
      <c r="J94" s="63"/>
      <c r="K94" s="63"/>
      <c r="L94" s="63"/>
      <c r="M94" s="63"/>
      <c r="N94" s="63"/>
      <c r="O94" s="63"/>
      <c r="P94" s="63"/>
      <c r="Q94" s="63"/>
      <c r="R94" s="63"/>
      <c r="S94" s="63"/>
      <c r="T94" s="63"/>
      <c r="U94" s="63"/>
      <c r="V94" s="63"/>
      <c r="W94" s="63"/>
      <c r="X94" s="63"/>
      <c r="Y94" s="63"/>
      <c r="Z94" s="63"/>
    </row>
    <row r="95" spans="1:26" ht="39.6" x14ac:dyDescent="0.3">
      <c r="A95" s="124"/>
      <c r="B95" s="107"/>
      <c r="C95" s="74" t="s">
        <v>395</v>
      </c>
      <c r="D95" s="79" t="s">
        <v>462</v>
      </c>
      <c r="E95" s="63"/>
      <c r="F95" s="71"/>
      <c r="G95" s="63"/>
      <c r="H95" s="63"/>
      <c r="I95" s="63"/>
      <c r="J95" s="63"/>
      <c r="K95" s="63"/>
      <c r="L95" s="63"/>
      <c r="M95" s="63"/>
      <c r="N95" s="63"/>
      <c r="O95" s="63"/>
      <c r="P95" s="63"/>
      <c r="Q95" s="63"/>
      <c r="R95" s="63"/>
      <c r="S95" s="63"/>
      <c r="T95" s="63"/>
      <c r="U95" s="63"/>
      <c r="V95" s="63"/>
      <c r="W95" s="63"/>
      <c r="X95" s="63"/>
      <c r="Y95" s="63"/>
      <c r="Z95" s="63"/>
    </row>
    <row r="96" spans="1:26" ht="30" customHeight="1" x14ac:dyDescent="0.3">
      <c r="A96" s="68"/>
      <c r="B96" s="60"/>
      <c r="C96" s="69"/>
      <c r="D96" s="77"/>
      <c r="E96" s="63"/>
      <c r="F96" s="71"/>
      <c r="G96" s="63"/>
      <c r="H96" s="63"/>
      <c r="I96" s="63"/>
      <c r="J96" s="63"/>
      <c r="K96" s="63"/>
      <c r="L96" s="63"/>
      <c r="M96" s="63"/>
      <c r="N96" s="63"/>
      <c r="O96" s="63"/>
      <c r="P96" s="63"/>
      <c r="Q96" s="63"/>
      <c r="R96" s="63"/>
      <c r="S96" s="63"/>
      <c r="T96" s="63"/>
      <c r="U96" s="63"/>
      <c r="V96" s="63"/>
      <c r="W96" s="63"/>
      <c r="X96" s="63"/>
      <c r="Y96" s="63"/>
      <c r="Z96" s="63"/>
    </row>
    <row r="97" spans="1:26" ht="24" customHeight="1" x14ac:dyDescent="0.3">
      <c r="A97" s="122" t="s">
        <v>10</v>
      </c>
      <c r="B97" s="129" t="s">
        <v>391</v>
      </c>
      <c r="C97" s="126" t="s">
        <v>463</v>
      </c>
      <c r="D97" s="121"/>
      <c r="E97" s="63"/>
      <c r="F97" s="71"/>
      <c r="G97" s="63"/>
      <c r="H97" s="63"/>
      <c r="I97" s="63"/>
      <c r="J97" s="63"/>
      <c r="K97" s="63"/>
      <c r="L97" s="63"/>
      <c r="M97" s="63"/>
      <c r="N97" s="63"/>
      <c r="O97" s="63"/>
      <c r="P97" s="63"/>
      <c r="Q97" s="63"/>
      <c r="R97" s="63"/>
      <c r="S97" s="63"/>
      <c r="T97" s="63"/>
      <c r="U97" s="63"/>
      <c r="V97" s="63"/>
      <c r="W97" s="63"/>
      <c r="X97" s="63"/>
      <c r="Y97" s="63"/>
      <c r="Z97" s="63"/>
    </row>
    <row r="98" spans="1:26" ht="39.6" x14ac:dyDescent="0.3">
      <c r="A98" s="123"/>
      <c r="B98" s="107"/>
      <c r="C98" s="72" t="s">
        <v>393</v>
      </c>
      <c r="D98" s="78" t="s">
        <v>464</v>
      </c>
      <c r="E98" s="63"/>
      <c r="F98" s="71"/>
      <c r="G98" s="63"/>
      <c r="H98" s="63"/>
      <c r="I98" s="63"/>
      <c r="J98" s="63"/>
      <c r="K98" s="63"/>
      <c r="L98" s="63"/>
      <c r="M98" s="63"/>
      <c r="N98" s="63"/>
      <c r="O98" s="63"/>
      <c r="P98" s="63"/>
      <c r="Q98" s="63"/>
      <c r="R98" s="63"/>
      <c r="S98" s="63"/>
      <c r="T98" s="63"/>
      <c r="U98" s="63"/>
      <c r="V98" s="63"/>
      <c r="W98" s="63"/>
      <c r="X98" s="63"/>
      <c r="Y98" s="63"/>
      <c r="Z98" s="63"/>
    </row>
    <row r="99" spans="1:26" ht="30" x14ac:dyDescent="0.3">
      <c r="A99" s="124"/>
      <c r="B99" s="107"/>
      <c r="C99" s="74" t="s">
        <v>395</v>
      </c>
      <c r="D99" s="79" t="s">
        <v>465</v>
      </c>
      <c r="E99" s="63"/>
      <c r="F99" s="71"/>
      <c r="G99" s="63"/>
      <c r="H99" s="63"/>
      <c r="I99" s="63"/>
      <c r="J99" s="63"/>
      <c r="K99" s="63"/>
      <c r="L99" s="63"/>
      <c r="M99" s="63"/>
      <c r="N99" s="63"/>
      <c r="O99" s="63"/>
      <c r="P99" s="63"/>
      <c r="Q99" s="63"/>
      <c r="R99" s="63"/>
      <c r="S99" s="63"/>
      <c r="T99" s="63"/>
      <c r="U99" s="63"/>
      <c r="V99" s="63"/>
      <c r="W99" s="63"/>
      <c r="X99" s="63"/>
      <c r="Y99" s="63"/>
      <c r="Z99" s="63"/>
    </row>
    <row r="100" spans="1:26" ht="30" customHeight="1" x14ac:dyDescent="0.3">
      <c r="A100" s="68"/>
      <c r="B100" s="60"/>
      <c r="C100" s="69"/>
      <c r="D100" s="77"/>
      <c r="E100" s="63"/>
      <c r="F100" s="71"/>
      <c r="G100" s="63"/>
      <c r="H100" s="63"/>
      <c r="I100" s="63"/>
      <c r="J100" s="63"/>
      <c r="K100" s="63"/>
      <c r="L100" s="63"/>
      <c r="M100" s="63"/>
      <c r="N100" s="63"/>
      <c r="O100" s="63"/>
      <c r="P100" s="63"/>
      <c r="Q100" s="63"/>
      <c r="R100" s="63"/>
      <c r="S100" s="63"/>
      <c r="T100" s="63"/>
      <c r="U100" s="63"/>
      <c r="V100" s="63"/>
      <c r="W100" s="63"/>
      <c r="X100" s="63"/>
      <c r="Y100" s="63"/>
      <c r="Z100" s="63"/>
    </row>
    <row r="101" spans="1:26" ht="24.75" customHeight="1" x14ac:dyDescent="0.3">
      <c r="A101" s="122" t="s">
        <v>10</v>
      </c>
      <c r="B101" s="129" t="s">
        <v>466</v>
      </c>
      <c r="C101" s="126" t="s">
        <v>467</v>
      </c>
      <c r="D101" s="121"/>
      <c r="E101" s="63"/>
      <c r="F101" s="71"/>
      <c r="G101" s="63"/>
      <c r="H101" s="63"/>
      <c r="I101" s="63"/>
      <c r="J101" s="63"/>
      <c r="K101" s="63"/>
      <c r="L101" s="63"/>
      <c r="M101" s="63"/>
      <c r="N101" s="63"/>
      <c r="O101" s="63"/>
      <c r="P101" s="63"/>
      <c r="Q101" s="63"/>
      <c r="R101" s="63"/>
      <c r="S101" s="63"/>
      <c r="T101" s="63"/>
      <c r="U101" s="63"/>
      <c r="V101" s="63"/>
      <c r="W101" s="63"/>
      <c r="X101" s="63"/>
      <c r="Y101" s="63"/>
      <c r="Z101" s="63"/>
    </row>
    <row r="102" spans="1:26" ht="30" x14ac:dyDescent="0.3">
      <c r="A102" s="123"/>
      <c r="B102" s="107"/>
      <c r="C102" s="72" t="s">
        <v>393</v>
      </c>
      <c r="D102" s="78" t="s">
        <v>468</v>
      </c>
      <c r="E102" s="63"/>
      <c r="F102" s="71"/>
      <c r="G102" s="63"/>
      <c r="H102" s="63"/>
      <c r="I102" s="63"/>
      <c r="J102" s="63"/>
      <c r="K102" s="63"/>
      <c r="L102" s="63"/>
      <c r="M102" s="63"/>
      <c r="N102" s="63"/>
      <c r="O102" s="63"/>
      <c r="P102" s="63"/>
      <c r="Q102" s="63"/>
      <c r="R102" s="63"/>
      <c r="S102" s="63"/>
      <c r="T102" s="63"/>
      <c r="U102" s="63"/>
      <c r="V102" s="63"/>
      <c r="W102" s="63"/>
      <c r="X102" s="63"/>
      <c r="Y102" s="63"/>
      <c r="Z102" s="63"/>
    </row>
    <row r="103" spans="1:26" ht="39.6" x14ac:dyDescent="0.3">
      <c r="A103" s="124"/>
      <c r="B103" s="107"/>
      <c r="C103" s="74" t="s">
        <v>395</v>
      </c>
      <c r="D103" s="79" t="s">
        <v>469</v>
      </c>
      <c r="E103" s="63"/>
      <c r="F103" s="71"/>
      <c r="G103" s="63"/>
      <c r="H103" s="63"/>
      <c r="I103" s="63"/>
      <c r="J103" s="63"/>
      <c r="K103" s="63"/>
      <c r="L103" s="63"/>
      <c r="M103" s="63"/>
      <c r="N103" s="63"/>
      <c r="O103" s="63"/>
      <c r="P103" s="63"/>
      <c r="Q103" s="63"/>
      <c r="R103" s="63"/>
      <c r="S103" s="63"/>
      <c r="T103" s="63"/>
      <c r="U103" s="63"/>
      <c r="V103" s="63"/>
      <c r="W103" s="63"/>
      <c r="X103" s="63"/>
      <c r="Y103" s="63"/>
      <c r="Z103" s="63"/>
    </row>
    <row r="104" spans="1:26" ht="30" customHeight="1" x14ac:dyDescent="0.3">
      <c r="A104" s="68"/>
      <c r="B104" s="60"/>
      <c r="C104" s="69"/>
      <c r="D104" s="77"/>
      <c r="E104" s="63"/>
      <c r="F104" s="71"/>
      <c r="G104" s="63"/>
      <c r="H104" s="63"/>
      <c r="I104" s="63"/>
      <c r="J104" s="63"/>
      <c r="K104" s="63"/>
      <c r="L104" s="63"/>
      <c r="M104" s="63"/>
      <c r="N104" s="63"/>
      <c r="O104" s="63"/>
      <c r="P104" s="63"/>
      <c r="Q104" s="63"/>
      <c r="R104" s="63"/>
      <c r="S104" s="63"/>
      <c r="T104" s="63"/>
      <c r="U104" s="63"/>
      <c r="V104" s="63"/>
      <c r="W104" s="63"/>
      <c r="X104" s="63"/>
      <c r="Y104" s="63"/>
      <c r="Z104" s="63"/>
    </row>
    <row r="105" spans="1:26" ht="24.75" customHeight="1" x14ac:dyDescent="0.3">
      <c r="A105" s="122" t="s">
        <v>10</v>
      </c>
      <c r="B105" s="129" t="s">
        <v>391</v>
      </c>
      <c r="C105" s="120" t="s">
        <v>470</v>
      </c>
      <c r="D105" s="121"/>
      <c r="E105" s="63"/>
      <c r="F105" s="71"/>
      <c r="G105" s="63"/>
      <c r="H105" s="63"/>
      <c r="I105" s="63"/>
      <c r="J105" s="63"/>
      <c r="K105" s="63"/>
      <c r="L105" s="63"/>
      <c r="M105" s="63"/>
      <c r="N105" s="63"/>
      <c r="O105" s="63"/>
      <c r="P105" s="63"/>
      <c r="Q105" s="63"/>
      <c r="R105" s="63"/>
      <c r="S105" s="63"/>
      <c r="T105" s="63"/>
      <c r="U105" s="63"/>
      <c r="V105" s="63"/>
      <c r="W105" s="63"/>
      <c r="X105" s="63"/>
      <c r="Y105" s="63"/>
      <c r="Z105" s="63"/>
    </row>
    <row r="106" spans="1:26" ht="30" x14ac:dyDescent="0.3">
      <c r="A106" s="123"/>
      <c r="B106" s="107"/>
      <c r="C106" s="72" t="s">
        <v>393</v>
      </c>
      <c r="D106" s="78" t="s">
        <v>471</v>
      </c>
      <c r="E106" s="63"/>
      <c r="F106" s="71"/>
      <c r="G106" s="63"/>
      <c r="H106" s="63"/>
      <c r="I106" s="63"/>
      <c r="J106" s="63"/>
      <c r="K106" s="63"/>
      <c r="L106" s="63"/>
      <c r="M106" s="63"/>
      <c r="N106" s="63"/>
      <c r="O106" s="63"/>
      <c r="P106" s="63"/>
      <c r="Q106" s="63"/>
      <c r="R106" s="63"/>
      <c r="S106" s="63"/>
      <c r="T106" s="63"/>
      <c r="U106" s="63"/>
      <c r="V106" s="63"/>
      <c r="W106" s="63"/>
      <c r="X106" s="63"/>
      <c r="Y106" s="63"/>
      <c r="Z106" s="63"/>
    </row>
    <row r="107" spans="1:26" ht="39.6" x14ac:dyDescent="0.3">
      <c r="A107" s="124"/>
      <c r="B107" s="107"/>
      <c r="C107" s="74" t="s">
        <v>395</v>
      </c>
      <c r="D107" s="79" t="s">
        <v>472</v>
      </c>
      <c r="E107" s="63"/>
      <c r="F107" s="71"/>
      <c r="G107" s="63"/>
      <c r="H107" s="63"/>
      <c r="I107" s="63"/>
      <c r="J107" s="63"/>
      <c r="K107" s="63"/>
      <c r="L107" s="63"/>
      <c r="M107" s="63"/>
      <c r="N107" s="63"/>
      <c r="O107" s="63"/>
      <c r="P107" s="63"/>
      <c r="Q107" s="63"/>
      <c r="R107" s="63"/>
      <c r="S107" s="63"/>
      <c r="T107" s="63"/>
      <c r="U107" s="63"/>
      <c r="V107" s="63"/>
      <c r="W107" s="63"/>
      <c r="X107" s="63"/>
      <c r="Y107" s="63"/>
      <c r="Z107" s="63"/>
    </row>
    <row r="108" spans="1:26" ht="30" customHeight="1" x14ac:dyDescent="0.3">
      <c r="A108" s="68"/>
      <c r="B108" s="60"/>
      <c r="C108" s="69"/>
      <c r="D108" s="77"/>
      <c r="E108" s="63"/>
      <c r="F108" s="71"/>
      <c r="G108" s="63"/>
      <c r="H108" s="63"/>
      <c r="I108" s="63"/>
      <c r="J108" s="63"/>
      <c r="K108" s="63"/>
      <c r="L108" s="63"/>
      <c r="M108" s="63"/>
      <c r="N108" s="63"/>
      <c r="O108" s="63"/>
      <c r="P108" s="63"/>
      <c r="Q108" s="63"/>
      <c r="R108" s="63"/>
      <c r="S108" s="63"/>
      <c r="T108" s="63"/>
      <c r="U108" s="63"/>
      <c r="V108" s="63"/>
      <c r="W108" s="63"/>
      <c r="X108" s="63"/>
      <c r="Y108" s="63"/>
      <c r="Z108" s="63"/>
    </row>
    <row r="109" spans="1:26" ht="24.75" customHeight="1" x14ac:dyDescent="0.3">
      <c r="A109" s="122" t="s">
        <v>10</v>
      </c>
      <c r="B109" s="129" t="s">
        <v>391</v>
      </c>
      <c r="C109" s="125" t="s">
        <v>473</v>
      </c>
      <c r="D109" s="121"/>
      <c r="E109" s="63"/>
      <c r="F109" s="63"/>
      <c r="G109" s="63"/>
      <c r="H109" s="63"/>
      <c r="I109" s="63"/>
      <c r="J109" s="63"/>
      <c r="K109" s="63"/>
      <c r="L109" s="63"/>
      <c r="M109" s="63"/>
      <c r="N109" s="63"/>
      <c r="O109" s="63"/>
      <c r="P109" s="63"/>
      <c r="Q109" s="63"/>
      <c r="R109" s="63"/>
      <c r="S109" s="63"/>
      <c r="T109" s="63"/>
      <c r="U109" s="63"/>
      <c r="V109" s="63"/>
      <c r="W109" s="63"/>
      <c r="X109" s="63"/>
      <c r="Y109" s="63"/>
      <c r="Z109" s="63"/>
    </row>
    <row r="110" spans="1:26" ht="114" customHeight="1" x14ac:dyDescent="0.3">
      <c r="A110" s="123"/>
      <c r="B110" s="107"/>
      <c r="C110" s="72" t="s">
        <v>393</v>
      </c>
      <c r="D110" s="78" t="s">
        <v>474</v>
      </c>
      <c r="E110" s="63"/>
      <c r="F110" s="63"/>
      <c r="G110" s="63"/>
      <c r="H110" s="63"/>
      <c r="I110" s="63"/>
      <c r="J110" s="63"/>
      <c r="K110" s="63"/>
      <c r="L110" s="63"/>
      <c r="M110" s="63"/>
      <c r="N110" s="63"/>
      <c r="O110" s="63"/>
      <c r="P110" s="63"/>
      <c r="Q110" s="63"/>
      <c r="R110" s="63"/>
      <c r="S110" s="63"/>
      <c r="T110" s="63"/>
      <c r="U110" s="63"/>
      <c r="V110" s="63"/>
      <c r="W110" s="63"/>
      <c r="X110" s="63"/>
      <c r="Y110" s="63"/>
      <c r="Z110" s="63"/>
    </row>
    <row r="111" spans="1:26" ht="39.6" x14ac:dyDescent="0.3">
      <c r="A111" s="124"/>
      <c r="B111" s="107"/>
      <c r="C111" s="74" t="s">
        <v>395</v>
      </c>
      <c r="D111" s="79" t="s">
        <v>475</v>
      </c>
      <c r="E111" s="63"/>
      <c r="F111" s="63"/>
      <c r="G111" s="63"/>
      <c r="H111" s="63"/>
      <c r="I111" s="63"/>
      <c r="J111" s="63"/>
      <c r="K111" s="63"/>
      <c r="L111" s="63"/>
      <c r="M111" s="63"/>
      <c r="N111" s="63"/>
      <c r="O111" s="63"/>
      <c r="P111" s="63"/>
      <c r="Q111" s="63"/>
      <c r="R111" s="63"/>
      <c r="S111" s="63"/>
      <c r="T111" s="63"/>
      <c r="U111" s="63"/>
      <c r="V111" s="63"/>
      <c r="W111" s="63"/>
      <c r="X111" s="63"/>
      <c r="Y111" s="63"/>
      <c r="Z111" s="63"/>
    </row>
    <row r="112" spans="1:26" ht="30" customHeight="1" x14ac:dyDescent="0.3">
      <c r="A112" s="68"/>
      <c r="B112" s="60"/>
      <c r="C112" s="69"/>
      <c r="D112" s="77"/>
      <c r="E112" s="63"/>
      <c r="F112" s="71"/>
      <c r="G112" s="63"/>
      <c r="H112" s="63"/>
      <c r="I112" s="63"/>
      <c r="J112" s="63"/>
      <c r="K112" s="63"/>
      <c r="L112" s="63"/>
      <c r="M112" s="63"/>
      <c r="N112" s="63"/>
      <c r="O112" s="63"/>
      <c r="P112" s="63"/>
      <c r="Q112" s="63"/>
      <c r="R112" s="63"/>
      <c r="S112" s="63"/>
      <c r="T112" s="63"/>
      <c r="U112" s="63"/>
      <c r="V112" s="63"/>
      <c r="W112" s="63"/>
      <c r="X112" s="63"/>
      <c r="Y112" s="63"/>
      <c r="Z112" s="63"/>
    </row>
    <row r="113" spans="1:26" ht="24" customHeight="1" x14ac:dyDescent="0.3">
      <c r="A113" s="122" t="s">
        <v>10</v>
      </c>
      <c r="B113" s="129" t="s">
        <v>391</v>
      </c>
      <c r="C113" s="125" t="s">
        <v>476</v>
      </c>
      <c r="D113" s="121"/>
      <c r="E113" s="63"/>
      <c r="F113" s="63"/>
      <c r="G113" s="63"/>
      <c r="H113" s="63"/>
      <c r="I113" s="63"/>
      <c r="J113" s="63"/>
      <c r="K113" s="63"/>
      <c r="L113" s="63"/>
      <c r="M113" s="63"/>
      <c r="N113" s="63"/>
      <c r="O113" s="63"/>
      <c r="P113" s="63"/>
      <c r="Q113" s="63"/>
      <c r="R113" s="63"/>
      <c r="S113" s="63"/>
      <c r="T113" s="63"/>
      <c r="U113" s="63"/>
      <c r="V113" s="63"/>
      <c r="W113" s="63"/>
      <c r="X113" s="63"/>
      <c r="Y113" s="63"/>
      <c r="Z113" s="63"/>
    </row>
    <row r="114" spans="1:26" ht="105.6" x14ac:dyDescent="0.3">
      <c r="A114" s="123"/>
      <c r="B114" s="107"/>
      <c r="C114" s="72" t="s">
        <v>393</v>
      </c>
      <c r="D114" s="78" t="s">
        <v>477</v>
      </c>
      <c r="E114" s="63"/>
      <c r="F114" s="63"/>
      <c r="G114" s="63"/>
      <c r="H114" s="63"/>
      <c r="I114" s="63"/>
      <c r="J114" s="63"/>
      <c r="K114" s="63"/>
      <c r="L114" s="63"/>
      <c r="M114" s="63"/>
      <c r="N114" s="63"/>
      <c r="O114" s="63"/>
      <c r="P114" s="63"/>
      <c r="Q114" s="63"/>
      <c r="R114" s="63"/>
      <c r="S114" s="63"/>
      <c r="T114" s="63"/>
      <c r="U114" s="63"/>
      <c r="V114" s="63"/>
      <c r="W114" s="63"/>
      <c r="X114" s="63"/>
      <c r="Y114" s="63"/>
      <c r="Z114" s="63"/>
    </row>
    <row r="115" spans="1:26" ht="39.6" x14ac:dyDescent="0.3">
      <c r="A115" s="124"/>
      <c r="B115" s="107"/>
      <c r="C115" s="74" t="s">
        <v>395</v>
      </c>
      <c r="D115" s="79" t="s">
        <v>478</v>
      </c>
      <c r="E115" s="63"/>
      <c r="F115" s="63"/>
      <c r="G115" s="63"/>
      <c r="H115" s="63"/>
      <c r="I115" s="63"/>
      <c r="J115" s="63"/>
      <c r="K115" s="63"/>
      <c r="L115" s="63"/>
      <c r="M115" s="63"/>
      <c r="N115" s="63"/>
      <c r="O115" s="63"/>
      <c r="P115" s="63"/>
      <c r="Q115" s="63"/>
      <c r="R115" s="63"/>
      <c r="S115" s="63"/>
      <c r="T115" s="63"/>
      <c r="U115" s="63"/>
      <c r="V115" s="63"/>
      <c r="W115" s="63"/>
      <c r="X115" s="63"/>
      <c r="Y115" s="63"/>
      <c r="Z115" s="63"/>
    </row>
    <row r="116" spans="1:26" ht="30" customHeight="1" x14ac:dyDescent="0.3">
      <c r="A116" s="68"/>
      <c r="B116" s="60"/>
      <c r="C116" s="69"/>
      <c r="D116" s="77"/>
      <c r="E116" s="63"/>
      <c r="F116" s="71"/>
      <c r="G116" s="63"/>
      <c r="H116" s="63"/>
      <c r="I116" s="63"/>
      <c r="J116" s="63"/>
      <c r="K116" s="63"/>
      <c r="L116" s="63"/>
      <c r="M116" s="63"/>
      <c r="N116" s="63"/>
      <c r="O116" s="63"/>
      <c r="P116" s="63"/>
      <c r="Q116" s="63"/>
      <c r="R116" s="63"/>
      <c r="S116" s="63"/>
      <c r="T116" s="63"/>
      <c r="U116" s="63"/>
      <c r="V116" s="63"/>
      <c r="W116" s="63"/>
      <c r="X116" s="63"/>
      <c r="Y116" s="63"/>
      <c r="Z116" s="63"/>
    </row>
    <row r="117" spans="1:26" ht="24.75" customHeight="1" x14ac:dyDescent="0.3">
      <c r="A117" s="122" t="s">
        <v>10</v>
      </c>
      <c r="B117" s="129" t="s">
        <v>466</v>
      </c>
      <c r="C117" s="126" t="s">
        <v>479</v>
      </c>
      <c r="D117" s="121"/>
      <c r="E117" s="63"/>
      <c r="F117" s="71"/>
      <c r="G117" s="63"/>
      <c r="H117" s="63"/>
      <c r="I117" s="63"/>
      <c r="J117" s="63"/>
      <c r="K117" s="63"/>
      <c r="L117" s="63"/>
      <c r="M117" s="63"/>
      <c r="N117" s="63"/>
      <c r="O117" s="63"/>
      <c r="P117" s="63"/>
      <c r="Q117" s="63"/>
      <c r="R117" s="63"/>
      <c r="S117" s="63"/>
      <c r="T117" s="63"/>
      <c r="U117" s="63"/>
      <c r="V117" s="63"/>
      <c r="W117" s="63"/>
      <c r="X117" s="63"/>
      <c r="Y117" s="63"/>
      <c r="Z117" s="63"/>
    </row>
    <row r="118" spans="1:26" ht="30" x14ac:dyDescent="0.3">
      <c r="A118" s="123"/>
      <c r="B118" s="107"/>
      <c r="C118" s="72" t="s">
        <v>393</v>
      </c>
      <c r="D118" s="78" t="s">
        <v>480</v>
      </c>
      <c r="E118" s="63"/>
      <c r="F118" s="71"/>
      <c r="G118" s="63"/>
      <c r="H118" s="63"/>
      <c r="I118" s="63"/>
      <c r="J118" s="63"/>
      <c r="K118" s="63"/>
      <c r="L118" s="63"/>
      <c r="M118" s="63"/>
      <c r="N118" s="63"/>
      <c r="O118" s="63"/>
      <c r="P118" s="63"/>
      <c r="Q118" s="63"/>
      <c r="R118" s="63"/>
      <c r="S118" s="63"/>
      <c r="T118" s="63"/>
      <c r="U118" s="63"/>
      <c r="V118" s="63"/>
      <c r="W118" s="63"/>
      <c r="X118" s="63"/>
      <c r="Y118" s="63"/>
      <c r="Z118" s="63"/>
    </row>
    <row r="119" spans="1:26" ht="39.6" x14ac:dyDescent="0.3">
      <c r="A119" s="124"/>
      <c r="B119" s="107"/>
      <c r="C119" s="74" t="s">
        <v>395</v>
      </c>
      <c r="D119" s="79" t="s">
        <v>481</v>
      </c>
      <c r="E119" s="63"/>
      <c r="F119" s="71"/>
      <c r="G119" s="63"/>
      <c r="H119" s="63"/>
      <c r="I119" s="63"/>
      <c r="J119" s="63"/>
      <c r="K119" s="63"/>
      <c r="L119" s="63"/>
      <c r="M119" s="63"/>
      <c r="N119" s="63"/>
      <c r="O119" s="63"/>
      <c r="P119" s="63"/>
      <c r="Q119" s="63"/>
      <c r="R119" s="63"/>
      <c r="S119" s="63"/>
      <c r="T119" s="63"/>
      <c r="U119" s="63"/>
      <c r="V119" s="63"/>
      <c r="W119" s="63"/>
      <c r="X119" s="63"/>
      <c r="Y119" s="63"/>
      <c r="Z119" s="63"/>
    </row>
    <row r="120" spans="1:26" ht="30" customHeight="1" x14ac:dyDescent="0.3">
      <c r="A120" s="68"/>
      <c r="B120" s="60"/>
      <c r="C120" s="69"/>
      <c r="D120" s="77"/>
      <c r="E120" s="63"/>
      <c r="F120" s="71"/>
      <c r="G120" s="63"/>
      <c r="H120" s="63"/>
      <c r="I120" s="63"/>
      <c r="J120" s="63"/>
      <c r="K120" s="63"/>
      <c r="L120" s="63"/>
      <c r="M120" s="63"/>
      <c r="N120" s="63"/>
      <c r="O120" s="63"/>
      <c r="P120" s="63"/>
      <c r="Q120" s="63"/>
      <c r="R120" s="63"/>
      <c r="S120" s="63"/>
      <c r="T120" s="63"/>
      <c r="U120" s="63"/>
      <c r="V120" s="63"/>
      <c r="W120" s="63"/>
      <c r="X120" s="63"/>
      <c r="Y120" s="63"/>
      <c r="Z120" s="63"/>
    </row>
    <row r="121" spans="1:26" ht="24.75" customHeight="1" x14ac:dyDescent="0.3">
      <c r="A121" s="122" t="s">
        <v>10</v>
      </c>
      <c r="B121" s="129" t="s">
        <v>466</v>
      </c>
      <c r="C121" s="126" t="s">
        <v>482</v>
      </c>
      <c r="D121" s="121"/>
      <c r="E121" s="63"/>
      <c r="F121" s="71"/>
      <c r="G121" s="63"/>
      <c r="H121" s="63"/>
      <c r="I121" s="63"/>
      <c r="J121" s="63"/>
      <c r="K121" s="63"/>
      <c r="L121" s="63"/>
      <c r="M121" s="63"/>
      <c r="N121" s="63"/>
      <c r="O121" s="63"/>
      <c r="P121" s="63"/>
      <c r="Q121" s="63"/>
      <c r="R121" s="63"/>
      <c r="S121" s="63"/>
      <c r="T121" s="63"/>
      <c r="U121" s="63"/>
      <c r="V121" s="63"/>
      <c r="W121" s="63"/>
      <c r="X121" s="63"/>
      <c r="Y121" s="63"/>
      <c r="Z121" s="63"/>
    </row>
    <row r="122" spans="1:26" ht="45" customHeight="1" x14ac:dyDescent="0.3">
      <c r="A122" s="123"/>
      <c r="B122" s="107"/>
      <c r="C122" s="72" t="s">
        <v>393</v>
      </c>
      <c r="D122" s="78" t="s">
        <v>483</v>
      </c>
      <c r="E122" s="63"/>
      <c r="F122" s="71"/>
      <c r="G122" s="63"/>
      <c r="H122" s="63"/>
      <c r="I122" s="63"/>
      <c r="J122" s="63"/>
      <c r="K122" s="63"/>
      <c r="L122" s="63"/>
      <c r="M122" s="63"/>
      <c r="N122" s="63"/>
      <c r="O122" s="63"/>
      <c r="P122" s="63"/>
      <c r="Q122" s="63"/>
      <c r="R122" s="63"/>
      <c r="S122" s="63"/>
      <c r="T122" s="63"/>
      <c r="U122" s="63"/>
      <c r="V122" s="63"/>
      <c r="W122" s="63"/>
      <c r="X122" s="63"/>
      <c r="Y122" s="63"/>
      <c r="Z122" s="63"/>
    </row>
    <row r="123" spans="1:26" ht="52.8" x14ac:dyDescent="0.3">
      <c r="A123" s="124"/>
      <c r="B123" s="107"/>
      <c r="C123" s="74" t="s">
        <v>395</v>
      </c>
      <c r="D123" s="79" t="s">
        <v>484</v>
      </c>
      <c r="E123" s="63"/>
      <c r="F123" s="71"/>
      <c r="G123" s="63"/>
      <c r="H123" s="63"/>
      <c r="I123" s="63"/>
      <c r="J123" s="63"/>
      <c r="K123" s="63"/>
      <c r="L123" s="63"/>
      <c r="M123" s="63"/>
      <c r="N123" s="63"/>
      <c r="O123" s="63"/>
      <c r="P123" s="63"/>
      <c r="Q123" s="63"/>
      <c r="R123" s="63"/>
      <c r="S123" s="63"/>
      <c r="T123" s="63"/>
      <c r="U123" s="63"/>
      <c r="V123" s="63"/>
      <c r="W123" s="63"/>
      <c r="X123" s="63"/>
      <c r="Y123" s="63"/>
      <c r="Z123" s="63"/>
    </row>
    <row r="124" spans="1:26" ht="15" customHeight="1" x14ac:dyDescent="0.3">
      <c r="A124" s="68"/>
      <c r="B124" s="60"/>
      <c r="C124" s="69"/>
      <c r="D124" s="77"/>
      <c r="E124" s="63"/>
      <c r="F124" s="71"/>
      <c r="G124" s="63"/>
      <c r="H124" s="63"/>
      <c r="I124" s="63"/>
      <c r="J124" s="63"/>
      <c r="K124" s="63"/>
      <c r="L124" s="63"/>
      <c r="M124" s="63"/>
      <c r="N124" s="63"/>
      <c r="O124" s="63"/>
      <c r="P124" s="63"/>
      <c r="Q124" s="63"/>
      <c r="R124" s="63"/>
      <c r="S124" s="63"/>
      <c r="T124" s="63"/>
      <c r="U124" s="63"/>
      <c r="V124" s="63"/>
      <c r="W124" s="63"/>
      <c r="X124" s="63"/>
      <c r="Y124" s="63"/>
      <c r="Z124" s="63"/>
    </row>
    <row r="125" spans="1:26" ht="24.75" customHeight="1" x14ac:dyDescent="0.3">
      <c r="A125" s="122" t="s">
        <v>10</v>
      </c>
      <c r="B125" s="129" t="s">
        <v>466</v>
      </c>
      <c r="C125" s="126" t="s">
        <v>485</v>
      </c>
      <c r="D125" s="121"/>
      <c r="E125" s="63"/>
      <c r="F125" s="71"/>
      <c r="G125" s="63"/>
      <c r="H125" s="63"/>
      <c r="I125" s="63"/>
      <c r="J125" s="63"/>
      <c r="K125" s="63"/>
      <c r="L125" s="63"/>
      <c r="M125" s="63"/>
      <c r="N125" s="63"/>
      <c r="O125" s="63"/>
      <c r="P125" s="63"/>
      <c r="Q125" s="63"/>
      <c r="R125" s="63"/>
      <c r="S125" s="63"/>
      <c r="T125" s="63"/>
      <c r="U125" s="63"/>
      <c r="V125" s="63"/>
      <c r="W125" s="63"/>
      <c r="X125" s="63"/>
      <c r="Y125" s="63"/>
      <c r="Z125" s="63"/>
    </row>
    <row r="126" spans="1:26" ht="39.6" x14ac:dyDescent="0.3">
      <c r="A126" s="123"/>
      <c r="B126" s="107"/>
      <c r="C126" s="72" t="s">
        <v>393</v>
      </c>
      <c r="D126" s="78" t="s">
        <v>486</v>
      </c>
      <c r="E126" s="63"/>
      <c r="F126" s="71"/>
      <c r="G126" s="63"/>
      <c r="H126" s="63"/>
      <c r="I126" s="63"/>
      <c r="J126" s="63"/>
      <c r="K126" s="63"/>
      <c r="L126" s="63"/>
      <c r="M126" s="63"/>
      <c r="N126" s="63"/>
      <c r="O126" s="63"/>
      <c r="P126" s="63"/>
      <c r="Q126" s="63"/>
      <c r="R126" s="63"/>
      <c r="S126" s="63"/>
      <c r="T126" s="63"/>
      <c r="U126" s="63"/>
      <c r="V126" s="63"/>
      <c r="W126" s="63"/>
      <c r="X126" s="63"/>
      <c r="Y126" s="63"/>
      <c r="Z126" s="63"/>
    </row>
    <row r="127" spans="1:26" ht="30" x14ac:dyDescent="0.3">
      <c r="A127" s="124"/>
      <c r="B127" s="107"/>
      <c r="C127" s="74" t="s">
        <v>395</v>
      </c>
      <c r="D127" s="79" t="s">
        <v>487</v>
      </c>
      <c r="E127" s="63"/>
      <c r="F127" s="71"/>
      <c r="G127" s="63"/>
      <c r="H127" s="63"/>
      <c r="I127" s="63"/>
      <c r="J127" s="63"/>
      <c r="K127" s="63"/>
      <c r="L127" s="63"/>
      <c r="M127" s="63"/>
      <c r="N127" s="63"/>
      <c r="O127" s="63"/>
      <c r="P127" s="63"/>
      <c r="Q127" s="63"/>
      <c r="R127" s="63"/>
      <c r="S127" s="63"/>
      <c r="T127" s="63"/>
      <c r="U127" s="63"/>
      <c r="V127" s="63"/>
      <c r="W127" s="63"/>
      <c r="X127" s="63"/>
      <c r="Y127" s="63"/>
      <c r="Z127" s="63"/>
    </row>
    <row r="128" spans="1:26" ht="30" customHeight="1" x14ac:dyDescent="0.3">
      <c r="A128" s="68"/>
      <c r="B128" s="60"/>
      <c r="C128" s="69"/>
      <c r="D128" s="77"/>
      <c r="E128" s="63"/>
      <c r="F128" s="71"/>
      <c r="G128" s="63"/>
      <c r="H128" s="63"/>
      <c r="I128" s="63"/>
      <c r="J128" s="63"/>
      <c r="K128" s="63"/>
      <c r="L128" s="63"/>
      <c r="M128" s="63"/>
      <c r="N128" s="63"/>
      <c r="O128" s="63"/>
      <c r="P128" s="63"/>
      <c r="Q128" s="63"/>
      <c r="R128" s="63"/>
      <c r="S128" s="63"/>
      <c r="T128" s="63"/>
      <c r="U128" s="63"/>
      <c r="V128" s="63"/>
      <c r="W128" s="63"/>
      <c r="X128" s="63"/>
      <c r="Y128" s="63"/>
      <c r="Z128" s="63"/>
    </row>
    <row r="129" spans="1:26" ht="24.75" customHeight="1" x14ac:dyDescent="0.3">
      <c r="A129" s="122" t="s">
        <v>10</v>
      </c>
      <c r="B129" s="129" t="s">
        <v>466</v>
      </c>
      <c r="C129" s="126" t="s">
        <v>488</v>
      </c>
      <c r="D129" s="121"/>
      <c r="E129" s="63"/>
      <c r="F129" s="63"/>
      <c r="G129" s="63"/>
      <c r="H129" s="63"/>
      <c r="I129" s="63"/>
      <c r="J129" s="63"/>
      <c r="K129" s="63"/>
      <c r="L129" s="63"/>
      <c r="M129" s="63"/>
      <c r="N129" s="63"/>
      <c r="O129" s="63"/>
      <c r="P129" s="63"/>
      <c r="Q129" s="63"/>
      <c r="R129" s="63"/>
      <c r="S129" s="63"/>
      <c r="T129" s="63"/>
      <c r="U129" s="63"/>
      <c r="V129" s="63"/>
      <c r="W129" s="63"/>
      <c r="X129" s="63"/>
      <c r="Y129" s="63"/>
      <c r="Z129" s="63"/>
    </row>
    <row r="130" spans="1:26" ht="39.6" x14ac:dyDescent="0.3">
      <c r="A130" s="123"/>
      <c r="B130" s="107"/>
      <c r="C130" s="72" t="s">
        <v>393</v>
      </c>
      <c r="D130" s="78" t="s">
        <v>489</v>
      </c>
      <c r="E130" s="63"/>
      <c r="F130" s="63"/>
      <c r="G130" s="63"/>
      <c r="H130" s="63"/>
      <c r="I130" s="63"/>
      <c r="J130" s="63"/>
      <c r="K130" s="63"/>
      <c r="L130" s="63"/>
      <c r="M130" s="63"/>
      <c r="N130" s="63"/>
      <c r="O130" s="63"/>
      <c r="P130" s="63"/>
      <c r="Q130" s="63"/>
      <c r="R130" s="63"/>
      <c r="S130" s="63"/>
      <c r="T130" s="63"/>
      <c r="U130" s="63"/>
      <c r="V130" s="63"/>
      <c r="W130" s="63"/>
      <c r="X130" s="63"/>
      <c r="Y130" s="63"/>
      <c r="Z130" s="63"/>
    </row>
    <row r="131" spans="1:26" ht="39.6" x14ac:dyDescent="0.3">
      <c r="A131" s="124"/>
      <c r="B131" s="107"/>
      <c r="C131" s="74" t="s">
        <v>395</v>
      </c>
      <c r="D131" s="79" t="s">
        <v>490</v>
      </c>
      <c r="E131" s="63"/>
      <c r="F131" s="63"/>
      <c r="G131" s="63"/>
      <c r="H131" s="63"/>
      <c r="I131" s="63"/>
      <c r="J131" s="63"/>
      <c r="K131" s="63"/>
      <c r="L131" s="63"/>
      <c r="M131" s="63"/>
      <c r="N131" s="63"/>
      <c r="O131" s="63"/>
      <c r="P131" s="63"/>
      <c r="Q131" s="63"/>
      <c r="R131" s="63"/>
      <c r="S131" s="63"/>
      <c r="T131" s="63"/>
      <c r="U131" s="63"/>
      <c r="V131" s="63"/>
      <c r="W131" s="63"/>
      <c r="X131" s="63"/>
      <c r="Y131" s="63"/>
      <c r="Z131" s="63"/>
    </row>
    <row r="132" spans="1:26" ht="30" customHeight="1" x14ac:dyDescent="0.3">
      <c r="A132" s="68"/>
      <c r="B132" s="60"/>
      <c r="C132" s="69"/>
      <c r="D132" s="77"/>
      <c r="E132" s="63"/>
      <c r="F132" s="71"/>
      <c r="G132" s="63"/>
      <c r="H132" s="63"/>
      <c r="I132" s="63"/>
      <c r="J132" s="63"/>
      <c r="K132" s="63"/>
      <c r="L132" s="63"/>
      <c r="M132" s="63"/>
      <c r="N132" s="63"/>
      <c r="O132" s="63"/>
      <c r="P132" s="63"/>
      <c r="Q132" s="63"/>
      <c r="R132" s="63"/>
      <c r="S132" s="63"/>
      <c r="T132" s="63"/>
      <c r="U132" s="63"/>
      <c r="V132" s="63"/>
      <c r="W132" s="63"/>
      <c r="X132" s="63"/>
      <c r="Y132" s="63"/>
      <c r="Z132" s="63"/>
    </row>
    <row r="133" spans="1:26" ht="24.75" customHeight="1" x14ac:dyDescent="0.3">
      <c r="A133" s="122" t="s">
        <v>10</v>
      </c>
      <c r="B133" s="129" t="s">
        <v>466</v>
      </c>
      <c r="C133" s="126" t="s">
        <v>491</v>
      </c>
      <c r="D133" s="121"/>
      <c r="E133" s="63"/>
      <c r="F133" s="71"/>
      <c r="G133" s="63"/>
      <c r="H133" s="63"/>
      <c r="I133" s="63"/>
      <c r="J133" s="63"/>
      <c r="K133" s="63"/>
      <c r="L133" s="63"/>
      <c r="M133" s="63"/>
      <c r="N133" s="63"/>
      <c r="O133" s="63"/>
      <c r="P133" s="63"/>
      <c r="Q133" s="63"/>
      <c r="R133" s="63"/>
      <c r="S133" s="63"/>
      <c r="T133" s="63"/>
      <c r="U133" s="63"/>
      <c r="V133" s="63"/>
      <c r="W133" s="63"/>
      <c r="X133" s="63"/>
      <c r="Y133" s="63"/>
      <c r="Z133" s="63"/>
    </row>
    <row r="134" spans="1:26" ht="30" x14ac:dyDescent="0.3">
      <c r="A134" s="123"/>
      <c r="B134" s="107"/>
      <c r="C134" s="72" t="s">
        <v>393</v>
      </c>
      <c r="D134" s="78" t="s">
        <v>492</v>
      </c>
      <c r="E134" s="63"/>
      <c r="F134" s="71"/>
      <c r="G134" s="63"/>
      <c r="H134" s="63"/>
      <c r="I134" s="63"/>
      <c r="J134" s="63"/>
      <c r="K134" s="63"/>
      <c r="L134" s="63"/>
      <c r="M134" s="63"/>
      <c r="N134" s="63"/>
      <c r="O134" s="63"/>
      <c r="P134" s="63"/>
      <c r="Q134" s="63"/>
      <c r="R134" s="63"/>
      <c r="S134" s="63"/>
      <c r="T134" s="63"/>
      <c r="U134" s="63"/>
      <c r="V134" s="63"/>
      <c r="W134" s="63"/>
      <c r="X134" s="63"/>
      <c r="Y134" s="63"/>
      <c r="Z134" s="63"/>
    </row>
    <row r="135" spans="1:26" ht="30" x14ac:dyDescent="0.3">
      <c r="A135" s="124"/>
      <c r="B135" s="107"/>
      <c r="C135" s="74" t="s">
        <v>395</v>
      </c>
      <c r="D135" s="79" t="s">
        <v>493</v>
      </c>
      <c r="E135" s="63"/>
      <c r="F135" s="71"/>
      <c r="G135" s="63"/>
      <c r="H135" s="63"/>
      <c r="I135" s="63"/>
      <c r="J135" s="63"/>
      <c r="K135" s="63"/>
      <c r="L135" s="63"/>
      <c r="M135" s="63"/>
      <c r="N135" s="63"/>
      <c r="O135" s="63"/>
      <c r="P135" s="63"/>
      <c r="Q135" s="63"/>
      <c r="R135" s="63"/>
      <c r="S135" s="63"/>
      <c r="T135" s="63"/>
      <c r="U135" s="63"/>
      <c r="V135" s="63"/>
      <c r="W135" s="63"/>
      <c r="X135" s="63"/>
      <c r="Y135" s="63"/>
      <c r="Z135" s="63"/>
    </row>
    <row r="136" spans="1:26" ht="30" customHeight="1" x14ac:dyDescent="0.3">
      <c r="A136" s="68"/>
      <c r="B136" s="60"/>
      <c r="C136" s="69"/>
      <c r="D136" s="77"/>
      <c r="E136" s="63"/>
      <c r="F136" s="71"/>
      <c r="G136" s="63"/>
      <c r="H136" s="63"/>
      <c r="I136" s="63"/>
      <c r="J136" s="63"/>
      <c r="K136" s="63"/>
      <c r="L136" s="63"/>
      <c r="M136" s="63"/>
      <c r="N136" s="63"/>
      <c r="O136" s="63"/>
      <c r="P136" s="63"/>
      <c r="Q136" s="63"/>
      <c r="R136" s="63"/>
      <c r="S136" s="63"/>
      <c r="T136" s="63"/>
      <c r="U136" s="63"/>
      <c r="V136" s="63"/>
      <c r="W136" s="63"/>
      <c r="X136" s="63"/>
      <c r="Y136" s="63"/>
      <c r="Z136" s="63"/>
    </row>
    <row r="137" spans="1:26" ht="24.75" customHeight="1" x14ac:dyDescent="0.3">
      <c r="A137" s="122" t="s">
        <v>10</v>
      </c>
      <c r="B137" s="129" t="s">
        <v>391</v>
      </c>
      <c r="C137" s="120" t="s">
        <v>494</v>
      </c>
      <c r="D137" s="121"/>
      <c r="E137" s="63"/>
      <c r="F137" s="63"/>
      <c r="G137" s="63"/>
      <c r="H137" s="63"/>
      <c r="I137" s="63"/>
      <c r="J137" s="63"/>
      <c r="K137" s="63"/>
      <c r="L137" s="63"/>
      <c r="M137" s="63"/>
      <c r="N137" s="63"/>
      <c r="O137" s="63"/>
      <c r="P137" s="63"/>
      <c r="Q137" s="63"/>
      <c r="R137" s="63"/>
      <c r="S137" s="63"/>
      <c r="T137" s="63"/>
      <c r="U137" s="63"/>
      <c r="V137" s="63"/>
      <c r="W137" s="63"/>
      <c r="X137" s="63"/>
      <c r="Y137" s="63"/>
      <c r="Z137" s="63"/>
    </row>
    <row r="138" spans="1:26" ht="39.6" x14ac:dyDescent="0.3">
      <c r="A138" s="123"/>
      <c r="B138" s="107"/>
      <c r="C138" s="72" t="s">
        <v>393</v>
      </c>
      <c r="D138" s="78" t="s">
        <v>495</v>
      </c>
      <c r="E138" s="63"/>
      <c r="F138" s="63"/>
      <c r="G138" s="63"/>
      <c r="H138" s="63"/>
      <c r="I138" s="63"/>
      <c r="J138" s="63"/>
      <c r="K138" s="63"/>
      <c r="L138" s="63"/>
      <c r="M138" s="63"/>
      <c r="N138" s="63"/>
      <c r="O138" s="63"/>
      <c r="P138" s="63"/>
      <c r="Q138" s="63"/>
      <c r="R138" s="63"/>
      <c r="S138" s="63"/>
      <c r="T138" s="63"/>
      <c r="U138" s="63"/>
      <c r="V138" s="63"/>
      <c r="W138" s="63"/>
      <c r="X138" s="63"/>
      <c r="Y138" s="63"/>
      <c r="Z138" s="63"/>
    </row>
    <row r="139" spans="1:26" ht="52.8" x14ac:dyDescent="0.3">
      <c r="A139" s="124"/>
      <c r="B139" s="107"/>
      <c r="C139" s="74" t="s">
        <v>395</v>
      </c>
      <c r="D139" s="79" t="s">
        <v>496</v>
      </c>
      <c r="E139" s="63"/>
      <c r="F139" s="63"/>
      <c r="G139" s="63"/>
      <c r="H139" s="63"/>
      <c r="I139" s="63"/>
      <c r="J139" s="63"/>
      <c r="K139" s="63"/>
      <c r="L139" s="63"/>
      <c r="M139" s="63"/>
      <c r="N139" s="63"/>
      <c r="O139" s="63"/>
      <c r="P139" s="63"/>
      <c r="Q139" s="63"/>
      <c r="R139" s="63"/>
      <c r="S139" s="63"/>
      <c r="T139" s="63"/>
      <c r="U139" s="63"/>
      <c r="V139" s="63"/>
      <c r="W139" s="63"/>
      <c r="X139" s="63"/>
      <c r="Y139" s="63"/>
      <c r="Z139" s="63"/>
    </row>
    <row r="140" spans="1:26" ht="30" customHeight="1" x14ac:dyDescent="0.3">
      <c r="A140" s="68"/>
      <c r="B140" s="60"/>
      <c r="C140" s="69"/>
      <c r="D140" s="77"/>
      <c r="E140" s="63"/>
      <c r="F140" s="71"/>
      <c r="G140" s="63"/>
      <c r="H140" s="63"/>
      <c r="I140" s="63"/>
      <c r="J140" s="63"/>
      <c r="K140" s="63"/>
      <c r="L140" s="63"/>
      <c r="M140" s="63"/>
      <c r="N140" s="63"/>
      <c r="O140" s="63"/>
      <c r="P140" s="63"/>
      <c r="Q140" s="63"/>
      <c r="R140" s="63"/>
      <c r="S140" s="63"/>
      <c r="T140" s="63"/>
      <c r="U140" s="63"/>
      <c r="V140" s="63"/>
      <c r="W140" s="63"/>
      <c r="X140" s="63"/>
      <c r="Y140" s="63"/>
      <c r="Z140" s="63"/>
    </row>
    <row r="141" spans="1:26" ht="24.75" customHeight="1" x14ac:dyDescent="0.3">
      <c r="A141" s="122" t="s">
        <v>10</v>
      </c>
      <c r="B141" s="129" t="s">
        <v>391</v>
      </c>
      <c r="C141" s="120" t="s">
        <v>497</v>
      </c>
      <c r="D141" s="121"/>
      <c r="E141" s="63"/>
      <c r="F141" s="63"/>
      <c r="G141" s="63"/>
      <c r="H141" s="63"/>
      <c r="I141" s="63"/>
      <c r="J141" s="63"/>
      <c r="K141" s="63"/>
      <c r="L141" s="63"/>
      <c r="M141" s="63"/>
      <c r="N141" s="63"/>
      <c r="O141" s="63"/>
      <c r="P141" s="63"/>
      <c r="Q141" s="63"/>
      <c r="R141" s="63"/>
      <c r="S141" s="63"/>
      <c r="T141" s="63"/>
      <c r="U141" s="63"/>
      <c r="V141" s="63"/>
      <c r="W141" s="63"/>
      <c r="X141" s="63"/>
      <c r="Y141" s="63"/>
      <c r="Z141" s="63"/>
    </row>
    <row r="142" spans="1:26" ht="26.4" x14ac:dyDescent="0.3">
      <c r="A142" s="123"/>
      <c r="B142" s="107"/>
      <c r="C142" s="72" t="s">
        <v>393</v>
      </c>
      <c r="D142" s="78" t="s">
        <v>498</v>
      </c>
      <c r="E142" s="63"/>
      <c r="F142" s="63"/>
      <c r="G142" s="63"/>
      <c r="H142" s="63"/>
      <c r="I142" s="63"/>
      <c r="J142" s="63"/>
      <c r="K142" s="63"/>
      <c r="L142" s="63"/>
      <c r="M142" s="63"/>
      <c r="N142" s="63"/>
      <c r="O142" s="63"/>
      <c r="P142" s="63"/>
      <c r="Q142" s="63"/>
      <c r="R142" s="63"/>
      <c r="S142" s="63"/>
      <c r="T142" s="63"/>
      <c r="U142" s="63"/>
      <c r="V142" s="63"/>
      <c r="W142" s="63"/>
      <c r="X142" s="63"/>
      <c r="Y142" s="63"/>
      <c r="Z142" s="63"/>
    </row>
    <row r="143" spans="1:26" ht="186" customHeight="1" x14ac:dyDescent="0.3">
      <c r="A143" s="124"/>
      <c r="B143" s="107"/>
      <c r="C143" s="74" t="s">
        <v>395</v>
      </c>
      <c r="D143" s="79" t="s">
        <v>499</v>
      </c>
      <c r="E143" s="63"/>
      <c r="F143" s="63"/>
      <c r="G143" s="63"/>
      <c r="H143" s="63"/>
      <c r="I143" s="63"/>
      <c r="J143" s="63"/>
      <c r="K143" s="63"/>
      <c r="L143" s="63"/>
      <c r="M143" s="63"/>
      <c r="N143" s="63"/>
      <c r="O143" s="63"/>
      <c r="P143" s="63"/>
      <c r="Q143" s="63"/>
      <c r="R143" s="63"/>
      <c r="S143" s="63"/>
      <c r="T143" s="63"/>
      <c r="U143" s="63"/>
      <c r="V143" s="63"/>
      <c r="W143" s="63"/>
      <c r="X143" s="63"/>
      <c r="Y143" s="63"/>
      <c r="Z143" s="63"/>
    </row>
    <row r="144" spans="1:26" ht="30" customHeight="1" x14ac:dyDescent="0.3">
      <c r="A144" s="68"/>
      <c r="B144" s="60"/>
      <c r="C144" s="69"/>
      <c r="D144" s="77"/>
      <c r="E144" s="63"/>
      <c r="F144" s="71"/>
      <c r="G144" s="63"/>
      <c r="H144" s="63"/>
      <c r="I144" s="63"/>
      <c r="J144" s="63"/>
      <c r="K144" s="63"/>
      <c r="L144" s="63"/>
      <c r="M144" s="63"/>
      <c r="N144" s="63"/>
      <c r="O144" s="63"/>
      <c r="P144" s="63"/>
      <c r="Q144" s="63"/>
      <c r="R144" s="63"/>
      <c r="S144" s="63"/>
      <c r="T144" s="63"/>
      <c r="U144" s="63"/>
      <c r="V144" s="63"/>
      <c r="W144" s="63"/>
      <c r="X144" s="63"/>
      <c r="Y144" s="63"/>
      <c r="Z144" s="63"/>
    </row>
    <row r="145" spans="1:26" ht="24.75" customHeight="1" x14ac:dyDescent="0.3">
      <c r="A145" s="122" t="s">
        <v>10</v>
      </c>
      <c r="B145" s="129" t="s">
        <v>391</v>
      </c>
      <c r="C145" s="126" t="s">
        <v>500</v>
      </c>
      <c r="D145" s="121"/>
      <c r="E145" s="63"/>
      <c r="F145" s="71"/>
      <c r="G145" s="63"/>
      <c r="H145" s="63"/>
      <c r="I145" s="63"/>
      <c r="J145" s="63"/>
      <c r="K145" s="63"/>
      <c r="L145" s="63"/>
      <c r="M145" s="63"/>
      <c r="N145" s="63"/>
      <c r="O145" s="63"/>
      <c r="P145" s="63"/>
      <c r="Q145" s="63"/>
      <c r="R145" s="63"/>
      <c r="S145" s="63"/>
      <c r="T145" s="63"/>
      <c r="U145" s="63"/>
      <c r="V145" s="63"/>
      <c r="W145" s="63"/>
      <c r="X145" s="63"/>
      <c r="Y145" s="63"/>
      <c r="Z145" s="63"/>
    </row>
    <row r="146" spans="1:26" ht="30" x14ac:dyDescent="0.3">
      <c r="A146" s="123"/>
      <c r="B146" s="107"/>
      <c r="C146" s="72" t="s">
        <v>393</v>
      </c>
      <c r="D146" s="78" t="s">
        <v>501</v>
      </c>
      <c r="E146" s="63"/>
      <c r="F146" s="71"/>
      <c r="G146" s="63"/>
      <c r="H146" s="63"/>
      <c r="I146" s="63"/>
      <c r="J146" s="63"/>
      <c r="K146" s="63"/>
      <c r="L146" s="63"/>
      <c r="M146" s="63"/>
      <c r="N146" s="63"/>
      <c r="O146" s="63"/>
      <c r="P146" s="63"/>
      <c r="Q146" s="63"/>
      <c r="R146" s="63"/>
      <c r="S146" s="63"/>
      <c r="T146" s="63"/>
      <c r="U146" s="63"/>
      <c r="V146" s="63"/>
      <c r="W146" s="63"/>
      <c r="X146" s="63"/>
      <c r="Y146" s="63"/>
      <c r="Z146" s="63"/>
    </row>
    <row r="147" spans="1:26" ht="52.8" x14ac:dyDescent="0.3">
      <c r="A147" s="124"/>
      <c r="B147" s="107"/>
      <c r="C147" s="74" t="s">
        <v>395</v>
      </c>
      <c r="D147" s="79" t="s">
        <v>502</v>
      </c>
      <c r="E147" s="63"/>
      <c r="F147" s="71"/>
      <c r="G147" s="63"/>
      <c r="H147" s="63"/>
      <c r="I147" s="63"/>
      <c r="J147" s="63"/>
      <c r="K147" s="63"/>
      <c r="L147" s="63"/>
      <c r="M147" s="63"/>
      <c r="N147" s="63"/>
      <c r="O147" s="63"/>
      <c r="P147" s="63"/>
      <c r="Q147" s="63"/>
      <c r="R147" s="63"/>
      <c r="S147" s="63"/>
      <c r="T147" s="63"/>
      <c r="U147" s="63"/>
      <c r="V147" s="63"/>
      <c r="W147" s="63"/>
      <c r="X147" s="63"/>
      <c r="Y147" s="63"/>
      <c r="Z147" s="63"/>
    </row>
    <row r="148" spans="1:26" ht="30" customHeight="1" x14ac:dyDescent="0.3">
      <c r="A148" s="68"/>
      <c r="B148" s="60"/>
      <c r="C148" s="69"/>
      <c r="D148" s="77"/>
      <c r="E148" s="63"/>
      <c r="F148" s="71"/>
      <c r="G148" s="63"/>
      <c r="H148" s="63"/>
      <c r="I148" s="63"/>
      <c r="J148" s="63"/>
      <c r="K148" s="63"/>
      <c r="L148" s="63"/>
      <c r="M148" s="63"/>
      <c r="N148" s="63"/>
      <c r="O148" s="63"/>
      <c r="P148" s="63"/>
      <c r="Q148" s="63"/>
      <c r="R148" s="63"/>
      <c r="S148" s="63"/>
      <c r="T148" s="63"/>
      <c r="U148" s="63"/>
      <c r="V148" s="63"/>
      <c r="W148" s="63"/>
      <c r="X148" s="63"/>
      <c r="Y148" s="63"/>
      <c r="Z148" s="63"/>
    </row>
    <row r="149" spans="1:26" ht="24.75" customHeight="1" x14ac:dyDescent="0.3">
      <c r="A149" s="122" t="s">
        <v>10</v>
      </c>
      <c r="B149" s="129" t="s">
        <v>391</v>
      </c>
      <c r="C149" s="126" t="s">
        <v>503</v>
      </c>
      <c r="D149" s="121"/>
      <c r="E149" s="63"/>
      <c r="F149" s="71"/>
      <c r="G149" s="63"/>
      <c r="H149" s="63"/>
      <c r="I149" s="63"/>
      <c r="J149" s="63"/>
      <c r="K149" s="63"/>
      <c r="L149" s="63"/>
      <c r="M149" s="63"/>
      <c r="N149" s="63"/>
      <c r="O149" s="63"/>
      <c r="P149" s="63"/>
      <c r="Q149" s="63"/>
      <c r="R149" s="63"/>
      <c r="S149" s="63"/>
      <c r="T149" s="63"/>
      <c r="U149" s="63"/>
      <c r="V149" s="63"/>
      <c r="W149" s="63"/>
      <c r="X149" s="63"/>
      <c r="Y149" s="63"/>
      <c r="Z149" s="63"/>
    </row>
    <row r="150" spans="1:26" ht="30" x14ac:dyDescent="0.3">
      <c r="A150" s="123"/>
      <c r="B150" s="107"/>
      <c r="C150" s="72" t="s">
        <v>393</v>
      </c>
      <c r="D150" s="78" t="s">
        <v>504</v>
      </c>
      <c r="E150" s="63"/>
      <c r="F150" s="71"/>
      <c r="G150" s="63"/>
      <c r="H150" s="63"/>
      <c r="I150" s="63"/>
      <c r="J150" s="63"/>
      <c r="K150" s="63"/>
      <c r="L150" s="63"/>
      <c r="M150" s="63"/>
      <c r="N150" s="63"/>
      <c r="O150" s="63"/>
      <c r="P150" s="63"/>
      <c r="Q150" s="63"/>
      <c r="R150" s="63"/>
      <c r="S150" s="63"/>
      <c r="T150" s="63"/>
      <c r="U150" s="63"/>
      <c r="V150" s="63"/>
      <c r="W150" s="63"/>
      <c r="X150" s="63"/>
      <c r="Y150" s="63"/>
      <c r="Z150" s="63"/>
    </row>
    <row r="151" spans="1:26" ht="39.6" x14ac:dyDescent="0.3">
      <c r="A151" s="124"/>
      <c r="B151" s="107"/>
      <c r="C151" s="74" t="s">
        <v>395</v>
      </c>
      <c r="D151" s="79" t="s">
        <v>505</v>
      </c>
      <c r="E151" s="63"/>
      <c r="F151" s="71"/>
      <c r="G151" s="63"/>
      <c r="H151" s="63"/>
      <c r="I151" s="63"/>
      <c r="J151" s="63"/>
      <c r="K151" s="63"/>
      <c r="L151" s="63"/>
      <c r="M151" s="63"/>
      <c r="N151" s="63"/>
      <c r="O151" s="63"/>
      <c r="P151" s="63"/>
      <c r="Q151" s="63"/>
      <c r="R151" s="63"/>
      <c r="S151" s="63"/>
      <c r="T151" s="63"/>
      <c r="U151" s="63"/>
      <c r="V151" s="63"/>
      <c r="W151" s="63"/>
      <c r="X151" s="63"/>
      <c r="Y151" s="63"/>
      <c r="Z151" s="63"/>
    </row>
    <row r="152" spans="1:26" ht="30" customHeight="1" x14ac:dyDescent="0.3">
      <c r="A152" s="68"/>
      <c r="B152" s="60"/>
      <c r="C152" s="69"/>
      <c r="D152" s="77"/>
      <c r="E152" s="63"/>
      <c r="F152" s="71"/>
      <c r="G152" s="63"/>
      <c r="H152" s="63"/>
      <c r="I152" s="63"/>
      <c r="J152" s="63"/>
      <c r="K152" s="63"/>
      <c r="L152" s="63"/>
      <c r="M152" s="63"/>
      <c r="N152" s="63"/>
      <c r="O152" s="63"/>
      <c r="P152" s="63"/>
      <c r="Q152" s="63"/>
      <c r="R152" s="63"/>
      <c r="S152" s="63"/>
      <c r="T152" s="63"/>
      <c r="U152" s="63"/>
      <c r="V152" s="63"/>
      <c r="W152" s="63"/>
      <c r="X152" s="63"/>
      <c r="Y152" s="63"/>
      <c r="Z152" s="63"/>
    </row>
    <row r="153" spans="1:26" ht="24.75" customHeight="1" x14ac:dyDescent="0.3">
      <c r="A153" s="122" t="s">
        <v>10</v>
      </c>
      <c r="B153" s="129" t="s">
        <v>391</v>
      </c>
      <c r="C153" s="126" t="s">
        <v>506</v>
      </c>
      <c r="D153" s="121"/>
      <c r="E153" s="63"/>
      <c r="F153" s="133" t="s">
        <v>12</v>
      </c>
      <c r="G153" s="63"/>
      <c r="H153" s="63"/>
      <c r="I153" s="63"/>
      <c r="J153" s="63"/>
      <c r="K153" s="63"/>
      <c r="L153" s="63"/>
      <c r="M153" s="63"/>
      <c r="N153" s="63"/>
      <c r="O153" s="63"/>
      <c r="P153" s="63"/>
      <c r="Q153" s="63"/>
      <c r="R153" s="63"/>
      <c r="S153" s="63"/>
      <c r="T153" s="63"/>
      <c r="U153" s="63"/>
      <c r="V153" s="63"/>
      <c r="W153" s="63"/>
      <c r="X153" s="63"/>
      <c r="Y153" s="63"/>
      <c r="Z153" s="63"/>
    </row>
    <row r="154" spans="1:26" ht="92.4" x14ac:dyDescent="0.3">
      <c r="A154" s="123"/>
      <c r="B154" s="107"/>
      <c r="C154" s="72" t="s">
        <v>393</v>
      </c>
      <c r="D154" s="78" t="s">
        <v>507</v>
      </c>
      <c r="E154" s="63"/>
      <c r="F154" s="123"/>
      <c r="G154" s="63"/>
      <c r="H154" s="63"/>
      <c r="I154" s="63"/>
      <c r="J154" s="63"/>
      <c r="K154" s="63"/>
      <c r="L154" s="63"/>
      <c r="M154" s="63"/>
      <c r="N154" s="63"/>
      <c r="O154" s="63"/>
      <c r="P154" s="63"/>
      <c r="Q154" s="63"/>
      <c r="R154" s="63"/>
      <c r="S154" s="63"/>
      <c r="T154" s="63"/>
      <c r="U154" s="63"/>
      <c r="V154" s="63"/>
      <c r="W154" s="63"/>
      <c r="X154" s="63"/>
      <c r="Y154" s="63"/>
      <c r="Z154" s="63"/>
    </row>
    <row r="155" spans="1:26" ht="66" x14ac:dyDescent="0.3">
      <c r="A155" s="124"/>
      <c r="B155" s="107"/>
      <c r="C155" s="74" t="s">
        <v>395</v>
      </c>
      <c r="D155" s="79" t="s">
        <v>508</v>
      </c>
      <c r="E155" s="63"/>
      <c r="F155" s="124"/>
      <c r="G155" s="63"/>
      <c r="H155" s="63"/>
      <c r="I155" s="63"/>
      <c r="J155" s="63"/>
      <c r="K155" s="63"/>
      <c r="L155" s="63"/>
      <c r="M155" s="63"/>
      <c r="N155" s="63"/>
      <c r="O155" s="63"/>
      <c r="P155" s="63"/>
      <c r="Q155" s="63"/>
      <c r="R155" s="63"/>
      <c r="S155" s="63"/>
      <c r="T155" s="63"/>
      <c r="U155" s="63"/>
      <c r="V155" s="63"/>
      <c r="W155" s="63"/>
      <c r="X155" s="63"/>
      <c r="Y155" s="63"/>
      <c r="Z155" s="63"/>
    </row>
    <row r="156" spans="1:26" ht="30" customHeight="1" x14ac:dyDescent="0.3">
      <c r="A156" s="68"/>
      <c r="B156" s="60"/>
      <c r="C156" s="69"/>
      <c r="D156" s="77"/>
      <c r="E156" s="63"/>
      <c r="F156" s="71"/>
      <c r="G156" s="63"/>
      <c r="H156" s="63"/>
      <c r="I156" s="63"/>
      <c r="J156" s="63"/>
      <c r="K156" s="63"/>
      <c r="L156" s="63"/>
      <c r="M156" s="63"/>
      <c r="N156" s="63"/>
      <c r="O156" s="63"/>
      <c r="P156" s="63"/>
      <c r="Q156" s="63"/>
      <c r="R156" s="63"/>
      <c r="S156" s="63"/>
      <c r="T156" s="63"/>
      <c r="U156" s="63"/>
      <c r="V156" s="63"/>
      <c r="W156" s="63"/>
      <c r="X156" s="63"/>
      <c r="Y156" s="63"/>
      <c r="Z156" s="63"/>
    </row>
    <row r="157" spans="1:26" ht="24.75" customHeight="1" x14ac:dyDescent="0.3">
      <c r="A157" s="122" t="s">
        <v>10</v>
      </c>
      <c r="B157" s="129" t="s">
        <v>391</v>
      </c>
      <c r="C157" s="126" t="s">
        <v>509</v>
      </c>
      <c r="D157" s="121"/>
      <c r="E157" s="63"/>
      <c r="F157" s="133" t="s">
        <v>12</v>
      </c>
      <c r="G157" s="63"/>
      <c r="H157" s="63"/>
      <c r="I157" s="63"/>
      <c r="J157" s="63"/>
      <c r="K157" s="63"/>
      <c r="L157" s="63"/>
      <c r="M157" s="63"/>
      <c r="N157" s="63"/>
      <c r="O157" s="63"/>
      <c r="P157" s="63"/>
      <c r="Q157" s="63"/>
      <c r="R157" s="63"/>
      <c r="S157" s="63"/>
      <c r="T157" s="63"/>
      <c r="U157" s="63"/>
      <c r="V157" s="63"/>
      <c r="W157" s="63"/>
      <c r="X157" s="63"/>
      <c r="Y157" s="63"/>
      <c r="Z157" s="63"/>
    </row>
    <row r="158" spans="1:26" ht="39.6" x14ac:dyDescent="0.3">
      <c r="A158" s="123"/>
      <c r="B158" s="107"/>
      <c r="C158" s="72" t="s">
        <v>393</v>
      </c>
      <c r="D158" s="78" t="s">
        <v>510</v>
      </c>
      <c r="E158" s="63"/>
      <c r="F158" s="123"/>
      <c r="G158" s="63"/>
      <c r="H158" s="63"/>
      <c r="I158" s="63"/>
      <c r="J158" s="63"/>
      <c r="K158" s="63"/>
      <c r="L158" s="63"/>
      <c r="M158" s="63"/>
      <c r="N158" s="63"/>
      <c r="O158" s="63"/>
      <c r="P158" s="63"/>
      <c r="Q158" s="63"/>
      <c r="R158" s="63"/>
      <c r="S158" s="63"/>
      <c r="T158" s="63"/>
      <c r="U158" s="63"/>
      <c r="V158" s="63"/>
      <c r="W158" s="63"/>
      <c r="X158" s="63"/>
      <c r="Y158" s="63"/>
      <c r="Z158" s="63"/>
    </row>
    <row r="159" spans="1:26" ht="80.25" customHeight="1" x14ac:dyDescent="0.3">
      <c r="A159" s="124"/>
      <c r="B159" s="107"/>
      <c r="C159" s="74" t="s">
        <v>395</v>
      </c>
      <c r="D159" s="79" t="s">
        <v>511</v>
      </c>
      <c r="E159" s="63"/>
      <c r="F159" s="124"/>
      <c r="G159" s="63"/>
      <c r="H159" s="63"/>
      <c r="I159" s="63"/>
      <c r="J159" s="63"/>
      <c r="K159" s="63"/>
      <c r="L159" s="63"/>
      <c r="M159" s="63"/>
      <c r="N159" s="63"/>
      <c r="O159" s="63"/>
      <c r="P159" s="63"/>
      <c r="Q159" s="63"/>
      <c r="R159" s="63"/>
      <c r="S159" s="63"/>
      <c r="T159" s="63"/>
      <c r="U159" s="63"/>
      <c r="V159" s="63"/>
      <c r="W159" s="63"/>
      <c r="X159" s="63"/>
      <c r="Y159" s="63"/>
      <c r="Z159" s="63"/>
    </row>
    <row r="160" spans="1:26" ht="30" customHeight="1" x14ac:dyDescent="0.3">
      <c r="A160" s="68"/>
      <c r="B160" s="60"/>
      <c r="C160" s="69"/>
      <c r="D160" s="77"/>
      <c r="E160" s="63"/>
      <c r="F160" s="71"/>
      <c r="G160" s="63"/>
      <c r="H160" s="63"/>
      <c r="I160" s="63"/>
      <c r="J160" s="63"/>
      <c r="K160" s="63"/>
      <c r="L160" s="63"/>
      <c r="M160" s="63"/>
      <c r="N160" s="63"/>
      <c r="O160" s="63"/>
      <c r="P160" s="63"/>
      <c r="Q160" s="63"/>
      <c r="R160" s="63"/>
      <c r="S160" s="63"/>
      <c r="T160" s="63"/>
      <c r="U160" s="63"/>
      <c r="V160" s="63"/>
      <c r="W160" s="63"/>
      <c r="X160" s="63"/>
      <c r="Y160" s="63"/>
      <c r="Z160" s="63"/>
    </row>
    <row r="161" spans="1:26" ht="24.75" customHeight="1" x14ac:dyDescent="0.3">
      <c r="A161" s="122" t="s">
        <v>10</v>
      </c>
      <c r="B161" s="129" t="s">
        <v>391</v>
      </c>
      <c r="C161" s="126" t="s">
        <v>512</v>
      </c>
      <c r="D161" s="121"/>
      <c r="E161" s="63"/>
      <c r="F161" s="133" t="s">
        <v>12</v>
      </c>
      <c r="G161" s="63"/>
      <c r="H161" s="63"/>
      <c r="I161" s="63"/>
      <c r="J161" s="63"/>
      <c r="K161" s="63"/>
      <c r="L161" s="63"/>
      <c r="M161" s="63"/>
      <c r="N161" s="63"/>
      <c r="O161" s="63"/>
      <c r="P161" s="63"/>
      <c r="Q161" s="63"/>
      <c r="R161" s="63"/>
      <c r="S161" s="63"/>
      <c r="T161" s="63"/>
      <c r="U161" s="63"/>
      <c r="V161" s="63"/>
      <c r="W161" s="63"/>
      <c r="X161" s="63"/>
      <c r="Y161" s="63"/>
      <c r="Z161" s="63"/>
    </row>
    <row r="162" spans="1:26" ht="39.6" x14ac:dyDescent="0.3">
      <c r="A162" s="123"/>
      <c r="B162" s="107"/>
      <c r="C162" s="72" t="s">
        <v>393</v>
      </c>
      <c r="D162" s="78" t="s">
        <v>513</v>
      </c>
      <c r="E162" s="63"/>
      <c r="F162" s="123"/>
      <c r="G162" s="63"/>
      <c r="H162" s="63"/>
      <c r="I162" s="63"/>
      <c r="J162" s="63"/>
      <c r="K162" s="63"/>
      <c r="L162" s="63"/>
      <c r="M162" s="63"/>
      <c r="N162" s="63"/>
      <c r="O162" s="63"/>
      <c r="P162" s="63"/>
      <c r="Q162" s="63"/>
      <c r="R162" s="63"/>
      <c r="S162" s="63"/>
      <c r="T162" s="63"/>
      <c r="U162" s="63"/>
      <c r="V162" s="63"/>
      <c r="W162" s="63"/>
      <c r="X162" s="63"/>
      <c r="Y162" s="63"/>
      <c r="Z162" s="63"/>
    </row>
    <row r="163" spans="1:26" ht="80.25" customHeight="1" x14ac:dyDescent="0.3">
      <c r="A163" s="124"/>
      <c r="B163" s="107"/>
      <c r="C163" s="74" t="s">
        <v>395</v>
      </c>
      <c r="D163" s="79" t="s">
        <v>514</v>
      </c>
      <c r="E163" s="63"/>
      <c r="F163" s="124"/>
      <c r="G163" s="63"/>
      <c r="H163" s="63"/>
      <c r="I163" s="63"/>
      <c r="J163" s="63"/>
      <c r="K163" s="63"/>
      <c r="L163" s="63"/>
      <c r="M163" s="63"/>
      <c r="N163" s="63"/>
      <c r="O163" s="63"/>
      <c r="P163" s="63"/>
      <c r="Q163" s="63"/>
      <c r="R163" s="63"/>
      <c r="S163" s="63"/>
      <c r="T163" s="63"/>
      <c r="U163" s="63"/>
      <c r="V163" s="63"/>
      <c r="W163" s="63"/>
      <c r="X163" s="63"/>
      <c r="Y163" s="63"/>
      <c r="Z163" s="63"/>
    </row>
    <row r="164" spans="1:26" ht="30" customHeight="1" x14ac:dyDescent="0.3">
      <c r="A164" s="68"/>
      <c r="B164" s="60"/>
      <c r="C164" s="69"/>
      <c r="D164" s="77"/>
      <c r="E164" s="63"/>
      <c r="F164" s="71"/>
      <c r="G164" s="63"/>
      <c r="H164" s="63"/>
      <c r="I164" s="63"/>
      <c r="J164" s="63"/>
      <c r="K164" s="63"/>
      <c r="L164" s="63"/>
      <c r="M164" s="63"/>
      <c r="N164" s="63"/>
      <c r="O164" s="63"/>
      <c r="P164" s="63"/>
      <c r="Q164" s="63"/>
      <c r="R164" s="63"/>
      <c r="S164" s="63"/>
      <c r="T164" s="63"/>
      <c r="U164" s="63"/>
      <c r="V164" s="63"/>
      <c r="W164" s="63"/>
      <c r="X164" s="63"/>
      <c r="Y164" s="63"/>
      <c r="Z164" s="63"/>
    </row>
    <row r="165" spans="1:26" ht="14.4" x14ac:dyDescent="0.3">
      <c r="A165" s="122" t="s">
        <v>10</v>
      </c>
      <c r="B165" s="129" t="s">
        <v>391</v>
      </c>
      <c r="C165" s="125" t="s">
        <v>515</v>
      </c>
      <c r="D165" s="121"/>
      <c r="E165" s="63"/>
      <c r="F165" s="133" t="s">
        <v>12</v>
      </c>
      <c r="G165" s="63"/>
      <c r="H165" s="63"/>
      <c r="I165" s="63"/>
      <c r="J165" s="63"/>
      <c r="K165" s="63"/>
      <c r="L165" s="63"/>
      <c r="M165" s="63"/>
      <c r="N165" s="63"/>
      <c r="O165" s="63"/>
      <c r="P165" s="63"/>
      <c r="Q165" s="63"/>
      <c r="R165" s="63"/>
      <c r="S165" s="63"/>
      <c r="T165" s="63"/>
      <c r="U165" s="63"/>
      <c r="V165" s="63"/>
      <c r="W165" s="63"/>
      <c r="X165" s="63"/>
      <c r="Y165" s="63"/>
      <c r="Z165" s="63"/>
    </row>
    <row r="166" spans="1:26" ht="26.4" x14ac:dyDescent="0.3">
      <c r="A166" s="123"/>
      <c r="B166" s="107"/>
      <c r="C166" s="72" t="s">
        <v>393</v>
      </c>
      <c r="D166" s="78" t="s">
        <v>516</v>
      </c>
      <c r="E166" s="63"/>
      <c r="F166" s="123"/>
      <c r="G166" s="63"/>
      <c r="H166" s="63"/>
      <c r="I166" s="63"/>
      <c r="J166" s="63"/>
      <c r="K166" s="63"/>
      <c r="L166" s="63"/>
      <c r="M166" s="63"/>
      <c r="N166" s="63"/>
      <c r="O166" s="63"/>
      <c r="P166" s="63"/>
      <c r="Q166" s="63"/>
      <c r="R166" s="63"/>
      <c r="S166" s="63"/>
      <c r="T166" s="63"/>
      <c r="U166" s="63"/>
      <c r="V166" s="63"/>
      <c r="W166" s="63"/>
      <c r="X166" s="63"/>
      <c r="Y166" s="63"/>
      <c r="Z166" s="63"/>
    </row>
    <row r="167" spans="1:26" ht="26.4" x14ac:dyDescent="0.3">
      <c r="A167" s="124"/>
      <c r="B167" s="107"/>
      <c r="C167" s="74" t="s">
        <v>395</v>
      </c>
      <c r="D167" s="79" t="s">
        <v>517</v>
      </c>
      <c r="E167" s="63"/>
      <c r="F167" s="124"/>
      <c r="G167" s="63"/>
      <c r="H167" s="63"/>
      <c r="I167" s="63"/>
      <c r="J167" s="63"/>
      <c r="K167" s="63"/>
      <c r="L167" s="63"/>
      <c r="M167" s="63"/>
      <c r="N167" s="63"/>
      <c r="O167" s="63"/>
      <c r="P167" s="63"/>
      <c r="Q167" s="63"/>
      <c r="R167" s="63"/>
      <c r="S167" s="63"/>
      <c r="T167" s="63"/>
      <c r="U167" s="63"/>
      <c r="V167" s="63"/>
      <c r="W167" s="63"/>
      <c r="X167" s="63"/>
      <c r="Y167" s="63"/>
      <c r="Z167" s="63"/>
    </row>
    <row r="168" spans="1:26" ht="30" customHeight="1" x14ac:dyDescent="0.3">
      <c r="A168" s="68"/>
      <c r="B168" s="60"/>
      <c r="C168" s="69"/>
      <c r="D168" s="77"/>
      <c r="E168" s="63"/>
      <c r="F168" s="71"/>
      <c r="G168" s="63"/>
      <c r="H168" s="63"/>
      <c r="I168" s="63"/>
      <c r="J168" s="63"/>
      <c r="K168" s="63"/>
      <c r="L168" s="63"/>
      <c r="M168" s="63"/>
      <c r="N168" s="63"/>
      <c r="O168" s="63"/>
      <c r="P168" s="63"/>
      <c r="Q168" s="63"/>
      <c r="R168" s="63"/>
      <c r="S168" s="63"/>
      <c r="T168" s="63"/>
      <c r="U168" s="63"/>
      <c r="V168" s="63"/>
      <c r="W168" s="63"/>
      <c r="X168" s="63"/>
      <c r="Y168" s="63"/>
      <c r="Z168" s="63"/>
    </row>
    <row r="169" spans="1:26" ht="24.75" customHeight="1" x14ac:dyDescent="0.3">
      <c r="A169" s="122" t="s">
        <v>10</v>
      </c>
      <c r="B169" s="129" t="s">
        <v>391</v>
      </c>
      <c r="C169" s="125" t="s">
        <v>518</v>
      </c>
      <c r="D169" s="121"/>
      <c r="E169" s="63"/>
      <c r="F169" s="71"/>
      <c r="G169" s="63"/>
      <c r="H169" s="63"/>
      <c r="I169" s="63"/>
      <c r="J169" s="63"/>
      <c r="K169" s="63"/>
      <c r="L169" s="63"/>
      <c r="M169" s="63"/>
      <c r="N169" s="63"/>
      <c r="O169" s="63"/>
      <c r="P169" s="63"/>
      <c r="Q169" s="63"/>
      <c r="R169" s="63"/>
      <c r="S169" s="63"/>
      <c r="T169" s="63"/>
      <c r="U169" s="63"/>
      <c r="V169" s="63"/>
      <c r="W169" s="63"/>
      <c r="X169" s="63"/>
      <c r="Y169" s="63"/>
      <c r="Z169" s="63"/>
    </row>
    <row r="170" spans="1:26" ht="66" x14ac:dyDescent="0.3">
      <c r="A170" s="123"/>
      <c r="B170" s="107"/>
      <c r="C170" s="72" t="s">
        <v>393</v>
      </c>
      <c r="D170" s="78" t="s">
        <v>519</v>
      </c>
      <c r="E170" s="63"/>
      <c r="F170" s="71"/>
      <c r="G170" s="63"/>
      <c r="H170" s="63"/>
      <c r="I170" s="63"/>
      <c r="J170" s="63"/>
      <c r="K170" s="63"/>
      <c r="L170" s="63"/>
      <c r="M170" s="63"/>
      <c r="N170" s="63"/>
      <c r="O170" s="63"/>
      <c r="P170" s="63"/>
      <c r="Q170" s="63"/>
      <c r="R170" s="63"/>
      <c r="S170" s="63"/>
      <c r="T170" s="63"/>
      <c r="U170" s="63"/>
      <c r="V170" s="63"/>
      <c r="W170" s="63"/>
      <c r="X170" s="63"/>
      <c r="Y170" s="63"/>
      <c r="Z170" s="63"/>
    </row>
    <row r="171" spans="1:26" ht="105.6" x14ac:dyDescent="0.3">
      <c r="A171" s="124"/>
      <c r="B171" s="107"/>
      <c r="C171" s="74" t="s">
        <v>395</v>
      </c>
      <c r="D171" s="79" t="s">
        <v>520</v>
      </c>
      <c r="E171" s="63"/>
      <c r="F171" s="71"/>
      <c r="G171" s="63"/>
      <c r="H171" s="63"/>
      <c r="I171" s="63"/>
      <c r="J171" s="63"/>
      <c r="K171" s="63"/>
      <c r="L171" s="63"/>
      <c r="M171" s="63"/>
      <c r="N171" s="63"/>
      <c r="O171" s="63"/>
      <c r="P171" s="63"/>
      <c r="Q171" s="63"/>
      <c r="R171" s="63"/>
      <c r="S171" s="63"/>
      <c r="T171" s="63"/>
      <c r="U171" s="63"/>
      <c r="V171" s="63"/>
      <c r="W171" s="63"/>
      <c r="X171" s="63"/>
      <c r="Y171" s="63"/>
      <c r="Z171" s="63"/>
    </row>
    <row r="172" spans="1:26" ht="30" customHeight="1" x14ac:dyDescent="0.3">
      <c r="A172" s="68"/>
      <c r="B172" s="60"/>
      <c r="C172" s="69"/>
      <c r="D172" s="77"/>
      <c r="E172" s="63"/>
      <c r="F172" s="71"/>
      <c r="G172" s="63"/>
      <c r="H172" s="63"/>
      <c r="I172" s="63"/>
      <c r="J172" s="63"/>
      <c r="K172" s="63"/>
      <c r="L172" s="63"/>
      <c r="M172" s="63"/>
      <c r="N172" s="63"/>
      <c r="O172" s="63"/>
      <c r="P172" s="63"/>
      <c r="Q172" s="63"/>
      <c r="R172" s="63"/>
      <c r="S172" s="63"/>
      <c r="T172" s="63"/>
      <c r="U172" s="63"/>
      <c r="V172" s="63"/>
      <c r="W172" s="63"/>
      <c r="X172" s="63"/>
      <c r="Y172" s="63"/>
      <c r="Z172" s="63"/>
    </row>
    <row r="173" spans="1:26" ht="24.75" customHeight="1" x14ac:dyDescent="0.3">
      <c r="A173" s="122" t="s">
        <v>10</v>
      </c>
      <c r="B173" s="129" t="s">
        <v>391</v>
      </c>
      <c r="C173" s="125" t="s">
        <v>521</v>
      </c>
      <c r="D173" s="121"/>
      <c r="E173" s="63"/>
      <c r="F173" s="71"/>
      <c r="G173" s="63"/>
      <c r="H173" s="63"/>
      <c r="I173" s="63"/>
      <c r="J173" s="63"/>
      <c r="K173" s="63"/>
      <c r="L173" s="63"/>
      <c r="M173" s="63"/>
      <c r="N173" s="63"/>
      <c r="O173" s="63"/>
      <c r="P173" s="63"/>
      <c r="Q173" s="63"/>
      <c r="R173" s="63"/>
      <c r="S173" s="63"/>
      <c r="T173" s="63"/>
      <c r="U173" s="63"/>
      <c r="V173" s="63"/>
      <c r="W173" s="63"/>
      <c r="X173" s="63"/>
      <c r="Y173" s="63"/>
      <c r="Z173" s="63"/>
    </row>
    <row r="174" spans="1:26" ht="39.6" x14ac:dyDescent="0.3">
      <c r="A174" s="123"/>
      <c r="B174" s="107"/>
      <c r="C174" s="72" t="s">
        <v>393</v>
      </c>
      <c r="D174" s="78" t="s">
        <v>522</v>
      </c>
      <c r="E174" s="63"/>
      <c r="F174" s="71"/>
      <c r="G174" s="63"/>
      <c r="H174" s="63"/>
      <c r="I174" s="63"/>
      <c r="J174" s="63"/>
      <c r="K174" s="63"/>
      <c r="L174" s="63"/>
      <c r="M174" s="63"/>
      <c r="N174" s="63"/>
      <c r="O174" s="63"/>
      <c r="P174" s="63"/>
      <c r="Q174" s="63"/>
      <c r="R174" s="63"/>
      <c r="S174" s="63"/>
      <c r="T174" s="63"/>
      <c r="U174" s="63"/>
      <c r="V174" s="63"/>
      <c r="W174" s="63"/>
      <c r="X174" s="63"/>
      <c r="Y174" s="63"/>
      <c r="Z174" s="63"/>
    </row>
    <row r="175" spans="1:26" ht="52.8" x14ac:dyDescent="0.3">
      <c r="A175" s="124"/>
      <c r="B175" s="107"/>
      <c r="C175" s="74" t="s">
        <v>395</v>
      </c>
      <c r="D175" s="79" t="s">
        <v>523</v>
      </c>
      <c r="E175" s="63"/>
      <c r="F175" s="71"/>
      <c r="G175" s="63"/>
      <c r="H175" s="63"/>
      <c r="I175" s="63"/>
      <c r="J175" s="63"/>
      <c r="K175" s="63"/>
      <c r="L175" s="63"/>
      <c r="M175" s="63"/>
      <c r="N175" s="63"/>
      <c r="O175" s="63"/>
      <c r="P175" s="63"/>
      <c r="Q175" s="63"/>
      <c r="R175" s="63"/>
      <c r="S175" s="63"/>
      <c r="T175" s="63"/>
      <c r="U175" s="63"/>
      <c r="V175" s="63"/>
      <c r="W175" s="63"/>
      <c r="X175" s="63"/>
      <c r="Y175" s="63"/>
      <c r="Z175" s="63"/>
    </row>
    <row r="176" spans="1:26" ht="30" customHeight="1" x14ac:dyDescent="0.3">
      <c r="A176" s="68"/>
      <c r="B176" s="60"/>
      <c r="C176" s="69"/>
      <c r="D176" s="77"/>
      <c r="E176" s="63"/>
      <c r="F176" s="71"/>
      <c r="G176" s="63"/>
      <c r="H176" s="63"/>
      <c r="I176" s="63"/>
      <c r="J176" s="63"/>
      <c r="K176" s="63"/>
      <c r="L176" s="63"/>
      <c r="M176" s="63"/>
      <c r="N176" s="63"/>
      <c r="O176" s="63"/>
      <c r="P176" s="63"/>
      <c r="Q176" s="63"/>
      <c r="R176" s="63"/>
      <c r="S176" s="63"/>
      <c r="T176" s="63"/>
      <c r="U176" s="63"/>
      <c r="V176" s="63"/>
      <c r="W176" s="63"/>
      <c r="X176" s="63"/>
      <c r="Y176" s="63"/>
      <c r="Z176" s="63"/>
    </row>
    <row r="177" spans="1:26" ht="24.75" customHeight="1" x14ac:dyDescent="0.3">
      <c r="A177" s="122" t="s">
        <v>10</v>
      </c>
      <c r="B177" s="129" t="s">
        <v>391</v>
      </c>
      <c r="C177" s="126" t="s">
        <v>524</v>
      </c>
      <c r="D177" s="121"/>
      <c r="E177" s="63"/>
      <c r="F177" s="71"/>
      <c r="G177" s="63"/>
      <c r="H177" s="63"/>
      <c r="I177" s="63"/>
      <c r="J177" s="63"/>
      <c r="K177" s="63"/>
      <c r="L177" s="63"/>
      <c r="M177" s="63"/>
      <c r="N177" s="63"/>
      <c r="O177" s="63"/>
      <c r="P177" s="63"/>
      <c r="Q177" s="63"/>
      <c r="R177" s="63"/>
      <c r="S177" s="63"/>
      <c r="T177" s="63"/>
      <c r="U177" s="63"/>
      <c r="V177" s="63"/>
      <c r="W177" s="63"/>
      <c r="X177" s="63"/>
      <c r="Y177" s="63"/>
      <c r="Z177" s="63"/>
    </row>
    <row r="178" spans="1:26" ht="30" x14ac:dyDescent="0.3">
      <c r="A178" s="123"/>
      <c r="B178" s="107"/>
      <c r="C178" s="72" t="s">
        <v>393</v>
      </c>
      <c r="D178" s="78" t="s">
        <v>525</v>
      </c>
      <c r="E178" s="63"/>
      <c r="F178" s="71"/>
      <c r="G178" s="63"/>
      <c r="H178" s="63"/>
      <c r="I178" s="63"/>
      <c r="J178" s="63"/>
      <c r="K178" s="63"/>
      <c r="L178" s="63"/>
      <c r="M178" s="63"/>
      <c r="N178" s="63"/>
      <c r="O178" s="63"/>
      <c r="P178" s="63"/>
      <c r="Q178" s="63"/>
      <c r="R178" s="63"/>
      <c r="S178" s="63"/>
      <c r="T178" s="63"/>
      <c r="U178" s="63"/>
      <c r="V178" s="63"/>
      <c r="W178" s="63"/>
      <c r="X178" s="63"/>
      <c r="Y178" s="63"/>
      <c r="Z178" s="63"/>
    </row>
    <row r="179" spans="1:26" ht="39.6" x14ac:dyDescent="0.3">
      <c r="A179" s="124"/>
      <c r="B179" s="107"/>
      <c r="C179" s="74" t="s">
        <v>395</v>
      </c>
      <c r="D179" s="79" t="s">
        <v>526</v>
      </c>
      <c r="E179" s="63"/>
      <c r="F179" s="71"/>
      <c r="G179" s="63"/>
      <c r="H179" s="63"/>
      <c r="I179" s="63"/>
      <c r="J179" s="63"/>
      <c r="K179" s="63"/>
      <c r="L179" s="63"/>
      <c r="M179" s="63"/>
      <c r="N179" s="63"/>
      <c r="O179" s="63"/>
      <c r="P179" s="63"/>
      <c r="Q179" s="63"/>
      <c r="R179" s="63"/>
      <c r="S179" s="63"/>
      <c r="T179" s="63"/>
      <c r="U179" s="63"/>
      <c r="V179" s="63"/>
      <c r="W179" s="63"/>
      <c r="X179" s="63"/>
      <c r="Y179" s="63"/>
      <c r="Z179" s="63"/>
    </row>
    <row r="180" spans="1:26" ht="30" customHeight="1" x14ac:dyDescent="0.3">
      <c r="A180" s="68"/>
      <c r="B180" s="60"/>
      <c r="C180" s="69"/>
      <c r="D180" s="77"/>
      <c r="E180" s="63"/>
      <c r="F180" s="71"/>
      <c r="G180" s="63"/>
      <c r="H180" s="63"/>
      <c r="I180" s="63"/>
      <c r="J180" s="63"/>
      <c r="K180" s="63"/>
      <c r="L180" s="63"/>
      <c r="M180" s="63"/>
      <c r="N180" s="63"/>
      <c r="O180" s="63"/>
      <c r="P180" s="63"/>
      <c r="Q180" s="63"/>
      <c r="R180" s="63"/>
      <c r="S180" s="63"/>
      <c r="T180" s="63"/>
      <c r="U180" s="63"/>
      <c r="V180" s="63"/>
      <c r="W180" s="63"/>
      <c r="X180" s="63"/>
      <c r="Y180" s="63"/>
      <c r="Z180" s="63"/>
    </row>
    <row r="181" spans="1:26" ht="24.75" customHeight="1" x14ac:dyDescent="0.3">
      <c r="A181" s="122" t="s">
        <v>10</v>
      </c>
      <c r="B181" s="129" t="s">
        <v>391</v>
      </c>
      <c r="C181" s="126" t="s">
        <v>527</v>
      </c>
      <c r="D181" s="121"/>
      <c r="E181" s="63"/>
      <c r="F181" s="71"/>
      <c r="G181" s="63"/>
      <c r="H181" s="63"/>
      <c r="I181" s="63"/>
      <c r="J181" s="63"/>
      <c r="K181" s="63"/>
      <c r="L181" s="63"/>
      <c r="M181" s="63"/>
      <c r="N181" s="63"/>
      <c r="O181" s="63"/>
      <c r="P181" s="63"/>
      <c r="Q181" s="63"/>
      <c r="R181" s="63"/>
      <c r="S181" s="63"/>
      <c r="T181" s="63"/>
      <c r="U181" s="63"/>
      <c r="V181" s="63"/>
      <c r="W181" s="63"/>
      <c r="X181" s="63"/>
      <c r="Y181" s="63"/>
      <c r="Z181" s="63"/>
    </row>
    <row r="182" spans="1:26" ht="39.6" x14ac:dyDescent="0.3">
      <c r="A182" s="123"/>
      <c r="B182" s="107"/>
      <c r="C182" s="72" t="s">
        <v>393</v>
      </c>
      <c r="D182" s="78" t="s">
        <v>528</v>
      </c>
      <c r="E182" s="63"/>
      <c r="F182" s="71"/>
      <c r="G182" s="63"/>
      <c r="H182" s="63"/>
      <c r="I182" s="63"/>
      <c r="J182" s="63"/>
      <c r="K182" s="63"/>
      <c r="L182" s="63"/>
      <c r="M182" s="63"/>
      <c r="N182" s="63"/>
      <c r="O182" s="63"/>
      <c r="P182" s="63"/>
      <c r="Q182" s="63"/>
      <c r="R182" s="63"/>
      <c r="S182" s="63"/>
      <c r="T182" s="63"/>
      <c r="U182" s="63"/>
      <c r="V182" s="63"/>
      <c r="W182" s="63"/>
      <c r="X182" s="63"/>
      <c r="Y182" s="63"/>
      <c r="Z182" s="63"/>
    </row>
    <row r="183" spans="1:26" ht="39.6" x14ac:dyDescent="0.3">
      <c r="A183" s="124"/>
      <c r="B183" s="107"/>
      <c r="C183" s="74" t="s">
        <v>395</v>
      </c>
      <c r="D183" s="79" t="s">
        <v>529</v>
      </c>
      <c r="E183" s="63"/>
      <c r="F183" s="71"/>
      <c r="G183" s="63"/>
      <c r="H183" s="63"/>
      <c r="I183" s="63"/>
      <c r="J183" s="63"/>
      <c r="K183" s="63"/>
      <c r="L183" s="63"/>
      <c r="M183" s="63"/>
      <c r="N183" s="63"/>
      <c r="O183" s="63"/>
      <c r="P183" s="63"/>
      <c r="Q183" s="63"/>
      <c r="R183" s="63"/>
      <c r="S183" s="63"/>
      <c r="T183" s="63"/>
      <c r="U183" s="63"/>
      <c r="V183" s="63"/>
      <c r="W183" s="63"/>
      <c r="X183" s="63"/>
      <c r="Y183" s="63"/>
      <c r="Z183" s="63"/>
    </row>
    <row r="184" spans="1:26" ht="30" customHeight="1" x14ac:dyDescent="0.3">
      <c r="A184" s="68"/>
      <c r="B184" s="60"/>
      <c r="C184" s="69"/>
      <c r="D184" s="77"/>
      <c r="E184" s="63"/>
      <c r="F184" s="71"/>
      <c r="G184" s="63"/>
      <c r="H184" s="63"/>
      <c r="I184" s="63"/>
      <c r="J184" s="63"/>
      <c r="K184" s="63"/>
      <c r="L184" s="63"/>
      <c r="M184" s="63"/>
      <c r="N184" s="63"/>
      <c r="O184" s="63"/>
      <c r="P184" s="63"/>
      <c r="Q184" s="63"/>
      <c r="R184" s="63"/>
      <c r="S184" s="63"/>
      <c r="T184" s="63"/>
      <c r="U184" s="63"/>
      <c r="V184" s="63"/>
      <c r="W184" s="63"/>
      <c r="X184" s="63"/>
      <c r="Y184" s="63"/>
      <c r="Z184" s="63"/>
    </row>
    <row r="185" spans="1:26" ht="24.75" customHeight="1" x14ac:dyDescent="0.3">
      <c r="A185" s="122" t="s">
        <v>10</v>
      </c>
      <c r="B185" s="129" t="s">
        <v>391</v>
      </c>
      <c r="C185" s="126" t="s">
        <v>530</v>
      </c>
      <c r="D185" s="121"/>
      <c r="E185" s="63"/>
      <c r="F185" s="71"/>
      <c r="G185" s="63"/>
      <c r="H185" s="63"/>
      <c r="I185" s="63"/>
      <c r="J185" s="63"/>
      <c r="K185" s="63"/>
      <c r="L185" s="63"/>
      <c r="M185" s="63"/>
      <c r="N185" s="63"/>
      <c r="O185" s="63"/>
      <c r="P185" s="63"/>
      <c r="Q185" s="63"/>
      <c r="R185" s="63"/>
      <c r="S185" s="63"/>
      <c r="T185" s="63"/>
      <c r="U185" s="63"/>
      <c r="V185" s="63"/>
      <c r="W185" s="63"/>
      <c r="X185" s="63"/>
      <c r="Y185" s="63"/>
      <c r="Z185" s="63"/>
    </row>
    <row r="186" spans="1:26" ht="52.8" x14ac:dyDescent="0.3">
      <c r="A186" s="123"/>
      <c r="B186" s="107"/>
      <c r="C186" s="72" t="s">
        <v>393</v>
      </c>
      <c r="D186" s="78" t="s">
        <v>531</v>
      </c>
      <c r="E186" s="63"/>
      <c r="F186" s="71"/>
      <c r="G186" s="63"/>
      <c r="H186" s="63"/>
      <c r="I186" s="63"/>
      <c r="J186" s="63"/>
      <c r="K186" s="63"/>
      <c r="L186" s="63"/>
      <c r="M186" s="63"/>
      <c r="N186" s="63"/>
      <c r="O186" s="63"/>
      <c r="P186" s="63"/>
      <c r="Q186" s="63"/>
      <c r="R186" s="63"/>
      <c r="S186" s="63"/>
      <c r="T186" s="63"/>
      <c r="U186" s="63"/>
      <c r="V186" s="63"/>
      <c r="W186" s="63"/>
      <c r="X186" s="63"/>
      <c r="Y186" s="63"/>
      <c r="Z186" s="63"/>
    </row>
    <row r="187" spans="1:26" ht="39.6" x14ac:dyDescent="0.3">
      <c r="A187" s="124"/>
      <c r="B187" s="107"/>
      <c r="C187" s="74" t="s">
        <v>395</v>
      </c>
      <c r="D187" s="79" t="s">
        <v>532</v>
      </c>
      <c r="E187" s="63"/>
      <c r="F187" s="71"/>
      <c r="G187" s="63"/>
      <c r="H187" s="63"/>
      <c r="I187" s="63"/>
      <c r="J187" s="63"/>
      <c r="K187" s="63"/>
      <c r="L187" s="63"/>
      <c r="M187" s="63"/>
      <c r="N187" s="63"/>
      <c r="O187" s="63"/>
      <c r="P187" s="63"/>
      <c r="Q187" s="63"/>
      <c r="R187" s="63"/>
      <c r="S187" s="63"/>
      <c r="T187" s="63"/>
      <c r="U187" s="63"/>
      <c r="V187" s="63"/>
      <c r="W187" s="63"/>
      <c r="X187" s="63"/>
      <c r="Y187" s="63"/>
      <c r="Z187" s="63"/>
    </row>
    <row r="188" spans="1:26" ht="30" customHeight="1" x14ac:dyDescent="0.3">
      <c r="A188" s="68"/>
      <c r="B188" s="60"/>
      <c r="C188" s="69"/>
      <c r="D188" s="77"/>
      <c r="E188" s="63"/>
      <c r="F188" s="71"/>
      <c r="G188" s="63"/>
      <c r="H188" s="63"/>
      <c r="I188" s="63"/>
      <c r="J188" s="63"/>
      <c r="K188" s="63"/>
      <c r="L188" s="63"/>
      <c r="M188" s="63"/>
      <c r="N188" s="63"/>
      <c r="O188" s="63"/>
      <c r="P188" s="63"/>
      <c r="Q188" s="63"/>
      <c r="R188" s="63"/>
      <c r="S188" s="63"/>
      <c r="T188" s="63"/>
      <c r="U188" s="63"/>
      <c r="V188" s="63"/>
      <c r="W188" s="63"/>
      <c r="X188" s="63"/>
      <c r="Y188" s="63"/>
      <c r="Z188" s="63"/>
    </row>
    <row r="189" spans="1:26" ht="24.75" customHeight="1" x14ac:dyDescent="0.3">
      <c r="A189" s="122" t="s">
        <v>10</v>
      </c>
      <c r="B189" s="129" t="s">
        <v>391</v>
      </c>
      <c r="C189" s="126" t="s">
        <v>533</v>
      </c>
      <c r="D189" s="121"/>
      <c r="E189" s="63"/>
      <c r="F189" s="71"/>
      <c r="G189" s="63"/>
      <c r="H189" s="63"/>
      <c r="I189" s="63"/>
      <c r="J189" s="63"/>
      <c r="K189" s="63"/>
      <c r="L189" s="63"/>
      <c r="M189" s="63"/>
      <c r="N189" s="63"/>
      <c r="O189" s="63"/>
      <c r="P189" s="63"/>
      <c r="Q189" s="63"/>
      <c r="R189" s="63"/>
      <c r="S189" s="63"/>
      <c r="T189" s="63"/>
      <c r="U189" s="63"/>
      <c r="V189" s="63"/>
      <c r="W189" s="63"/>
      <c r="X189" s="63"/>
      <c r="Y189" s="63"/>
      <c r="Z189" s="63"/>
    </row>
    <row r="190" spans="1:26" ht="39.6" x14ac:dyDescent="0.3">
      <c r="A190" s="123"/>
      <c r="B190" s="107"/>
      <c r="C190" s="72" t="s">
        <v>393</v>
      </c>
      <c r="D190" s="78" t="s">
        <v>534</v>
      </c>
      <c r="E190" s="63"/>
      <c r="F190" s="71"/>
      <c r="G190" s="63"/>
      <c r="H190" s="63"/>
      <c r="I190" s="63"/>
      <c r="J190" s="63"/>
      <c r="K190" s="63"/>
      <c r="L190" s="63"/>
      <c r="M190" s="63"/>
      <c r="N190" s="63"/>
      <c r="O190" s="63"/>
      <c r="P190" s="63"/>
      <c r="Q190" s="63"/>
      <c r="R190" s="63"/>
      <c r="S190" s="63"/>
      <c r="T190" s="63"/>
      <c r="U190" s="63"/>
      <c r="V190" s="63"/>
      <c r="W190" s="63"/>
      <c r="X190" s="63"/>
      <c r="Y190" s="63"/>
      <c r="Z190" s="63"/>
    </row>
    <row r="191" spans="1:26" ht="39.6" x14ac:dyDescent="0.3">
      <c r="A191" s="124"/>
      <c r="B191" s="107"/>
      <c r="C191" s="74" t="s">
        <v>395</v>
      </c>
      <c r="D191" s="79" t="s">
        <v>535</v>
      </c>
      <c r="E191" s="63"/>
      <c r="F191" s="71"/>
      <c r="G191" s="63"/>
      <c r="H191" s="63"/>
      <c r="I191" s="63"/>
      <c r="J191" s="63"/>
      <c r="K191" s="63"/>
      <c r="L191" s="63"/>
      <c r="M191" s="63"/>
      <c r="N191" s="63"/>
      <c r="O191" s="63"/>
      <c r="P191" s="63"/>
      <c r="Q191" s="63"/>
      <c r="R191" s="63"/>
      <c r="S191" s="63"/>
      <c r="T191" s="63"/>
      <c r="U191" s="63"/>
      <c r="V191" s="63"/>
      <c r="W191" s="63"/>
      <c r="X191" s="63"/>
      <c r="Y191" s="63"/>
      <c r="Z191" s="63"/>
    </row>
    <row r="192" spans="1:26" ht="30" customHeight="1" x14ac:dyDescent="0.3">
      <c r="A192" s="68"/>
      <c r="B192" s="60"/>
      <c r="C192" s="69"/>
      <c r="D192" s="77"/>
      <c r="E192" s="63"/>
      <c r="F192" s="71"/>
      <c r="G192" s="63"/>
      <c r="H192" s="63"/>
      <c r="I192" s="63"/>
      <c r="J192" s="63"/>
      <c r="K192" s="63"/>
      <c r="L192" s="63"/>
      <c r="M192" s="63"/>
      <c r="N192" s="63"/>
      <c r="O192" s="63"/>
      <c r="P192" s="63"/>
      <c r="Q192" s="63"/>
      <c r="R192" s="63"/>
      <c r="S192" s="63"/>
      <c r="T192" s="63"/>
      <c r="U192" s="63"/>
      <c r="V192" s="63"/>
      <c r="W192" s="63"/>
      <c r="X192" s="63"/>
      <c r="Y192" s="63"/>
      <c r="Z192" s="63"/>
    </row>
    <row r="193" spans="1:26" ht="24.75" customHeight="1" x14ac:dyDescent="0.3">
      <c r="A193" s="122" t="s">
        <v>10</v>
      </c>
      <c r="B193" s="129" t="s">
        <v>391</v>
      </c>
      <c r="C193" s="126" t="s">
        <v>536</v>
      </c>
      <c r="D193" s="121"/>
      <c r="E193" s="63"/>
      <c r="F193" s="71"/>
      <c r="G193" s="63"/>
      <c r="H193" s="63"/>
      <c r="I193" s="63"/>
      <c r="J193" s="63"/>
      <c r="K193" s="63"/>
      <c r="L193" s="63"/>
      <c r="M193" s="63"/>
      <c r="N193" s="63"/>
      <c r="O193" s="63"/>
      <c r="P193" s="63"/>
      <c r="Q193" s="63"/>
      <c r="R193" s="63"/>
      <c r="S193" s="63"/>
      <c r="T193" s="63"/>
      <c r="U193" s="63"/>
      <c r="V193" s="63"/>
      <c r="W193" s="63"/>
      <c r="X193" s="63"/>
      <c r="Y193" s="63"/>
      <c r="Z193" s="63"/>
    </row>
    <row r="194" spans="1:26" ht="39.6" x14ac:dyDescent="0.3">
      <c r="A194" s="123"/>
      <c r="B194" s="107"/>
      <c r="C194" s="72" t="s">
        <v>393</v>
      </c>
      <c r="D194" s="78" t="s">
        <v>537</v>
      </c>
      <c r="E194" s="63"/>
      <c r="F194" s="71"/>
      <c r="G194" s="63"/>
      <c r="H194" s="63"/>
      <c r="I194" s="63"/>
      <c r="J194" s="63"/>
      <c r="K194" s="63"/>
      <c r="L194" s="63"/>
      <c r="M194" s="63"/>
      <c r="N194" s="63"/>
      <c r="O194" s="63"/>
      <c r="P194" s="63"/>
      <c r="Q194" s="63"/>
      <c r="R194" s="63"/>
      <c r="S194" s="63"/>
      <c r="T194" s="63"/>
      <c r="U194" s="63"/>
      <c r="V194" s="63"/>
      <c r="W194" s="63"/>
      <c r="X194" s="63"/>
      <c r="Y194" s="63"/>
      <c r="Z194" s="63"/>
    </row>
    <row r="195" spans="1:26" ht="30" x14ac:dyDescent="0.3">
      <c r="A195" s="124"/>
      <c r="B195" s="107"/>
      <c r="C195" s="74" t="s">
        <v>395</v>
      </c>
      <c r="D195" s="79" t="s">
        <v>538</v>
      </c>
      <c r="E195" s="63"/>
      <c r="F195" s="71"/>
      <c r="G195" s="63"/>
      <c r="H195" s="63"/>
      <c r="I195" s="63"/>
      <c r="J195" s="63"/>
      <c r="K195" s="63"/>
      <c r="L195" s="63"/>
      <c r="M195" s="63"/>
      <c r="N195" s="63"/>
      <c r="O195" s="63"/>
      <c r="P195" s="63"/>
      <c r="Q195" s="63"/>
      <c r="R195" s="63"/>
      <c r="S195" s="63"/>
      <c r="T195" s="63"/>
      <c r="U195" s="63"/>
      <c r="V195" s="63"/>
      <c r="W195" s="63"/>
      <c r="X195" s="63"/>
      <c r="Y195" s="63"/>
      <c r="Z195" s="63"/>
    </row>
    <row r="196" spans="1:26" ht="30" customHeight="1" x14ac:dyDescent="0.3">
      <c r="A196" s="68"/>
      <c r="B196" s="60"/>
      <c r="C196" s="69"/>
      <c r="D196" s="77"/>
      <c r="E196" s="63"/>
      <c r="F196" s="71"/>
      <c r="G196" s="63"/>
      <c r="H196" s="63"/>
      <c r="I196" s="63"/>
      <c r="J196" s="63"/>
      <c r="K196" s="63"/>
      <c r="L196" s="63"/>
      <c r="M196" s="63"/>
      <c r="N196" s="63"/>
      <c r="O196" s="63"/>
      <c r="P196" s="63"/>
      <c r="Q196" s="63"/>
      <c r="R196" s="63"/>
      <c r="S196" s="63"/>
      <c r="T196" s="63"/>
      <c r="U196" s="63"/>
      <c r="V196" s="63"/>
      <c r="W196" s="63"/>
      <c r="X196" s="63"/>
      <c r="Y196" s="63"/>
      <c r="Z196" s="63"/>
    </row>
    <row r="197" spans="1:26" ht="24.75" customHeight="1" x14ac:dyDescent="0.3">
      <c r="A197" s="122" t="s">
        <v>10</v>
      </c>
      <c r="B197" s="129" t="s">
        <v>391</v>
      </c>
      <c r="C197" s="126" t="s">
        <v>539</v>
      </c>
      <c r="D197" s="121"/>
      <c r="E197" s="63"/>
      <c r="F197" s="71"/>
      <c r="G197" s="63"/>
      <c r="H197" s="63"/>
      <c r="I197" s="63"/>
      <c r="J197" s="63"/>
      <c r="K197" s="63"/>
      <c r="L197" s="63"/>
      <c r="M197" s="63"/>
      <c r="N197" s="63"/>
      <c r="O197" s="63"/>
      <c r="P197" s="63"/>
      <c r="Q197" s="63"/>
      <c r="R197" s="63"/>
      <c r="S197" s="63"/>
      <c r="T197" s="63"/>
      <c r="U197" s="63"/>
      <c r="V197" s="63"/>
      <c r="W197" s="63"/>
      <c r="X197" s="63"/>
      <c r="Y197" s="63"/>
      <c r="Z197" s="63"/>
    </row>
    <row r="198" spans="1:26" ht="30" x14ac:dyDescent="0.3">
      <c r="A198" s="123"/>
      <c r="B198" s="107"/>
      <c r="C198" s="72" t="s">
        <v>393</v>
      </c>
      <c r="D198" s="78" t="s">
        <v>540</v>
      </c>
      <c r="E198" s="63"/>
      <c r="F198" s="71"/>
      <c r="G198" s="63"/>
      <c r="H198" s="63"/>
      <c r="I198" s="63"/>
      <c r="J198" s="63"/>
      <c r="K198" s="63"/>
      <c r="L198" s="63"/>
      <c r="M198" s="63"/>
      <c r="N198" s="63"/>
      <c r="O198" s="63"/>
      <c r="P198" s="63"/>
      <c r="Q198" s="63"/>
      <c r="R198" s="63"/>
      <c r="S198" s="63"/>
      <c r="T198" s="63"/>
      <c r="U198" s="63"/>
      <c r="V198" s="63"/>
      <c r="W198" s="63"/>
      <c r="X198" s="63"/>
      <c r="Y198" s="63"/>
      <c r="Z198" s="63"/>
    </row>
    <row r="199" spans="1:26" ht="30" x14ac:dyDescent="0.3">
      <c r="A199" s="124"/>
      <c r="B199" s="107"/>
      <c r="C199" s="74" t="s">
        <v>395</v>
      </c>
      <c r="D199" s="79" t="s">
        <v>541</v>
      </c>
      <c r="E199" s="63"/>
      <c r="F199" s="71"/>
      <c r="G199" s="63"/>
      <c r="H199" s="63"/>
      <c r="I199" s="63"/>
      <c r="J199" s="63"/>
      <c r="K199" s="63"/>
      <c r="L199" s="63"/>
      <c r="M199" s="63"/>
      <c r="N199" s="63"/>
      <c r="O199" s="63"/>
      <c r="P199" s="63"/>
      <c r="Q199" s="63"/>
      <c r="R199" s="63"/>
      <c r="S199" s="63"/>
      <c r="T199" s="63"/>
      <c r="U199" s="63"/>
      <c r="V199" s="63"/>
      <c r="W199" s="63"/>
      <c r="X199" s="63"/>
      <c r="Y199" s="63"/>
      <c r="Z199" s="63"/>
    </row>
    <row r="200" spans="1:26" ht="30" customHeight="1" x14ac:dyDescent="0.3">
      <c r="A200" s="68"/>
      <c r="B200" s="60"/>
      <c r="C200" s="69"/>
      <c r="D200" s="77"/>
      <c r="E200" s="63"/>
      <c r="F200" s="71"/>
      <c r="G200" s="63"/>
      <c r="H200" s="63"/>
      <c r="I200" s="63"/>
      <c r="J200" s="63"/>
      <c r="K200" s="63"/>
      <c r="L200" s="63"/>
      <c r="M200" s="63"/>
      <c r="N200" s="63"/>
      <c r="O200" s="63"/>
      <c r="P200" s="63"/>
      <c r="Q200" s="63"/>
      <c r="R200" s="63"/>
      <c r="S200" s="63"/>
      <c r="T200" s="63"/>
      <c r="U200" s="63"/>
      <c r="V200" s="63"/>
      <c r="W200" s="63"/>
      <c r="X200" s="63"/>
      <c r="Y200" s="63"/>
      <c r="Z200" s="63"/>
    </row>
    <row r="201" spans="1:26" ht="24.75" customHeight="1" x14ac:dyDescent="0.3">
      <c r="A201" s="122" t="s">
        <v>10</v>
      </c>
      <c r="B201" s="129" t="s">
        <v>391</v>
      </c>
      <c r="C201" s="120" t="s">
        <v>542</v>
      </c>
      <c r="D201" s="121"/>
      <c r="E201" s="63"/>
      <c r="F201" s="71"/>
      <c r="G201" s="63"/>
      <c r="H201" s="63"/>
      <c r="I201" s="63"/>
      <c r="J201" s="63"/>
      <c r="K201" s="63"/>
      <c r="L201" s="63"/>
      <c r="M201" s="63"/>
      <c r="N201" s="63"/>
      <c r="O201" s="63"/>
      <c r="P201" s="63"/>
      <c r="Q201" s="63"/>
      <c r="R201" s="63"/>
      <c r="S201" s="63"/>
      <c r="T201" s="63"/>
      <c r="U201" s="63"/>
      <c r="V201" s="63"/>
      <c r="W201" s="63"/>
      <c r="X201" s="63"/>
      <c r="Y201" s="63"/>
      <c r="Z201" s="63"/>
    </row>
    <row r="202" spans="1:26" ht="30" x14ac:dyDescent="0.3">
      <c r="A202" s="123"/>
      <c r="B202" s="107"/>
      <c r="C202" s="72" t="s">
        <v>393</v>
      </c>
      <c r="D202" s="78" t="s">
        <v>543</v>
      </c>
      <c r="E202" s="63"/>
      <c r="F202" s="71"/>
      <c r="G202" s="63"/>
      <c r="H202" s="63"/>
      <c r="I202" s="63"/>
      <c r="J202" s="63"/>
      <c r="K202" s="63"/>
      <c r="L202" s="63"/>
      <c r="M202" s="63"/>
      <c r="N202" s="63"/>
      <c r="O202" s="63"/>
      <c r="P202" s="63"/>
      <c r="Q202" s="63"/>
      <c r="R202" s="63"/>
      <c r="S202" s="63"/>
      <c r="T202" s="63"/>
      <c r="U202" s="63"/>
      <c r="V202" s="63"/>
      <c r="W202" s="63"/>
      <c r="X202" s="63"/>
      <c r="Y202" s="63"/>
      <c r="Z202" s="63"/>
    </row>
    <row r="203" spans="1:26" ht="30" x14ac:dyDescent="0.3">
      <c r="A203" s="124"/>
      <c r="B203" s="107"/>
      <c r="C203" s="74" t="s">
        <v>395</v>
      </c>
      <c r="D203" s="79" t="s">
        <v>544</v>
      </c>
      <c r="E203" s="63"/>
      <c r="F203" s="71"/>
      <c r="G203" s="63"/>
      <c r="H203" s="63"/>
      <c r="I203" s="63"/>
      <c r="J203" s="63"/>
      <c r="K203" s="63"/>
      <c r="L203" s="63"/>
      <c r="M203" s="63"/>
      <c r="N203" s="63"/>
      <c r="O203" s="63"/>
      <c r="P203" s="63"/>
      <c r="Q203" s="63"/>
      <c r="R203" s="63"/>
      <c r="S203" s="63"/>
      <c r="T203" s="63"/>
      <c r="U203" s="63"/>
      <c r="V203" s="63"/>
      <c r="W203" s="63"/>
      <c r="X203" s="63"/>
      <c r="Y203" s="63"/>
      <c r="Z203" s="63"/>
    </row>
    <row r="204" spans="1:26" ht="30" customHeight="1" x14ac:dyDescent="0.3">
      <c r="A204" s="68"/>
      <c r="B204" s="60"/>
      <c r="C204" s="69"/>
      <c r="D204" s="77"/>
      <c r="E204" s="63"/>
      <c r="F204" s="71"/>
      <c r="G204" s="63"/>
      <c r="H204" s="63"/>
      <c r="I204" s="63"/>
      <c r="J204" s="63"/>
      <c r="K204" s="63"/>
      <c r="L204" s="63"/>
      <c r="M204" s="63"/>
      <c r="N204" s="63"/>
      <c r="O204" s="63"/>
      <c r="P204" s="63"/>
      <c r="Q204" s="63"/>
      <c r="R204" s="63"/>
      <c r="S204" s="63"/>
      <c r="T204" s="63"/>
      <c r="U204" s="63"/>
      <c r="V204" s="63"/>
      <c r="W204" s="63"/>
      <c r="X204" s="63"/>
      <c r="Y204" s="63"/>
      <c r="Z204" s="63"/>
    </row>
    <row r="205" spans="1:26" ht="24.75" customHeight="1" x14ac:dyDescent="0.3">
      <c r="A205" s="122" t="s">
        <v>10</v>
      </c>
      <c r="B205" s="119" t="s">
        <v>545</v>
      </c>
      <c r="C205" s="126" t="s">
        <v>546</v>
      </c>
      <c r="D205" s="121"/>
      <c r="E205" s="63"/>
      <c r="F205" s="71"/>
      <c r="G205" s="63"/>
      <c r="H205" s="63"/>
      <c r="I205" s="63"/>
      <c r="J205" s="63"/>
      <c r="K205" s="63"/>
      <c r="L205" s="63"/>
      <c r="M205" s="63"/>
      <c r="N205" s="63"/>
      <c r="O205" s="63"/>
      <c r="P205" s="63"/>
      <c r="Q205" s="63"/>
      <c r="R205" s="63"/>
      <c r="S205" s="63"/>
      <c r="T205" s="63"/>
      <c r="U205" s="63"/>
      <c r="V205" s="63"/>
      <c r="W205" s="63"/>
      <c r="X205" s="63"/>
      <c r="Y205" s="63"/>
      <c r="Z205" s="63"/>
    </row>
    <row r="206" spans="1:26" ht="80.25" customHeight="1" x14ac:dyDescent="0.3">
      <c r="A206" s="123"/>
      <c r="B206" s="107"/>
      <c r="C206" s="72" t="s">
        <v>393</v>
      </c>
      <c r="D206" s="78" t="s">
        <v>547</v>
      </c>
      <c r="E206" s="63"/>
      <c r="F206" s="71"/>
      <c r="G206" s="63"/>
      <c r="H206" s="63"/>
      <c r="I206" s="63"/>
      <c r="J206" s="63"/>
      <c r="K206" s="63"/>
      <c r="L206" s="63"/>
      <c r="M206" s="63"/>
      <c r="N206" s="63"/>
      <c r="O206" s="63"/>
      <c r="P206" s="63"/>
      <c r="Q206" s="63"/>
      <c r="R206" s="63"/>
      <c r="S206" s="63"/>
      <c r="T206" s="63"/>
      <c r="U206" s="63"/>
      <c r="V206" s="63"/>
      <c r="W206" s="63"/>
      <c r="X206" s="63"/>
      <c r="Y206" s="63"/>
      <c r="Z206" s="63"/>
    </row>
    <row r="207" spans="1:26" ht="39.6" x14ac:dyDescent="0.3">
      <c r="A207" s="124"/>
      <c r="B207" s="107"/>
      <c r="C207" s="74" t="s">
        <v>395</v>
      </c>
      <c r="D207" s="79" t="s">
        <v>548</v>
      </c>
      <c r="E207" s="63"/>
      <c r="F207" s="71"/>
      <c r="G207" s="63"/>
      <c r="H207" s="63"/>
      <c r="I207" s="63"/>
      <c r="J207" s="63"/>
      <c r="K207" s="63"/>
      <c r="L207" s="63"/>
      <c r="M207" s="63"/>
      <c r="N207" s="63"/>
      <c r="O207" s="63"/>
      <c r="P207" s="63"/>
      <c r="Q207" s="63"/>
      <c r="R207" s="63"/>
      <c r="S207" s="63"/>
      <c r="T207" s="63"/>
      <c r="U207" s="63"/>
      <c r="V207" s="63"/>
      <c r="W207" s="63"/>
      <c r="X207" s="63"/>
      <c r="Y207" s="63"/>
      <c r="Z207" s="63"/>
    </row>
    <row r="208" spans="1:26" ht="30" customHeight="1" x14ac:dyDescent="0.3">
      <c r="A208" s="68"/>
      <c r="B208" s="60"/>
      <c r="C208" s="69"/>
      <c r="D208" s="77"/>
      <c r="E208" s="63"/>
      <c r="F208" s="71"/>
      <c r="G208" s="63"/>
      <c r="H208" s="63"/>
      <c r="I208" s="63"/>
      <c r="J208" s="63"/>
      <c r="K208" s="63"/>
      <c r="L208" s="63"/>
      <c r="M208" s="63"/>
      <c r="N208" s="63"/>
      <c r="O208" s="63"/>
      <c r="P208" s="63"/>
      <c r="Q208" s="63"/>
      <c r="R208" s="63"/>
      <c r="S208" s="63"/>
      <c r="T208" s="63"/>
      <c r="U208" s="63"/>
      <c r="V208" s="63"/>
      <c r="W208" s="63"/>
      <c r="X208" s="63"/>
      <c r="Y208" s="63"/>
      <c r="Z208" s="63"/>
    </row>
    <row r="209" spans="1:26" ht="24" customHeight="1" x14ac:dyDescent="0.3">
      <c r="A209" s="122" t="s">
        <v>10</v>
      </c>
      <c r="B209" s="119" t="s">
        <v>549</v>
      </c>
      <c r="C209" s="126" t="s">
        <v>550</v>
      </c>
      <c r="D209" s="121"/>
      <c r="E209" s="63"/>
      <c r="F209" s="71"/>
      <c r="G209" s="63"/>
      <c r="H209" s="63"/>
      <c r="I209" s="63"/>
      <c r="J209" s="63"/>
      <c r="K209" s="63"/>
      <c r="L209" s="63"/>
      <c r="M209" s="63"/>
      <c r="N209" s="63"/>
      <c r="O209" s="63"/>
      <c r="P209" s="63"/>
      <c r="Q209" s="63"/>
      <c r="R209" s="63"/>
      <c r="S209" s="63"/>
      <c r="T209" s="63"/>
      <c r="U209" s="63"/>
      <c r="V209" s="63"/>
      <c r="W209" s="63"/>
      <c r="X209" s="63"/>
      <c r="Y209" s="63"/>
      <c r="Z209" s="63"/>
    </row>
    <row r="210" spans="1:26" ht="118.8" x14ac:dyDescent="0.3">
      <c r="A210" s="123"/>
      <c r="B210" s="107"/>
      <c r="C210" s="72" t="s">
        <v>393</v>
      </c>
      <c r="D210" s="78" t="s">
        <v>551</v>
      </c>
      <c r="E210" s="63"/>
      <c r="F210" s="71"/>
      <c r="G210" s="63"/>
      <c r="H210" s="63"/>
      <c r="I210" s="63"/>
      <c r="J210" s="63"/>
      <c r="K210" s="63"/>
      <c r="L210" s="63"/>
      <c r="M210" s="63"/>
      <c r="N210" s="63"/>
      <c r="O210" s="63"/>
      <c r="P210" s="63"/>
      <c r="Q210" s="63"/>
      <c r="R210" s="63"/>
      <c r="S210" s="63"/>
      <c r="T210" s="63"/>
      <c r="U210" s="63"/>
      <c r="V210" s="63"/>
      <c r="W210" s="63"/>
      <c r="X210" s="63"/>
      <c r="Y210" s="63"/>
      <c r="Z210" s="63"/>
    </row>
    <row r="211" spans="1:26" ht="30" x14ac:dyDescent="0.3">
      <c r="A211" s="124"/>
      <c r="B211" s="107"/>
      <c r="C211" s="74" t="s">
        <v>395</v>
      </c>
      <c r="D211" s="79" t="s">
        <v>552</v>
      </c>
      <c r="E211" s="63"/>
      <c r="F211" s="71"/>
      <c r="G211" s="63"/>
      <c r="H211" s="63"/>
      <c r="I211" s="63"/>
      <c r="J211" s="63"/>
      <c r="K211" s="63"/>
      <c r="L211" s="63"/>
      <c r="M211" s="63"/>
      <c r="N211" s="63"/>
      <c r="O211" s="63"/>
      <c r="P211" s="63"/>
      <c r="Q211" s="63"/>
      <c r="R211" s="63"/>
      <c r="S211" s="63"/>
      <c r="T211" s="63"/>
      <c r="U211" s="63"/>
      <c r="V211" s="63"/>
      <c r="W211" s="63"/>
      <c r="X211" s="63"/>
      <c r="Y211" s="63"/>
      <c r="Z211" s="63"/>
    </row>
    <row r="212" spans="1:26" ht="30" customHeight="1" x14ac:dyDescent="0.3">
      <c r="A212" s="68"/>
      <c r="B212" s="60"/>
      <c r="C212" s="69"/>
      <c r="D212" s="77"/>
      <c r="E212" s="63"/>
      <c r="F212" s="71"/>
      <c r="G212" s="63"/>
      <c r="H212" s="63"/>
      <c r="I212" s="63"/>
      <c r="J212" s="63"/>
      <c r="K212" s="63"/>
      <c r="L212" s="63"/>
      <c r="M212" s="63"/>
      <c r="N212" s="63"/>
      <c r="O212" s="63"/>
      <c r="P212" s="63"/>
      <c r="Q212" s="63"/>
      <c r="R212" s="63"/>
      <c r="S212" s="63"/>
      <c r="T212" s="63"/>
      <c r="U212" s="63"/>
      <c r="V212" s="63"/>
      <c r="W212" s="63"/>
      <c r="X212" s="63"/>
      <c r="Y212" s="63"/>
      <c r="Z212" s="63"/>
    </row>
    <row r="213" spans="1:26" ht="24.75" customHeight="1" x14ac:dyDescent="0.3">
      <c r="A213" s="122" t="s">
        <v>10</v>
      </c>
      <c r="B213" s="119" t="s">
        <v>549</v>
      </c>
      <c r="C213" s="125" t="s">
        <v>553</v>
      </c>
      <c r="D213" s="121"/>
      <c r="E213" s="63"/>
      <c r="F213" s="71"/>
      <c r="G213" s="63"/>
      <c r="H213" s="63"/>
      <c r="I213" s="63"/>
      <c r="J213" s="63"/>
      <c r="K213" s="63"/>
      <c r="L213" s="63"/>
      <c r="M213" s="63"/>
      <c r="N213" s="63"/>
      <c r="O213" s="63"/>
      <c r="P213" s="63"/>
      <c r="Q213" s="63"/>
      <c r="R213" s="63"/>
      <c r="S213" s="63"/>
      <c r="T213" s="63"/>
      <c r="U213" s="63"/>
      <c r="V213" s="63"/>
      <c r="W213" s="63"/>
      <c r="X213" s="63"/>
      <c r="Y213" s="63"/>
      <c r="Z213" s="63"/>
    </row>
    <row r="214" spans="1:26" ht="92.4" x14ac:dyDescent="0.3">
      <c r="A214" s="123"/>
      <c r="B214" s="107"/>
      <c r="C214" s="72" t="s">
        <v>393</v>
      </c>
      <c r="D214" s="78" t="s">
        <v>554</v>
      </c>
      <c r="E214" s="63"/>
      <c r="F214" s="71"/>
      <c r="G214" s="63"/>
      <c r="H214" s="63"/>
      <c r="I214" s="63"/>
      <c r="J214" s="63"/>
      <c r="K214" s="63"/>
      <c r="L214" s="63"/>
      <c r="M214" s="63"/>
      <c r="N214" s="63"/>
      <c r="O214" s="63"/>
      <c r="P214" s="63"/>
      <c r="Q214" s="63"/>
      <c r="R214" s="63"/>
      <c r="S214" s="63"/>
      <c r="T214" s="63"/>
      <c r="U214" s="63"/>
      <c r="V214" s="63"/>
      <c r="W214" s="63"/>
      <c r="X214" s="63"/>
      <c r="Y214" s="63"/>
      <c r="Z214" s="63"/>
    </row>
    <row r="215" spans="1:26" ht="30" x14ac:dyDescent="0.3">
      <c r="A215" s="124"/>
      <c r="B215" s="107"/>
      <c r="C215" s="74" t="s">
        <v>395</v>
      </c>
      <c r="D215" s="79" t="s">
        <v>555</v>
      </c>
      <c r="E215" s="63"/>
      <c r="F215" s="71"/>
      <c r="G215" s="63"/>
      <c r="H215" s="63"/>
      <c r="I215" s="63"/>
      <c r="J215" s="63"/>
      <c r="K215" s="63"/>
      <c r="L215" s="63"/>
      <c r="M215" s="63"/>
      <c r="N215" s="63"/>
      <c r="O215" s="63"/>
      <c r="P215" s="63"/>
      <c r="Q215" s="63"/>
      <c r="R215" s="63"/>
      <c r="S215" s="63"/>
      <c r="T215" s="63"/>
      <c r="U215" s="63"/>
      <c r="V215" s="63"/>
      <c r="W215" s="63"/>
      <c r="X215" s="63"/>
      <c r="Y215" s="63"/>
      <c r="Z215" s="63"/>
    </row>
    <row r="216" spans="1:26" ht="30" customHeight="1" x14ac:dyDescent="0.3">
      <c r="A216" s="68"/>
      <c r="B216" s="60"/>
      <c r="C216" s="69"/>
      <c r="D216" s="77"/>
      <c r="E216" s="63"/>
      <c r="F216" s="71"/>
      <c r="G216" s="63"/>
      <c r="H216" s="63"/>
      <c r="I216" s="63"/>
      <c r="J216" s="63"/>
      <c r="K216" s="63"/>
      <c r="L216" s="63"/>
      <c r="M216" s="63"/>
      <c r="N216" s="63"/>
      <c r="O216" s="63"/>
      <c r="P216" s="63"/>
      <c r="Q216" s="63"/>
      <c r="R216" s="63"/>
      <c r="S216" s="63"/>
      <c r="T216" s="63"/>
      <c r="U216" s="63"/>
      <c r="V216" s="63"/>
      <c r="W216" s="63"/>
      <c r="X216" s="63"/>
      <c r="Y216" s="63"/>
      <c r="Z216" s="63"/>
    </row>
    <row r="217" spans="1:26" ht="24.75" customHeight="1" x14ac:dyDescent="0.3">
      <c r="A217" s="122" t="s">
        <v>10</v>
      </c>
      <c r="B217" s="119" t="s">
        <v>549</v>
      </c>
      <c r="C217" s="120" t="s">
        <v>556</v>
      </c>
      <c r="D217" s="121"/>
      <c r="E217" s="63"/>
      <c r="F217" s="71"/>
      <c r="G217" s="63"/>
      <c r="H217" s="63"/>
      <c r="I217" s="63"/>
      <c r="J217" s="63"/>
      <c r="K217" s="63"/>
      <c r="L217" s="63"/>
      <c r="M217" s="63"/>
      <c r="N217" s="63"/>
      <c r="O217" s="63"/>
      <c r="P217" s="63"/>
      <c r="Q217" s="63"/>
      <c r="R217" s="63"/>
      <c r="S217" s="63"/>
      <c r="T217" s="63"/>
      <c r="U217" s="63"/>
      <c r="V217" s="63"/>
      <c r="W217" s="63"/>
      <c r="X217" s="63"/>
      <c r="Y217" s="63"/>
      <c r="Z217" s="63"/>
    </row>
    <row r="218" spans="1:26" ht="30" x14ac:dyDescent="0.3">
      <c r="A218" s="123"/>
      <c r="B218" s="107"/>
      <c r="C218" s="72" t="s">
        <v>393</v>
      </c>
      <c r="D218" s="78" t="s">
        <v>557</v>
      </c>
      <c r="E218" s="63"/>
      <c r="F218" s="71"/>
      <c r="G218" s="63"/>
      <c r="H218" s="63"/>
      <c r="I218" s="63"/>
      <c r="J218" s="63"/>
      <c r="K218" s="63"/>
      <c r="L218" s="63"/>
      <c r="M218" s="63"/>
      <c r="N218" s="63"/>
      <c r="O218" s="63"/>
      <c r="P218" s="63"/>
      <c r="Q218" s="63"/>
      <c r="R218" s="63"/>
      <c r="S218" s="63"/>
      <c r="T218" s="63"/>
      <c r="U218" s="63"/>
      <c r="V218" s="63"/>
      <c r="W218" s="63"/>
      <c r="X218" s="63"/>
      <c r="Y218" s="63"/>
      <c r="Z218" s="63"/>
    </row>
    <row r="219" spans="1:26" ht="79.2" x14ac:dyDescent="0.3">
      <c r="A219" s="124"/>
      <c r="B219" s="107"/>
      <c r="C219" s="74" t="s">
        <v>395</v>
      </c>
      <c r="D219" s="79" t="s">
        <v>558</v>
      </c>
      <c r="E219" s="63"/>
      <c r="F219" s="71"/>
      <c r="G219" s="63"/>
      <c r="H219" s="63"/>
      <c r="I219" s="63"/>
      <c r="J219" s="63"/>
      <c r="K219" s="63"/>
      <c r="L219" s="63"/>
      <c r="M219" s="63"/>
      <c r="N219" s="63"/>
      <c r="O219" s="63"/>
      <c r="P219" s="63"/>
      <c r="Q219" s="63"/>
      <c r="R219" s="63"/>
      <c r="S219" s="63"/>
      <c r="T219" s="63"/>
      <c r="U219" s="63"/>
      <c r="V219" s="63"/>
      <c r="W219" s="63"/>
      <c r="X219" s="63"/>
      <c r="Y219" s="63"/>
      <c r="Z219" s="63"/>
    </row>
    <row r="220" spans="1:26" ht="30" customHeight="1" x14ac:dyDescent="0.3">
      <c r="A220" s="68"/>
      <c r="B220" s="60"/>
      <c r="C220" s="69"/>
      <c r="D220" s="77"/>
      <c r="E220" s="63"/>
      <c r="F220" s="71"/>
      <c r="G220" s="63"/>
      <c r="H220" s="63"/>
      <c r="I220" s="63"/>
      <c r="J220" s="63"/>
      <c r="K220" s="63"/>
      <c r="L220" s="63"/>
      <c r="M220" s="63"/>
      <c r="N220" s="63"/>
      <c r="O220" s="63"/>
      <c r="P220" s="63"/>
      <c r="Q220" s="63"/>
      <c r="R220" s="63"/>
      <c r="S220" s="63"/>
      <c r="T220" s="63"/>
      <c r="U220" s="63"/>
      <c r="V220" s="63"/>
      <c r="W220" s="63"/>
      <c r="X220" s="63"/>
      <c r="Y220" s="63"/>
      <c r="Z220" s="63"/>
    </row>
    <row r="221" spans="1:26" ht="24.75" customHeight="1" x14ac:dyDescent="0.3">
      <c r="A221" s="122" t="s">
        <v>10</v>
      </c>
      <c r="B221" s="119" t="s">
        <v>549</v>
      </c>
      <c r="C221" s="126" t="s">
        <v>559</v>
      </c>
      <c r="D221" s="121"/>
      <c r="E221" s="63"/>
      <c r="F221" s="71"/>
      <c r="G221" s="63"/>
      <c r="H221" s="63"/>
      <c r="I221" s="63"/>
      <c r="J221" s="63"/>
      <c r="K221" s="63"/>
      <c r="L221" s="63"/>
      <c r="M221" s="63"/>
      <c r="N221" s="63"/>
      <c r="O221" s="63"/>
      <c r="P221" s="63"/>
      <c r="Q221" s="63"/>
      <c r="R221" s="63"/>
      <c r="S221" s="63"/>
      <c r="T221" s="63"/>
      <c r="U221" s="63"/>
      <c r="V221" s="63"/>
      <c r="W221" s="63"/>
      <c r="X221" s="63"/>
      <c r="Y221" s="63"/>
      <c r="Z221" s="63"/>
    </row>
    <row r="222" spans="1:26" ht="30" x14ac:dyDescent="0.3">
      <c r="A222" s="123"/>
      <c r="B222" s="107"/>
      <c r="C222" s="72" t="s">
        <v>393</v>
      </c>
      <c r="D222" s="78" t="s">
        <v>560</v>
      </c>
      <c r="E222" s="63"/>
      <c r="F222" s="71"/>
      <c r="G222" s="63"/>
      <c r="H222" s="63"/>
      <c r="I222" s="63"/>
      <c r="J222" s="63"/>
      <c r="K222" s="63"/>
      <c r="L222" s="63"/>
      <c r="M222" s="63"/>
      <c r="N222" s="63"/>
      <c r="O222" s="63"/>
      <c r="P222" s="63"/>
      <c r="Q222" s="63"/>
      <c r="R222" s="63"/>
      <c r="S222" s="63"/>
      <c r="T222" s="63"/>
      <c r="U222" s="63"/>
      <c r="V222" s="63"/>
      <c r="W222" s="63"/>
      <c r="X222" s="63"/>
      <c r="Y222" s="63"/>
      <c r="Z222" s="63"/>
    </row>
    <row r="223" spans="1:26" ht="39.6" x14ac:dyDescent="0.3">
      <c r="A223" s="124"/>
      <c r="B223" s="107"/>
      <c r="C223" s="74" t="s">
        <v>395</v>
      </c>
      <c r="D223" s="79" t="s">
        <v>561</v>
      </c>
      <c r="E223" s="63"/>
      <c r="F223" s="71"/>
      <c r="G223" s="63"/>
      <c r="H223" s="63"/>
      <c r="I223" s="63"/>
      <c r="J223" s="63"/>
      <c r="K223" s="63"/>
      <c r="L223" s="63"/>
      <c r="M223" s="63"/>
      <c r="N223" s="63"/>
      <c r="O223" s="63"/>
      <c r="P223" s="63"/>
      <c r="Q223" s="63"/>
      <c r="R223" s="63"/>
      <c r="S223" s="63"/>
      <c r="T223" s="63"/>
      <c r="U223" s="63"/>
      <c r="V223" s="63"/>
      <c r="W223" s="63"/>
      <c r="X223" s="63"/>
      <c r="Y223" s="63"/>
      <c r="Z223" s="63"/>
    </row>
    <row r="224" spans="1:26" ht="30" customHeight="1" x14ac:dyDescent="0.3">
      <c r="A224" s="68"/>
      <c r="B224" s="60"/>
      <c r="C224" s="69"/>
      <c r="D224" s="77"/>
      <c r="E224" s="63"/>
      <c r="F224" s="71"/>
      <c r="G224" s="63"/>
      <c r="H224" s="63"/>
      <c r="I224" s="63"/>
      <c r="J224" s="63"/>
      <c r="K224" s="63"/>
      <c r="L224" s="63"/>
      <c r="M224" s="63"/>
      <c r="N224" s="63"/>
      <c r="O224" s="63"/>
      <c r="P224" s="63"/>
      <c r="Q224" s="63"/>
      <c r="R224" s="63"/>
      <c r="S224" s="63"/>
      <c r="T224" s="63"/>
      <c r="U224" s="63"/>
      <c r="V224" s="63"/>
      <c r="W224" s="63"/>
      <c r="X224" s="63"/>
      <c r="Y224" s="63"/>
      <c r="Z224" s="63"/>
    </row>
    <row r="225" spans="1:26" ht="24.75" customHeight="1" x14ac:dyDescent="0.3">
      <c r="A225" s="122" t="s">
        <v>10</v>
      </c>
      <c r="B225" s="119" t="s">
        <v>549</v>
      </c>
      <c r="C225" s="126" t="s">
        <v>562</v>
      </c>
      <c r="D225" s="121"/>
      <c r="E225" s="63"/>
      <c r="F225" s="71"/>
      <c r="G225" s="63"/>
      <c r="H225" s="63"/>
      <c r="I225" s="63"/>
      <c r="J225" s="63"/>
      <c r="K225" s="63"/>
      <c r="L225" s="63"/>
      <c r="M225" s="63"/>
      <c r="N225" s="63"/>
      <c r="O225" s="63"/>
      <c r="P225" s="63"/>
      <c r="Q225" s="63"/>
      <c r="R225" s="63"/>
      <c r="S225" s="63"/>
      <c r="T225" s="63"/>
      <c r="U225" s="63"/>
      <c r="V225" s="63"/>
      <c r="W225" s="63"/>
      <c r="X225" s="63"/>
      <c r="Y225" s="63"/>
      <c r="Z225" s="63"/>
    </row>
    <row r="226" spans="1:26" ht="30" x14ac:dyDescent="0.3">
      <c r="A226" s="123"/>
      <c r="B226" s="107"/>
      <c r="C226" s="72" t="s">
        <v>393</v>
      </c>
      <c r="D226" s="78" t="s">
        <v>563</v>
      </c>
      <c r="E226" s="63"/>
      <c r="F226" s="71"/>
      <c r="G226" s="63"/>
      <c r="H226" s="63"/>
      <c r="I226" s="63"/>
      <c r="J226" s="63"/>
      <c r="K226" s="63"/>
      <c r="L226" s="63"/>
      <c r="M226" s="63"/>
      <c r="N226" s="63"/>
      <c r="O226" s="63"/>
      <c r="P226" s="63"/>
      <c r="Q226" s="63"/>
      <c r="R226" s="63"/>
      <c r="S226" s="63"/>
      <c r="T226" s="63"/>
      <c r="U226" s="63"/>
      <c r="V226" s="63"/>
      <c r="W226" s="63"/>
      <c r="X226" s="63"/>
      <c r="Y226" s="63"/>
      <c r="Z226" s="63"/>
    </row>
    <row r="227" spans="1:26" ht="52.8" x14ac:dyDescent="0.3">
      <c r="A227" s="124"/>
      <c r="B227" s="107"/>
      <c r="C227" s="74" t="s">
        <v>395</v>
      </c>
      <c r="D227" s="79" t="s">
        <v>564</v>
      </c>
      <c r="E227" s="63"/>
      <c r="F227" s="71"/>
      <c r="G227" s="63"/>
      <c r="H227" s="63"/>
      <c r="I227" s="63"/>
      <c r="J227" s="63"/>
      <c r="K227" s="63"/>
      <c r="L227" s="63"/>
      <c r="M227" s="63"/>
      <c r="N227" s="63"/>
      <c r="O227" s="63"/>
      <c r="P227" s="63"/>
      <c r="Q227" s="63"/>
      <c r="R227" s="63"/>
      <c r="S227" s="63"/>
      <c r="T227" s="63"/>
      <c r="U227" s="63"/>
      <c r="V227" s="63"/>
      <c r="W227" s="63"/>
      <c r="X227" s="63"/>
      <c r="Y227" s="63"/>
      <c r="Z227" s="63"/>
    </row>
    <row r="228" spans="1:26" ht="30" customHeight="1" x14ac:dyDescent="0.3">
      <c r="A228" s="68"/>
      <c r="B228" s="60"/>
      <c r="C228" s="69"/>
      <c r="D228" s="77"/>
      <c r="E228" s="63"/>
      <c r="F228" s="71"/>
      <c r="G228" s="63"/>
      <c r="H228" s="63"/>
      <c r="I228" s="63"/>
      <c r="J228" s="63"/>
      <c r="K228" s="63"/>
      <c r="L228" s="63"/>
      <c r="M228" s="63"/>
      <c r="N228" s="63"/>
      <c r="O228" s="63"/>
      <c r="P228" s="63"/>
      <c r="Q228" s="63"/>
      <c r="R228" s="63"/>
      <c r="S228" s="63"/>
      <c r="T228" s="63"/>
      <c r="U228" s="63"/>
      <c r="V228" s="63"/>
      <c r="W228" s="63"/>
      <c r="X228" s="63"/>
      <c r="Y228" s="63"/>
      <c r="Z228" s="63"/>
    </row>
    <row r="229" spans="1:26" ht="24.75" customHeight="1" x14ac:dyDescent="0.3">
      <c r="A229" s="122" t="s">
        <v>10</v>
      </c>
      <c r="B229" s="119" t="s">
        <v>549</v>
      </c>
      <c r="C229" s="120" t="s">
        <v>565</v>
      </c>
      <c r="D229" s="121"/>
      <c r="E229" s="63"/>
      <c r="F229" s="71"/>
      <c r="G229" s="63"/>
      <c r="H229" s="63"/>
      <c r="I229" s="63"/>
      <c r="J229" s="63"/>
      <c r="K229" s="63"/>
      <c r="L229" s="63"/>
      <c r="M229" s="63"/>
      <c r="N229" s="63"/>
      <c r="O229" s="63"/>
      <c r="P229" s="63"/>
      <c r="Q229" s="63"/>
      <c r="R229" s="63"/>
      <c r="S229" s="63"/>
      <c r="T229" s="63"/>
      <c r="U229" s="63"/>
      <c r="V229" s="63"/>
      <c r="W229" s="63"/>
      <c r="X229" s="63"/>
      <c r="Y229" s="63"/>
      <c r="Z229" s="63"/>
    </row>
    <row r="230" spans="1:26" ht="30" x14ac:dyDescent="0.3">
      <c r="A230" s="123"/>
      <c r="B230" s="107"/>
      <c r="C230" s="72" t="s">
        <v>393</v>
      </c>
      <c r="D230" s="78" t="s">
        <v>566</v>
      </c>
      <c r="E230" s="63"/>
      <c r="F230" s="71"/>
      <c r="G230" s="63"/>
      <c r="H230" s="63"/>
      <c r="I230" s="63"/>
      <c r="J230" s="63"/>
      <c r="K230" s="63"/>
      <c r="L230" s="63"/>
      <c r="M230" s="63"/>
      <c r="N230" s="63"/>
      <c r="O230" s="63"/>
      <c r="P230" s="63"/>
      <c r="Q230" s="63"/>
      <c r="R230" s="63"/>
      <c r="S230" s="63"/>
      <c r="T230" s="63"/>
      <c r="U230" s="63"/>
      <c r="V230" s="63"/>
      <c r="W230" s="63"/>
      <c r="X230" s="63"/>
      <c r="Y230" s="63"/>
      <c r="Z230" s="63"/>
    </row>
    <row r="231" spans="1:26" ht="79.2" x14ac:dyDescent="0.3">
      <c r="A231" s="124"/>
      <c r="B231" s="107"/>
      <c r="C231" s="74" t="s">
        <v>395</v>
      </c>
      <c r="D231" s="79" t="s">
        <v>567</v>
      </c>
      <c r="E231" s="63"/>
      <c r="F231" s="71"/>
      <c r="G231" s="63"/>
      <c r="H231" s="63"/>
      <c r="I231" s="63"/>
      <c r="J231" s="63"/>
      <c r="K231" s="63"/>
      <c r="L231" s="63"/>
      <c r="M231" s="63"/>
      <c r="N231" s="63"/>
      <c r="O231" s="63"/>
      <c r="P231" s="63"/>
      <c r="Q231" s="63"/>
      <c r="R231" s="63"/>
      <c r="S231" s="63"/>
      <c r="T231" s="63"/>
      <c r="U231" s="63"/>
      <c r="V231" s="63"/>
      <c r="W231" s="63"/>
      <c r="X231" s="63"/>
      <c r="Y231" s="63"/>
      <c r="Z231" s="63"/>
    </row>
    <row r="232" spans="1:26" ht="30" customHeight="1" x14ac:dyDescent="0.3">
      <c r="A232" s="68"/>
      <c r="B232" s="60"/>
      <c r="C232" s="69"/>
      <c r="D232" s="77"/>
      <c r="E232" s="63"/>
      <c r="F232" s="71"/>
      <c r="G232" s="63"/>
      <c r="H232" s="63"/>
      <c r="I232" s="63"/>
      <c r="J232" s="63"/>
      <c r="K232" s="63"/>
      <c r="L232" s="63"/>
      <c r="M232" s="63"/>
      <c r="N232" s="63"/>
      <c r="O232" s="63"/>
      <c r="P232" s="63"/>
      <c r="Q232" s="63"/>
      <c r="R232" s="63"/>
      <c r="S232" s="63"/>
      <c r="T232" s="63"/>
      <c r="U232" s="63"/>
      <c r="V232" s="63"/>
      <c r="W232" s="63"/>
      <c r="X232" s="63"/>
      <c r="Y232" s="63"/>
      <c r="Z232" s="63"/>
    </row>
    <row r="233" spans="1:26" ht="24.75" customHeight="1" x14ac:dyDescent="0.3">
      <c r="A233" s="122" t="s">
        <v>10</v>
      </c>
      <c r="B233" s="119" t="s">
        <v>549</v>
      </c>
      <c r="C233" s="125" t="s">
        <v>568</v>
      </c>
      <c r="D233" s="121"/>
      <c r="E233" s="63"/>
      <c r="F233" s="71"/>
      <c r="G233" s="63"/>
      <c r="H233" s="63"/>
      <c r="I233" s="63"/>
      <c r="J233" s="63"/>
      <c r="K233" s="63"/>
      <c r="L233" s="63"/>
      <c r="M233" s="63"/>
      <c r="N233" s="63"/>
      <c r="O233" s="63"/>
      <c r="P233" s="63"/>
      <c r="Q233" s="63"/>
      <c r="R233" s="63"/>
      <c r="S233" s="63"/>
      <c r="T233" s="63"/>
      <c r="U233" s="63"/>
      <c r="V233" s="63"/>
      <c r="W233" s="63"/>
      <c r="X233" s="63"/>
      <c r="Y233" s="63"/>
      <c r="Z233" s="63"/>
    </row>
    <row r="234" spans="1:26" ht="39.6" x14ac:dyDescent="0.3">
      <c r="A234" s="123"/>
      <c r="B234" s="107"/>
      <c r="C234" s="72" t="s">
        <v>393</v>
      </c>
      <c r="D234" s="78" t="s">
        <v>569</v>
      </c>
      <c r="E234" s="63"/>
      <c r="F234" s="71"/>
      <c r="G234" s="63"/>
      <c r="H234" s="63"/>
      <c r="I234" s="63"/>
      <c r="J234" s="63"/>
      <c r="K234" s="63"/>
      <c r="L234" s="63"/>
      <c r="M234" s="63"/>
      <c r="N234" s="63"/>
      <c r="O234" s="63"/>
      <c r="P234" s="63"/>
      <c r="Q234" s="63"/>
      <c r="R234" s="63"/>
      <c r="S234" s="63"/>
      <c r="T234" s="63"/>
      <c r="U234" s="63"/>
      <c r="V234" s="63"/>
      <c r="W234" s="63"/>
      <c r="X234" s="63"/>
      <c r="Y234" s="63"/>
      <c r="Z234" s="63"/>
    </row>
    <row r="235" spans="1:26" ht="105.6" x14ac:dyDescent="0.3">
      <c r="A235" s="124"/>
      <c r="B235" s="107"/>
      <c r="C235" s="74" t="s">
        <v>395</v>
      </c>
      <c r="D235" s="79" t="s">
        <v>570</v>
      </c>
      <c r="E235" s="63"/>
      <c r="F235" s="71"/>
      <c r="G235" s="63"/>
      <c r="H235" s="63"/>
      <c r="I235" s="63"/>
      <c r="J235" s="63"/>
      <c r="K235" s="63"/>
      <c r="L235" s="63"/>
      <c r="M235" s="63"/>
      <c r="N235" s="63"/>
      <c r="O235" s="63"/>
      <c r="P235" s="63"/>
      <c r="Q235" s="63"/>
      <c r="R235" s="63"/>
      <c r="S235" s="63"/>
      <c r="T235" s="63"/>
      <c r="U235" s="63"/>
      <c r="V235" s="63"/>
      <c r="W235" s="63"/>
      <c r="X235" s="63"/>
      <c r="Y235" s="63"/>
      <c r="Z235" s="63"/>
    </row>
    <row r="236" spans="1:26" ht="30" customHeight="1" x14ac:dyDescent="0.3">
      <c r="A236" s="68"/>
      <c r="B236" s="60"/>
      <c r="C236" s="69"/>
      <c r="D236" s="77"/>
      <c r="E236" s="63"/>
      <c r="F236" s="71"/>
      <c r="G236" s="63"/>
      <c r="H236" s="63"/>
      <c r="I236" s="63"/>
      <c r="J236" s="63"/>
      <c r="K236" s="63"/>
      <c r="L236" s="63"/>
      <c r="M236" s="63"/>
      <c r="N236" s="63"/>
      <c r="O236" s="63"/>
      <c r="P236" s="63"/>
      <c r="Q236" s="63"/>
      <c r="R236" s="63"/>
      <c r="S236" s="63"/>
      <c r="T236" s="63"/>
      <c r="U236" s="63"/>
      <c r="V236" s="63"/>
      <c r="W236" s="63"/>
      <c r="X236" s="63"/>
      <c r="Y236" s="63"/>
      <c r="Z236" s="63"/>
    </row>
    <row r="237" spans="1:26" ht="24.75" customHeight="1" x14ac:dyDescent="0.3">
      <c r="A237" s="122" t="s">
        <v>10</v>
      </c>
      <c r="B237" s="119" t="s">
        <v>549</v>
      </c>
      <c r="C237" s="126" t="s">
        <v>571</v>
      </c>
      <c r="D237" s="121"/>
      <c r="E237" s="63"/>
      <c r="F237" s="71"/>
      <c r="G237" s="63"/>
      <c r="H237" s="63"/>
      <c r="I237" s="63"/>
      <c r="J237" s="63"/>
      <c r="K237" s="63"/>
      <c r="L237" s="63"/>
      <c r="M237" s="63"/>
      <c r="N237" s="63"/>
      <c r="O237" s="63"/>
      <c r="P237" s="63"/>
      <c r="Q237" s="63"/>
      <c r="R237" s="63"/>
      <c r="S237" s="63"/>
      <c r="T237" s="63"/>
      <c r="U237" s="63"/>
      <c r="V237" s="63"/>
      <c r="W237" s="63"/>
      <c r="X237" s="63"/>
      <c r="Y237" s="63"/>
      <c r="Z237" s="63"/>
    </row>
    <row r="238" spans="1:26" ht="30" x14ac:dyDescent="0.3">
      <c r="A238" s="123"/>
      <c r="B238" s="107"/>
      <c r="C238" s="72" t="s">
        <v>393</v>
      </c>
      <c r="D238" s="78" t="s">
        <v>572</v>
      </c>
      <c r="E238" s="63"/>
      <c r="F238" s="71"/>
      <c r="G238" s="63"/>
      <c r="H238" s="63"/>
      <c r="I238" s="63"/>
      <c r="J238" s="63"/>
      <c r="K238" s="63"/>
      <c r="L238" s="63"/>
      <c r="M238" s="63"/>
      <c r="N238" s="63"/>
      <c r="O238" s="63"/>
      <c r="P238" s="63"/>
      <c r="Q238" s="63"/>
      <c r="R238" s="63"/>
      <c r="S238" s="63"/>
      <c r="T238" s="63"/>
      <c r="U238" s="63"/>
      <c r="V238" s="63"/>
      <c r="W238" s="63"/>
      <c r="X238" s="63"/>
      <c r="Y238" s="63"/>
      <c r="Z238" s="63"/>
    </row>
    <row r="239" spans="1:26" ht="39.6" x14ac:dyDescent="0.3">
      <c r="A239" s="124"/>
      <c r="B239" s="107"/>
      <c r="C239" s="74" t="s">
        <v>395</v>
      </c>
      <c r="D239" s="79" t="s">
        <v>573</v>
      </c>
      <c r="E239" s="63"/>
      <c r="F239" s="71"/>
      <c r="G239" s="63"/>
      <c r="H239" s="63"/>
      <c r="I239" s="63"/>
      <c r="J239" s="63"/>
      <c r="K239" s="63"/>
      <c r="L239" s="63"/>
      <c r="M239" s="63"/>
      <c r="N239" s="63"/>
      <c r="O239" s="63"/>
      <c r="P239" s="63"/>
      <c r="Q239" s="63"/>
      <c r="R239" s="63"/>
      <c r="S239" s="63"/>
      <c r="T239" s="63"/>
      <c r="U239" s="63"/>
      <c r="V239" s="63"/>
      <c r="W239" s="63"/>
      <c r="X239" s="63"/>
      <c r="Y239" s="63"/>
      <c r="Z239" s="63"/>
    </row>
    <row r="240" spans="1:26" ht="30" customHeight="1" x14ac:dyDescent="0.3">
      <c r="A240" s="68"/>
      <c r="B240" s="60"/>
      <c r="C240" s="69"/>
      <c r="D240" s="77"/>
      <c r="E240" s="63"/>
      <c r="F240" s="71"/>
      <c r="G240" s="63"/>
      <c r="H240" s="63"/>
      <c r="I240" s="63"/>
      <c r="J240" s="63"/>
      <c r="K240" s="63"/>
      <c r="L240" s="63"/>
      <c r="M240" s="63"/>
      <c r="N240" s="63"/>
      <c r="O240" s="63"/>
      <c r="P240" s="63"/>
      <c r="Q240" s="63"/>
      <c r="R240" s="63"/>
      <c r="S240" s="63"/>
      <c r="T240" s="63"/>
      <c r="U240" s="63"/>
      <c r="V240" s="63"/>
      <c r="W240" s="63"/>
      <c r="X240" s="63"/>
      <c r="Y240" s="63"/>
      <c r="Z240" s="63"/>
    </row>
    <row r="241" spans="1:26" ht="24.75" customHeight="1" x14ac:dyDescent="0.3">
      <c r="A241" s="122" t="s">
        <v>10</v>
      </c>
      <c r="B241" s="119" t="s">
        <v>549</v>
      </c>
      <c r="C241" s="126" t="s">
        <v>574</v>
      </c>
      <c r="D241" s="121"/>
      <c r="E241" s="63"/>
      <c r="F241" s="63"/>
      <c r="G241" s="63"/>
      <c r="H241" s="63"/>
      <c r="I241" s="63"/>
      <c r="J241" s="63"/>
      <c r="K241" s="63"/>
      <c r="L241" s="63"/>
      <c r="M241" s="63"/>
      <c r="N241" s="63"/>
      <c r="O241" s="63"/>
      <c r="P241" s="63"/>
      <c r="Q241" s="63"/>
      <c r="R241" s="63"/>
      <c r="S241" s="63"/>
      <c r="T241" s="63"/>
      <c r="U241" s="63"/>
      <c r="V241" s="63"/>
      <c r="W241" s="63"/>
      <c r="X241" s="63"/>
      <c r="Y241" s="63"/>
      <c r="Z241" s="63"/>
    </row>
    <row r="242" spans="1:26" ht="30.75" customHeight="1" x14ac:dyDescent="0.3">
      <c r="A242" s="123"/>
      <c r="B242" s="107"/>
      <c r="C242" s="72" t="s">
        <v>393</v>
      </c>
      <c r="D242" s="78" t="s">
        <v>575</v>
      </c>
      <c r="E242" s="63"/>
      <c r="F242" s="63"/>
      <c r="G242" s="63"/>
      <c r="H242" s="63"/>
      <c r="I242" s="63"/>
      <c r="J242" s="63"/>
      <c r="K242" s="63"/>
      <c r="L242" s="63"/>
      <c r="M242" s="63"/>
      <c r="N242" s="63"/>
      <c r="O242" s="63"/>
      <c r="P242" s="63"/>
      <c r="Q242" s="63"/>
      <c r="R242" s="63"/>
      <c r="S242" s="63"/>
      <c r="T242" s="63"/>
      <c r="U242" s="63"/>
      <c r="V242" s="63"/>
      <c r="W242" s="63"/>
      <c r="X242" s="63"/>
      <c r="Y242" s="63"/>
      <c r="Z242" s="63"/>
    </row>
    <row r="243" spans="1:26" ht="39.6" x14ac:dyDescent="0.3">
      <c r="A243" s="124"/>
      <c r="B243" s="107"/>
      <c r="C243" s="74" t="s">
        <v>395</v>
      </c>
      <c r="D243" s="79" t="s">
        <v>576</v>
      </c>
      <c r="E243" s="63"/>
      <c r="F243" s="63"/>
      <c r="G243" s="63"/>
      <c r="H243" s="63"/>
      <c r="I243" s="63"/>
      <c r="J243" s="63"/>
      <c r="K243" s="63"/>
      <c r="L243" s="63"/>
      <c r="M243" s="63"/>
      <c r="N243" s="63"/>
      <c r="O243" s="63"/>
      <c r="P243" s="63"/>
      <c r="Q243" s="63"/>
      <c r="R243" s="63"/>
      <c r="S243" s="63"/>
      <c r="T243" s="63"/>
      <c r="U243" s="63"/>
      <c r="V243" s="63"/>
      <c r="W243" s="63"/>
      <c r="X243" s="63"/>
      <c r="Y243" s="63"/>
      <c r="Z243" s="63"/>
    </row>
    <row r="244" spans="1:26" ht="30" customHeight="1" x14ac:dyDescent="0.3">
      <c r="A244" s="68"/>
      <c r="B244" s="60"/>
      <c r="C244" s="69"/>
      <c r="D244" s="77"/>
      <c r="E244" s="63"/>
      <c r="F244" s="71"/>
      <c r="G244" s="63"/>
      <c r="H244" s="63"/>
      <c r="I244" s="63"/>
      <c r="J244" s="63"/>
      <c r="K244" s="63"/>
      <c r="L244" s="63"/>
      <c r="M244" s="63"/>
      <c r="N244" s="63"/>
      <c r="O244" s="63"/>
      <c r="P244" s="63"/>
      <c r="Q244" s="63"/>
      <c r="R244" s="63"/>
      <c r="S244" s="63"/>
      <c r="T244" s="63"/>
      <c r="U244" s="63"/>
      <c r="V244" s="63"/>
      <c r="W244" s="63"/>
      <c r="X244" s="63"/>
      <c r="Y244" s="63"/>
      <c r="Z244" s="63"/>
    </row>
    <row r="245" spans="1:26" ht="24.75" customHeight="1" x14ac:dyDescent="0.3">
      <c r="A245" s="122" t="s">
        <v>10</v>
      </c>
      <c r="B245" s="119" t="s">
        <v>549</v>
      </c>
      <c r="C245" s="126" t="s">
        <v>577</v>
      </c>
      <c r="D245" s="121"/>
      <c r="E245" s="63"/>
      <c r="F245" s="71"/>
      <c r="G245" s="63"/>
      <c r="H245" s="63"/>
      <c r="I245" s="63"/>
      <c r="J245" s="63"/>
      <c r="K245" s="63"/>
      <c r="L245" s="63"/>
      <c r="M245" s="63"/>
      <c r="N245" s="63"/>
      <c r="O245" s="63"/>
      <c r="P245" s="63"/>
      <c r="Q245" s="63"/>
      <c r="R245" s="63"/>
      <c r="S245" s="63"/>
      <c r="T245" s="63"/>
      <c r="U245" s="63"/>
      <c r="V245" s="63"/>
      <c r="W245" s="63"/>
      <c r="X245" s="63"/>
      <c r="Y245" s="63"/>
      <c r="Z245" s="63"/>
    </row>
    <row r="246" spans="1:26" ht="92.4" x14ac:dyDescent="0.3">
      <c r="A246" s="123"/>
      <c r="B246" s="107"/>
      <c r="C246" s="72" t="s">
        <v>393</v>
      </c>
      <c r="D246" s="78" t="s">
        <v>578</v>
      </c>
      <c r="E246" s="63"/>
      <c r="F246" s="71"/>
      <c r="G246" s="63"/>
      <c r="H246" s="63"/>
      <c r="I246" s="63"/>
      <c r="J246" s="63"/>
      <c r="K246" s="63"/>
      <c r="L246" s="63"/>
      <c r="M246" s="63"/>
      <c r="N246" s="63"/>
      <c r="O246" s="63"/>
      <c r="P246" s="63"/>
      <c r="Q246" s="63"/>
      <c r="R246" s="63"/>
      <c r="S246" s="63"/>
      <c r="T246" s="63"/>
      <c r="U246" s="63"/>
      <c r="V246" s="63"/>
      <c r="W246" s="63"/>
      <c r="X246" s="63"/>
      <c r="Y246" s="63"/>
      <c r="Z246" s="63"/>
    </row>
    <row r="247" spans="1:26" ht="30" x14ac:dyDescent="0.3">
      <c r="A247" s="124"/>
      <c r="B247" s="107"/>
      <c r="C247" s="74" t="s">
        <v>395</v>
      </c>
      <c r="D247" s="79" t="s">
        <v>579</v>
      </c>
      <c r="E247" s="63"/>
      <c r="F247" s="71"/>
      <c r="G247" s="63"/>
      <c r="H247" s="63"/>
      <c r="I247" s="63"/>
      <c r="J247" s="63"/>
      <c r="K247" s="63"/>
      <c r="L247" s="63"/>
      <c r="M247" s="63"/>
      <c r="N247" s="63"/>
      <c r="O247" s="63"/>
      <c r="P247" s="63"/>
      <c r="Q247" s="63"/>
      <c r="R247" s="63"/>
      <c r="S247" s="63"/>
      <c r="T247" s="63"/>
      <c r="U247" s="63"/>
      <c r="V247" s="63"/>
      <c r="W247" s="63"/>
      <c r="X247" s="63"/>
      <c r="Y247" s="63"/>
      <c r="Z247" s="63"/>
    </row>
    <row r="248" spans="1:26" ht="30" customHeight="1" x14ac:dyDescent="0.3">
      <c r="A248" s="68"/>
      <c r="B248" s="60"/>
      <c r="C248" s="69"/>
      <c r="D248" s="77"/>
      <c r="E248" s="63"/>
      <c r="F248" s="71"/>
      <c r="G248" s="63"/>
      <c r="H248" s="63"/>
      <c r="I248" s="63"/>
      <c r="J248" s="63"/>
      <c r="K248" s="63"/>
      <c r="L248" s="63"/>
      <c r="M248" s="63"/>
      <c r="N248" s="63"/>
      <c r="O248" s="63"/>
      <c r="P248" s="63"/>
      <c r="Q248" s="63"/>
      <c r="R248" s="63"/>
      <c r="S248" s="63"/>
      <c r="T248" s="63"/>
      <c r="U248" s="63"/>
      <c r="V248" s="63"/>
      <c r="W248" s="63"/>
      <c r="X248" s="63"/>
      <c r="Y248" s="63"/>
      <c r="Z248" s="63"/>
    </row>
    <row r="249" spans="1:26" ht="24.75" customHeight="1" x14ac:dyDescent="0.3">
      <c r="A249" s="122" t="s">
        <v>10</v>
      </c>
      <c r="B249" s="119" t="s">
        <v>549</v>
      </c>
      <c r="C249" s="126" t="s">
        <v>580</v>
      </c>
      <c r="D249" s="121"/>
      <c r="E249" s="63"/>
      <c r="F249" s="71"/>
      <c r="G249" s="63"/>
      <c r="H249" s="63"/>
      <c r="I249" s="63"/>
      <c r="J249" s="63"/>
      <c r="K249" s="63"/>
      <c r="L249" s="63"/>
      <c r="M249" s="63"/>
      <c r="N249" s="63"/>
      <c r="O249" s="63"/>
      <c r="P249" s="63"/>
      <c r="Q249" s="63"/>
      <c r="R249" s="63"/>
      <c r="S249" s="63"/>
      <c r="T249" s="63"/>
      <c r="U249" s="63"/>
      <c r="V249" s="63"/>
      <c r="W249" s="63"/>
      <c r="X249" s="63"/>
      <c r="Y249" s="63"/>
      <c r="Z249" s="63"/>
    </row>
    <row r="250" spans="1:26" ht="92.4" x14ac:dyDescent="0.3">
      <c r="A250" s="123"/>
      <c r="B250" s="107"/>
      <c r="C250" s="72" t="s">
        <v>393</v>
      </c>
      <c r="D250" s="78" t="s">
        <v>581</v>
      </c>
      <c r="E250" s="63"/>
      <c r="F250" s="71"/>
      <c r="G250" s="63"/>
      <c r="H250" s="63"/>
      <c r="I250" s="63"/>
      <c r="J250" s="63"/>
      <c r="K250" s="63"/>
      <c r="L250" s="63"/>
      <c r="M250" s="63"/>
      <c r="N250" s="63"/>
      <c r="O250" s="63"/>
      <c r="P250" s="63"/>
      <c r="Q250" s="63"/>
      <c r="R250" s="63"/>
      <c r="S250" s="63"/>
      <c r="T250" s="63"/>
      <c r="U250" s="63"/>
      <c r="V250" s="63"/>
      <c r="W250" s="63"/>
      <c r="X250" s="63"/>
      <c r="Y250" s="63"/>
      <c r="Z250" s="63"/>
    </row>
    <row r="251" spans="1:26" ht="30" x14ac:dyDescent="0.3">
      <c r="A251" s="124"/>
      <c r="B251" s="107"/>
      <c r="C251" s="74" t="s">
        <v>395</v>
      </c>
      <c r="D251" s="79" t="s">
        <v>582</v>
      </c>
      <c r="E251" s="63"/>
      <c r="F251" s="71"/>
      <c r="G251" s="63"/>
      <c r="H251" s="63"/>
      <c r="I251" s="63"/>
      <c r="J251" s="63"/>
      <c r="K251" s="63"/>
      <c r="L251" s="63"/>
      <c r="M251" s="63"/>
      <c r="N251" s="63"/>
      <c r="O251" s="63"/>
      <c r="P251" s="63"/>
      <c r="Q251" s="63"/>
      <c r="R251" s="63"/>
      <c r="S251" s="63"/>
      <c r="T251" s="63"/>
      <c r="U251" s="63"/>
      <c r="V251" s="63"/>
      <c r="W251" s="63"/>
      <c r="X251" s="63"/>
      <c r="Y251" s="63"/>
      <c r="Z251" s="63"/>
    </row>
    <row r="252" spans="1:26" ht="30" customHeight="1" x14ac:dyDescent="0.3">
      <c r="A252" s="68"/>
      <c r="B252" s="60"/>
      <c r="C252" s="69"/>
      <c r="D252" s="77"/>
      <c r="E252" s="63"/>
      <c r="F252" s="71"/>
      <c r="G252" s="63"/>
      <c r="H252" s="63"/>
      <c r="I252" s="63"/>
      <c r="J252" s="63"/>
      <c r="K252" s="63"/>
      <c r="L252" s="63"/>
      <c r="M252" s="63"/>
      <c r="N252" s="63"/>
      <c r="O252" s="63"/>
      <c r="P252" s="63"/>
      <c r="Q252" s="63"/>
      <c r="R252" s="63"/>
      <c r="S252" s="63"/>
      <c r="T252" s="63"/>
      <c r="U252" s="63"/>
      <c r="V252" s="63"/>
      <c r="W252" s="63"/>
      <c r="X252" s="63"/>
      <c r="Y252" s="63"/>
      <c r="Z252" s="63"/>
    </row>
    <row r="253" spans="1:26" ht="24.75" customHeight="1" x14ac:dyDescent="0.3">
      <c r="A253" s="122" t="s">
        <v>10</v>
      </c>
      <c r="B253" s="119" t="s">
        <v>549</v>
      </c>
      <c r="C253" s="126" t="s">
        <v>583</v>
      </c>
      <c r="D253" s="121"/>
      <c r="E253" s="63"/>
      <c r="F253" s="71"/>
      <c r="G253" s="63"/>
      <c r="H253" s="63"/>
      <c r="I253" s="63"/>
      <c r="J253" s="63"/>
      <c r="K253" s="63"/>
      <c r="L253" s="63"/>
      <c r="M253" s="63"/>
      <c r="N253" s="63"/>
      <c r="O253" s="63"/>
      <c r="P253" s="63"/>
      <c r="Q253" s="63"/>
      <c r="R253" s="63"/>
      <c r="S253" s="63"/>
      <c r="T253" s="63"/>
      <c r="U253" s="63"/>
      <c r="V253" s="63"/>
      <c r="W253" s="63"/>
      <c r="X253" s="63"/>
      <c r="Y253" s="63"/>
      <c r="Z253" s="63"/>
    </row>
    <row r="254" spans="1:26" ht="92.4" x14ac:dyDescent="0.3">
      <c r="A254" s="123"/>
      <c r="B254" s="107"/>
      <c r="C254" s="72" t="s">
        <v>393</v>
      </c>
      <c r="D254" s="78" t="s">
        <v>584</v>
      </c>
      <c r="E254" s="63"/>
      <c r="F254" s="71"/>
      <c r="G254" s="63"/>
      <c r="H254" s="63"/>
      <c r="I254" s="63"/>
      <c r="J254" s="63"/>
      <c r="K254" s="63"/>
      <c r="L254" s="63"/>
      <c r="M254" s="63"/>
      <c r="N254" s="63"/>
      <c r="O254" s="63"/>
      <c r="P254" s="63"/>
      <c r="Q254" s="63"/>
      <c r="R254" s="63"/>
      <c r="S254" s="63"/>
      <c r="T254" s="63"/>
      <c r="U254" s="63"/>
      <c r="V254" s="63"/>
      <c r="W254" s="63"/>
      <c r="X254" s="63"/>
      <c r="Y254" s="63"/>
      <c r="Z254" s="63"/>
    </row>
    <row r="255" spans="1:26" ht="30" x14ac:dyDescent="0.3">
      <c r="A255" s="124"/>
      <c r="B255" s="107"/>
      <c r="C255" s="74" t="s">
        <v>395</v>
      </c>
      <c r="D255" s="79" t="s">
        <v>585</v>
      </c>
      <c r="E255" s="63"/>
      <c r="F255" s="71"/>
      <c r="G255" s="63"/>
      <c r="H255" s="63"/>
      <c r="I255" s="63"/>
      <c r="J255" s="63"/>
      <c r="K255" s="63"/>
      <c r="L255" s="63"/>
      <c r="M255" s="63"/>
      <c r="N255" s="63"/>
      <c r="O255" s="63"/>
      <c r="P255" s="63"/>
      <c r="Q255" s="63"/>
      <c r="R255" s="63"/>
      <c r="S255" s="63"/>
      <c r="T255" s="63"/>
      <c r="U255" s="63"/>
      <c r="V255" s="63"/>
      <c r="W255" s="63"/>
      <c r="X255" s="63"/>
      <c r="Y255" s="63"/>
      <c r="Z255" s="63"/>
    </row>
    <row r="256" spans="1:26" ht="30" customHeight="1" x14ac:dyDescent="0.3">
      <c r="A256" s="68"/>
      <c r="B256" s="60"/>
      <c r="C256" s="69"/>
      <c r="D256" s="77"/>
      <c r="E256" s="63"/>
      <c r="F256" s="71"/>
      <c r="G256" s="63"/>
      <c r="H256" s="63"/>
      <c r="I256" s="63"/>
      <c r="J256" s="63"/>
      <c r="K256" s="63"/>
      <c r="L256" s="63"/>
      <c r="M256" s="63"/>
      <c r="N256" s="63"/>
      <c r="O256" s="63"/>
      <c r="P256" s="63"/>
      <c r="Q256" s="63"/>
      <c r="R256" s="63"/>
      <c r="S256" s="63"/>
      <c r="T256" s="63"/>
      <c r="U256" s="63"/>
      <c r="V256" s="63"/>
      <c r="W256" s="63"/>
      <c r="X256" s="63"/>
      <c r="Y256" s="63"/>
      <c r="Z256" s="63"/>
    </row>
    <row r="257" spans="1:26" ht="24.75" customHeight="1" x14ac:dyDescent="0.3">
      <c r="A257" s="122" t="s">
        <v>10</v>
      </c>
      <c r="B257" s="119" t="s">
        <v>549</v>
      </c>
      <c r="C257" s="126" t="s">
        <v>586</v>
      </c>
      <c r="D257" s="121"/>
      <c r="E257" s="63"/>
      <c r="F257" s="71"/>
      <c r="G257" s="63"/>
      <c r="H257" s="63"/>
      <c r="I257" s="63"/>
      <c r="J257" s="63"/>
      <c r="K257" s="63"/>
      <c r="L257" s="63"/>
      <c r="M257" s="63"/>
      <c r="N257" s="63"/>
      <c r="O257" s="63"/>
      <c r="P257" s="63"/>
      <c r="Q257" s="63"/>
      <c r="R257" s="63"/>
      <c r="S257" s="63"/>
      <c r="T257" s="63"/>
      <c r="U257" s="63"/>
      <c r="V257" s="63"/>
      <c r="W257" s="63"/>
      <c r="X257" s="63"/>
      <c r="Y257" s="63"/>
      <c r="Z257" s="63"/>
    </row>
    <row r="258" spans="1:26" ht="30" x14ac:dyDescent="0.3">
      <c r="A258" s="123"/>
      <c r="B258" s="107"/>
      <c r="C258" s="72" t="s">
        <v>393</v>
      </c>
      <c r="D258" s="78" t="s">
        <v>587</v>
      </c>
      <c r="E258" s="63"/>
      <c r="F258" s="71"/>
      <c r="G258" s="63"/>
      <c r="H258" s="63"/>
      <c r="I258" s="63"/>
      <c r="J258" s="63"/>
      <c r="K258" s="63"/>
      <c r="L258" s="63"/>
      <c r="M258" s="63"/>
      <c r="N258" s="63"/>
      <c r="O258" s="63"/>
      <c r="P258" s="63"/>
      <c r="Q258" s="63"/>
      <c r="R258" s="63"/>
      <c r="S258" s="63"/>
      <c r="T258" s="63"/>
      <c r="U258" s="63"/>
      <c r="V258" s="63"/>
      <c r="W258" s="63"/>
      <c r="X258" s="63"/>
      <c r="Y258" s="63"/>
      <c r="Z258" s="63"/>
    </row>
    <row r="259" spans="1:26" ht="66" x14ac:dyDescent="0.3">
      <c r="A259" s="124"/>
      <c r="B259" s="107"/>
      <c r="C259" s="74" t="s">
        <v>395</v>
      </c>
      <c r="D259" s="79" t="s">
        <v>588</v>
      </c>
      <c r="E259" s="63"/>
      <c r="F259" s="71"/>
      <c r="G259" s="63"/>
      <c r="H259" s="63"/>
      <c r="I259" s="63"/>
      <c r="J259" s="63"/>
      <c r="K259" s="63"/>
      <c r="L259" s="63"/>
      <c r="M259" s="63"/>
      <c r="N259" s="63"/>
      <c r="O259" s="63"/>
      <c r="P259" s="63"/>
      <c r="Q259" s="63"/>
      <c r="R259" s="63"/>
      <c r="S259" s="63"/>
      <c r="T259" s="63"/>
      <c r="U259" s="63"/>
      <c r="V259" s="63"/>
      <c r="W259" s="63"/>
      <c r="X259" s="63"/>
      <c r="Y259" s="63"/>
      <c r="Z259" s="63"/>
    </row>
    <row r="260" spans="1:26" ht="30" customHeight="1" x14ac:dyDescent="0.3">
      <c r="A260" s="68"/>
      <c r="B260" s="60"/>
      <c r="C260" s="69"/>
      <c r="D260" s="77"/>
      <c r="E260" s="63"/>
      <c r="F260" s="71"/>
      <c r="G260" s="63"/>
      <c r="H260" s="63"/>
      <c r="I260" s="63"/>
      <c r="J260" s="63"/>
      <c r="K260" s="63"/>
      <c r="L260" s="63"/>
      <c r="M260" s="63"/>
      <c r="N260" s="63"/>
      <c r="O260" s="63"/>
      <c r="P260" s="63"/>
      <c r="Q260" s="63"/>
      <c r="R260" s="63"/>
      <c r="S260" s="63"/>
      <c r="T260" s="63"/>
      <c r="U260" s="63"/>
      <c r="V260" s="63"/>
      <c r="W260" s="63"/>
      <c r="X260" s="63"/>
      <c r="Y260" s="63"/>
      <c r="Z260" s="63"/>
    </row>
    <row r="261" spans="1:26" ht="24.75" customHeight="1" x14ac:dyDescent="0.3">
      <c r="A261" s="122" t="s">
        <v>10</v>
      </c>
      <c r="B261" s="119" t="s">
        <v>549</v>
      </c>
      <c r="C261" s="120" t="s">
        <v>589</v>
      </c>
      <c r="D261" s="121"/>
      <c r="E261" s="63"/>
      <c r="F261" s="71"/>
      <c r="G261" s="63"/>
      <c r="H261" s="63"/>
      <c r="I261" s="63"/>
      <c r="J261" s="63"/>
      <c r="K261" s="63"/>
      <c r="L261" s="63"/>
      <c r="M261" s="63"/>
      <c r="N261" s="63"/>
      <c r="O261" s="63"/>
      <c r="P261" s="63"/>
      <c r="Q261" s="63"/>
      <c r="R261" s="63"/>
      <c r="S261" s="63"/>
      <c r="T261" s="63"/>
      <c r="U261" s="63"/>
      <c r="V261" s="63"/>
      <c r="W261" s="63"/>
      <c r="X261" s="63"/>
      <c r="Y261" s="63"/>
      <c r="Z261" s="63"/>
    </row>
    <row r="262" spans="1:26" ht="30" x14ac:dyDescent="0.3">
      <c r="A262" s="123"/>
      <c r="B262" s="107"/>
      <c r="C262" s="72" t="s">
        <v>393</v>
      </c>
      <c r="D262" s="78" t="s">
        <v>590</v>
      </c>
      <c r="E262" s="63"/>
      <c r="F262" s="71"/>
      <c r="G262" s="63"/>
      <c r="H262" s="63"/>
      <c r="I262" s="63"/>
      <c r="J262" s="63"/>
      <c r="K262" s="63"/>
      <c r="L262" s="63"/>
      <c r="M262" s="63"/>
      <c r="N262" s="63"/>
      <c r="O262" s="63"/>
      <c r="P262" s="63"/>
      <c r="Q262" s="63"/>
      <c r="R262" s="63"/>
      <c r="S262" s="63"/>
      <c r="T262" s="63"/>
      <c r="U262" s="63"/>
      <c r="V262" s="63"/>
      <c r="W262" s="63"/>
      <c r="X262" s="63"/>
      <c r="Y262" s="63"/>
      <c r="Z262" s="63"/>
    </row>
    <row r="263" spans="1:26" ht="39.6" x14ac:dyDescent="0.3">
      <c r="A263" s="124"/>
      <c r="B263" s="107"/>
      <c r="C263" s="74" t="s">
        <v>395</v>
      </c>
      <c r="D263" s="79" t="s">
        <v>591</v>
      </c>
      <c r="E263" s="63"/>
      <c r="F263" s="71"/>
      <c r="G263" s="63"/>
      <c r="H263" s="63"/>
      <c r="I263" s="63"/>
      <c r="J263" s="63"/>
      <c r="K263" s="63"/>
      <c r="L263" s="63"/>
      <c r="M263" s="63"/>
      <c r="N263" s="63"/>
      <c r="O263" s="63"/>
      <c r="P263" s="63"/>
      <c r="Q263" s="63"/>
      <c r="R263" s="63"/>
      <c r="S263" s="63"/>
      <c r="T263" s="63"/>
      <c r="U263" s="63"/>
      <c r="V263" s="63"/>
      <c r="W263" s="63"/>
      <c r="X263" s="63"/>
      <c r="Y263" s="63"/>
      <c r="Z263" s="63"/>
    </row>
    <row r="264" spans="1:26" ht="30" customHeight="1" x14ac:dyDescent="0.3">
      <c r="A264" s="68"/>
      <c r="B264" s="60"/>
      <c r="C264" s="69"/>
      <c r="D264" s="77"/>
      <c r="E264" s="63"/>
      <c r="F264" s="71"/>
      <c r="G264" s="63"/>
      <c r="H264" s="63"/>
      <c r="I264" s="63"/>
      <c r="J264" s="63"/>
      <c r="K264" s="63"/>
      <c r="L264" s="63"/>
      <c r="M264" s="63"/>
      <c r="N264" s="63"/>
      <c r="O264" s="63"/>
      <c r="P264" s="63"/>
      <c r="Q264" s="63"/>
      <c r="R264" s="63"/>
      <c r="S264" s="63"/>
      <c r="T264" s="63"/>
      <c r="U264" s="63"/>
      <c r="V264" s="63"/>
      <c r="W264" s="63"/>
      <c r="X264" s="63"/>
      <c r="Y264" s="63"/>
      <c r="Z264" s="63"/>
    </row>
    <row r="265" spans="1:26" ht="24.75" customHeight="1" x14ac:dyDescent="0.3">
      <c r="A265" s="122" t="s">
        <v>10</v>
      </c>
      <c r="B265" s="119" t="s">
        <v>549</v>
      </c>
      <c r="C265" s="120" t="s">
        <v>592</v>
      </c>
      <c r="D265" s="121"/>
      <c r="E265" s="63"/>
      <c r="F265" s="71"/>
      <c r="G265" s="63"/>
      <c r="H265" s="63"/>
      <c r="I265" s="63"/>
      <c r="J265" s="63"/>
      <c r="K265" s="63"/>
      <c r="L265" s="63"/>
      <c r="M265" s="63"/>
      <c r="N265" s="63"/>
      <c r="O265" s="63"/>
      <c r="P265" s="63"/>
      <c r="Q265" s="63"/>
      <c r="R265" s="63"/>
      <c r="S265" s="63"/>
      <c r="T265" s="63"/>
      <c r="U265" s="63"/>
      <c r="V265" s="63"/>
      <c r="W265" s="63"/>
      <c r="X265" s="63"/>
      <c r="Y265" s="63"/>
      <c r="Z265" s="63"/>
    </row>
    <row r="266" spans="1:26" ht="30" x14ac:dyDescent="0.3">
      <c r="A266" s="123"/>
      <c r="B266" s="107"/>
      <c r="C266" s="72" t="s">
        <v>393</v>
      </c>
      <c r="D266" s="78" t="s">
        <v>593</v>
      </c>
      <c r="E266" s="63"/>
      <c r="F266" s="71"/>
      <c r="G266" s="63"/>
      <c r="H266" s="63"/>
      <c r="I266" s="63"/>
      <c r="J266" s="63"/>
      <c r="K266" s="63"/>
      <c r="L266" s="63"/>
      <c r="M266" s="63"/>
      <c r="N266" s="63"/>
      <c r="O266" s="63"/>
      <c r="P266" s="63"/>
      <c r="Q266" s="63"/>
      <c r="R266" s="63"/>
      <c r="S266" s="63"/>
      <c r="T266" s="63"/>
      <c r="U266" s="63"/>
      <c r="V266" s="63"/>
      <c r="W266" s="63"/>
      <c r="X266" s="63"/>
      <c r="Y266" s="63"/>
      <c r="Z266" s="63"/>
    </row>
    <row r="267" spans="1:26" ht="30" x14ac:dyDescent="0.3">
      <c r="A267" s="124"/>
      <c r="B267" s="107"/>
      <c r="C267" s="74" t="s">
        <v>395</v>
      </c>
      <c r="D267" s="79" t="s">
        <v>594</v>
      </c>
      <c r="E267" s="63"/>
      <c r="F267" s="71"/>
      <c r="G267" s="63"/>
      <c r="H267" s="63"/>
      <c r="I267" s="63"/>
      <c r="J267" s="63"/>
      <c r="K267" s="63"/>
      <c r="L267" s="63"/>
      <c r="M267" s="63"/>
      <c r="N267" s="63"/>
      <c r="O267" s="63"/>
      <c r="P267" s="63"/>
      <c r="Q267" s="63"/>
      <c r="R267" s="63"/>
      <c r="S267" s="63"/>
      <c r="T267" s="63"/>
      <c r="U267" s="63"/>
      <c r="V267" s="63"/>
      <c r="W267" s="63"/>
      <c r="X267" s="63"/>
      <c r="Y267" s="63"/>
      <c r="Z267" s="63"/>
    </row>
    <row r="268" spans="1:26" ht="30" customHeight="1" x14ac:dyDescent="0.3">
      <c r="A268" s="68"/>
      <c r="B268" s="60"/>
      <c r="C268" s="69"/>
      <c r="D268" s="77"/>
      <c r="E268" s="63"/>
      <c r="F268" s="71"/>
      <c r="G268" s="63"/>
      <c r="H268" s="63"/>
      <c r="I268" s="63"/>
      <c r="J268" s="63"/>
      <c r="K268" s="63"/>
      <c r="L268" s="63"/>
      <c r="M268" s="63"/>
      <c r="N268" s="63"/>
      <c r="O268" s="63"/>
      <c r="P268" s="63"/>
      <c r="Q268" s="63"/>
      <c r="R268" s="63"/>
      <c r="S268" s="63"/>
      <c r="T268" s="63"/>
      <c r="U268" s="63"/>
      <c r="V268" s="63"/>
      <c r="W268" s="63"/>
      <c r="X268" s="63"/>
      <c r="Y268" s="63"/>
      <c r="Z268" s="63"/>
    </row>
    <row r="269" spans="1:26" ht="24.75" customHeight="1" x14ac:dyDescent="0.3">
      <c r="A269" s="122" t="s">
        <v>10</v>
      </c>
      <c r="B269" s="119" t="s">
        <v>549</v>
      </c>
      <c r="C269" s="126" t="s">
        <v>595</v>
      </c>
      <c r="D269" s="121"/>
      <c r="E269" s="63"/>
      <c r="F269" s="71"/>
      <c r="G269" s="63"/>
      <c r="H269" s="63"/>
      <c r="I269" s="63"/>
      <c r="J269" s="63"/>
      <c r="K269" s="63"/>
      <c r="L269" s="63"/>
      <c r="M269" s="63"/>
      <c r="N269" s="63"/>
      <c r="O269" s="63"/>
      <c r="P269" s="63"/>
      <c r="Q269" s="63"/>
      <c r="R269" s="63"/>
      <c r="S269" s="63"/>
      <c r="T269" s="63"/>
      <c r="U269" s="63"/>
      <c r="V269" s="63"/>
      <c r="W269" s="63"/>
      <c r="X269" s="63"/>
      <c r="Y269" s="63"/>
      <c r="Z269" s="63"/>
    </row>
    <row r="270" spans="1:26" ht="30" x14ac:dyDescent="0.3">
      <c r="A270" s="123"/>
      <c r="B270" s="107"/>
      <c r="C270" s="72" t="s">
        <v>393</v>
      </c>
      <c r="D270" s="78" t="s">
        <v>596</v>
      </c>
      <c r="E270" s="63"/>
      <c r="F270" s="71"/>
      <c r="G270" s="63"/>
      <c r="H270" s="63"/>
      <c r="I270" s="63"/>
      <c r="J270" s="63"/>
      <c r="K270" s="63"/>
      <c r="L270" s="63"/>
      <c r="M270" s="63"/>
      <c r="N270" s="63"/>
      <c r="O270" s="63"/>
      <c r="P270" s="63"/>
      <c r="Q270" s="63"/>
      <c r="R270" s="63"/>
      <c r="S270" s="63"/>
      <c r="T270" s="63"/>
      <c r="U270" s="63"/>
      <c r="V270" s="63"/>
      <c r="W270" s="63"/>
      <c r="X270" s="63"/>
      <c r="Y270" s="63"/>
      <c r="Z270" s="63"/>
    </row>
    <row r="271" spans="1:26" ht="30" x14ac:dyDescent="0.3">
      <c r="A271" s="124"/>
      <c r="B271" s="107"/>
      <c r="C271" s="74" t="s">
        <v>395</v>
      </c>
      <c r="D271" s="79" t="s">
        <v>597</v>
      </c>
      <c r="E271" s="63"/>
      <c r="F271" s="71"/>
      <c r="G271" s="63"/>
      <c r="H271" s="63"/>
      <c r="I271" s="63"/>
      <c r="J271" s="63"/>
      <c r="K271" s="63"/>
      <c r="L271" s="63"/>
      <c r="M271" s="63"/>
      <c r="N271" s="63"/>
      <c r="O271" s="63"/>
      <c r="P271" s="63"/>
      <c r="Q271" s="63"/>
      <c r="R271" s="63"/>
      <c r="S271" s="63"/>
      <c r="T271" s="63"/>
      <c r="U271" s="63"/>
      <c r="V271" s="63"/>
      <c r="W271" s="63"/>
      <c r="X271" s="63"/>
      <c r="Y271" s="63"/>
      <c r="Z271" s="63"/>
    </row>
    <row r="272" spans="1:26" ht="30" customHeight="1" x14ac:dyDescent="0.3">
      <c r="A272" s="68"/>
      <c r="B272" s="60"/>
      <c r="C272" s="69"/>
      <c r="D272" s="77"/>
      <c r="E272" s="63"/>
      <c r="F272" s="71"/>
      <c r="G272" s="63"/>
      <c r="H272" s="63"/>
      <c r="I272" s="63"/>
      <c r="J272" s="63"/>
      <c r="K272" s="63"/>
      <c r="L272" s="63"/>
      <c r="M272" s="63"/>
      <c r="N272" s="63"/>
      <c r="O272" s="63"/>
      <c r="P272" s="63"/>
      <c r="Q272" s="63"/>
      <c r="R272" s="63"/>
      <c r="S272" s="63"/>
      <c r="T272" s="63"/>
      <c r="U272" s="63"/>
      <c r="V272" s="63"/>
      <c r="W272" s="63"/>
      <c r="X272" s="63"/>
      <c r="Y272" s="63"/>
      <c r="Z272" s="63"/>
    </row>
    <row r="273" spans="1:26" ht="24.75" customHeight="1" x14ac:dyDescent="0.3">
      <c r="A273" s="122" t="s">
        <v>10</v>
      </c>
      <c r="B273" s="119" t="s">
        <v>549</v>
      </c>
      <c r="C273" s="126" t="s">
        <v>598</v>
      </c>
      <c r="D273" s="121"/>
      <c r="E273" s="63"/>
      <c r="F273" s="71"/>
      <c r="G273" s="63"/>
      <c r="H273" s="63"/>
      <c r="I273" s="63"/>
      <c r="J273" s="63"/>
      <c r="K273" s="63"/>
      <c r="L273" s="63"/>
      <c r="M273" s="63"/>
      <c r="N273" s="63"/>
      <c r="O273" s="63"/>
      <c r="P273" s="63"/>
      <c r="Q273" s="63"/>
      <c r="R273" s="63"/>
      <c r="S273" s="63"/>
      <c r="T273" s="63"/>
      <c r="U273" s="63"/>
      <c r="V273" s="63"/>
      <c r="W273" s="63"/>
      <c r="X273" s="63"/>
      <c r="Y273" s="63"/>
      <c r="Z273" s="63"/>
    </row>
    <row r="274" spans="1:26" ht="30" x14ac:dyDescent="0.3">
      <c r="A274" s="123"/>
      <c r="B274" s="107"/>
      <c r="C274" s="72" t="s">
        <v>393</v>
      </c>
      <c r="D274" s="78" t="s">
        <v>599</v>
      </c>
      <c r="E274" s="63"/>
      <c r="F274" s="71"/>
      <c r="G274" s="63"/>
      <c r="H274" s="63"/>
      <c r="I274" s="63"/>
      <c r="J274" s="63"/>
      <c r="K274" s="63"/>
      <c r="L274" s="63"/>
      <c r="M274" s="63"/>
      <c r="N274" s="63"/>
      <c r="O274" s="63"/>
      <c r="P274" s="63"/>
      <c r="Q274" s="63"/>
      <c r="R274" s="63"/>
      <c r="S274" s="63"/>
      <c r="T274" s="63"/>
      <c r="U274" s="63"/>
      <c r="V274" s="63"/>
      <c r="W274" s="63"/>
      <c r="X274" s="63"/>
      <c r="Y274" s="63"/>
      <c r="Z274" s="63"/>
    </row>
    <row r="275" spans="1:26" ht="39.6" x14ac:dyDescent="0.3">
      <c r="A275" s="124"/>
      <c r="B275" s="107"/>
      <c r="C275" s="74" t="s">
        <v>395</v>
      </c>
      <c r="D275" s="79" t="s">
        <v>600</v>
      </c>
      <c r="E275" s="63"/>
      <c r="F275" s="71"/>
      <c r="G275" s="63"/>
      <c r="H275" s="63"/>
      <c r="I275" s="63"/>
      <c r="J275" s="63"/>
      <c r="K275" s="63"/>
      <c r="L275" s="63"/>
      <c r="M275" s="63"/>
      <c r="N275" s="63"/>
      <c r="O275" s="63"/>
      <c r="P275" s="63"/>
      <c r="Q275" s="63"/>
      <c r="R275" s="63"/>
      <c r="S275" s="63"/>
      <c r="T275" s="63"/>
      <c r="U275" s="63"/>
      <c r="V275" s="63"/>
      <c r="W275" s="63"/>
      <c r="X275" s="63"/>
      <c r="Y275" s="63"/>
      <c r="Z275" s="63"/>
    </row>
    <row r="276" spans="1:26" ht="30" customHeight="1" x14ac:dyDescent="0.3">
      <c r="A276" s="68"/>
      <c r="B276" s="60"/>
      <c r="C276" s="69"/>
      <c r="D276" s="77"/>
      <c r="E276" s="63"/>
      <c r="F276" s="71"/>
      <c r="G276" s="63"/>
      <c r="H276" s="63"/>
      <c r="I276" s="63"/>
      <c r="J276" s="63"/>
      <c r="K276" s="63"/>
      <c r="L276" s="63"/>
      <c r="M276" s="63"/>
      <c r="N276" s="63"/>
      <c r="O276" s="63"/>
      <c r="P276" s="63"/>
      <c r="Q276" s="63"/>
      <c r="R276" s="63"/>
      <c r="S276" s="63"/>
      <c r="T276" s="63"/>
      <c r="U276" s="63"/>
      <c r="V276" s="63"/>
      <c r="W276" s="63"/>
      <c r="X276" s="63"/>
      <c r="Y276" s="63"/>
      <c r="Z276" s="63"/>
    </row>
    <row r="277" spans="1:26" ht="24.75" customHeight="1" x14ac:dyDescent="0.3">
      <c r="A277" s="122" t="s">
        <v>10</v>
      </c>
      <c r="B277" s="119" t="s">
        <v>549</v>
      </c>
      <c r="C277" s="120" t="s">
        <v>601</v>
      </c>
      <c r="D277" s="121"/>
      <c r="E277" s="63"/>
      <c r="F277" s="71"/>
      <c r="G277" s="63"/>
      <c r="H277" s="63"/>
      <c r="I277" s="63"/>
      <c r="J277" s="63"/>
      <c r="K277" s="63"/>
      <c r="L277" s="63"/>
      <c r="M277" s="63"/>
      <c r="N277" s="63"/>
      <c r="O277" s="63"/>
      <c r="P277" s="63"/>
      <c r="Q277" s="63"/>
      <c r="R277" s="63"/>
      <c r="S277" s="63"/>
      <c r="T277" s="63"/>
      <c r="U277" s="63"/>
      <c r="V277" s="63"/>
      <c r="W277" s="63"/>
      <c r="X277" s="63"/>
      <c r="Y277" s="63"/>
      <c r="Z277" s="63"/>
    </row>
    <row r="278" spans="1:26" ht="30" x14ac:dyDescent="0.3">
      <c r="A278" s="123"/>
      <c r="B278" s="107"/>
      <c r="C278" s="72" t="s">
        <v>393</v>
      </c>
      <c r="D278" s="78" t="s">
        <v>602</v>
      </c>
      <c r="E278" s="63"/>
      <c r="F278" s="71"/>
      <c r="G278" s="63"/>
      <c r="H278" s="63"/>
      <c r="I278" s="63"/>
      <c r="J278" s="63"/>
      <c r="K278" s="63"/>
      <c r="L278" s="63"/>
      <c r="M278" s="63"/>
      <c r="N278" s="63"/>
      <c r="O278" s="63"/>
      <c r="P278" s="63"/>
      <c r="Q278" s="63"/>
      <c r="R278" s="63"/>
      <c r="S278" s="63"/>
      <c r="T278" s="63"/>
      <c r="U278" s="63"/>
      <c r="V278" s="63"/>
      <c r="W278" s="63"/>
      <c r="X278" s="63"/>
      <c r="Y278" s="63"/>
      <c r="Z278" s="63"/>
    </row>
    <row r="279" spans="1:26" ht="30" x14ac:dyDescent="0.3">
      <c r="A279" s="124"/>
      <c r="B279" s="107"/>
      <c r="C279" s="74" t="s">
        <v>395</v>
      </c>
      <c r="D279" s="79" t="s">
        <v>603</v>
      </c>
      <c r="E279" s="63"/>
      <c r="F279" s="71"/>
      <c r="G279" s="63"/>
      <c r="H279" s="63"/>
      <c r="I279" s="63"/>
      <c r="J279" s="63"/>
      <c r="K279" s="63"/>
      <c r="L279" s="63"/>
      <c r="M279" s="63"/>
      <c r="N279" s="63"/>
      <c r="O279" s="63"/>
      <c r="P279" s="63"/>
      <c r="Q279" s="63"/>
      <c r="R279" s="63"/>
      <c r="S279" s="63"/>
      <c r="T279" s="63"/>
      <c r="U279" s="63"/>
      <c r="V279" s="63"/>
      <c r="W279" s="63"/>
      <c r="X279" s="63"/>
      <c r="Y279" s="63"/>
      <c r="Z279" s="63"/>
    </row>
    <row r="280" spans="1:26" ht="30" customHeight="1" x14ac:dyDescent="0.3">
      <c r="A280" s="68"/>
      <c r="B280" s="60"/>
      <c r="C280" s="69"/>
      <c r="D280" s="77"/>
      <c r="E280" s="63"/>
      <c r="F280" s="71"/>
      <c r="G280" s="63"/>
      <c r="H280" s="63"/>
      <c r="I280" s="63"/>
      <c r="J280" s="63"/>
      <c r="K280" s="63"/>
      <c r="L280" s="63"/>
      <c r="M280" s="63"/>
      <c r="N280" s="63"/>
      <c r="O280" s="63"/>
      <c r="P280" s="63"/>
      <c r="Q280" s="63"/>
      <c r="R280" s="63"/>
      <c r="S280" s="63"/>
      <c r="T280" s="63"/>
      <c r="U280" s="63"/>
      <c r="V280" s="63"/>
      <c r="W280" s="63"/>
      <c r="X280" s="63"/>
      <c r="Y280" s="63"/>
      <c r="Z280" s="63"/>
    </row>
    <row r="281" spans="1:26" ht="24.75" customHeight="1" x14ac:dyDescent="0.3">
      <c r="A281" s="122" t="s">
        <v>10</v>
      </c>
      <c r="B281" s="119" t="s">
        <v>604</v>
      </c>
      <c r="C281" s="126" t="s">
        <v>605</v>
      </c>
      <c r="D281" s="121"/>
      <c r="E281" s="63"/>
      <c r="F281" s="71"/>
      <c r="G281" s="63"/>
      <c r="H281" s="63"/>
      <c r="I281" s="63"/>
      <c r="J281" s="63"/>
      <c r="K281" s="63"/>
      <c r="L281" s="63"/>
      <c r="M281" s="63"/>
      <c r="N281" s="63"/>
      <c r="O281" s="63"/>
      <c r="P281" s="63"/>
      <c r="Q281" s="63"/>
      <c r="R281" s="63"/>
      <c r="S281" s="63"/>
      <c r="T281" s="63"/>
      <c r="U281" s="63"/>
      <c r="V281" s="63"/>
      <c r="W281" s="63"/>
      <c r="X281" s="63"/>
      <c r="Y281" s="63"/>
      <c r="Z281" s="63"/>
    </row>
    <row r="282" spans="1:26" ht="118.8" x14ac:dyDescent="0.3">
      <c r="A282" s="123"/>
      <c r="B282" s="107"/>
      <c r="C282" s="72" t="s">
        <v>393</v>
      </c>
      <c r="D282" s="78" t="s">
        <v>606</v>
      </c>
      <c r="E282" s="63"/>
      <c r="F282" s="71"/>
      <c r="G282" s="63"/>
      <c r="H282" s="63"/>
      <c r="I282" s="63"/>
      <c r="J282" s="63"/>
      <c r="K282" s="63"/>
      <c r="L282" s="63"/>
      <c r="M282" s="63"/>
      <c r="N282" s="63"/>
      <c r="O282" s="63"/>
      <c r="P282" s="63"/>
      <c r="Q282" s="63"/>
      <c r="R282" s="63"/>
      <c r="S282" s="63"/>
      <c r="T282" s="63"/>
      <c r="U282" s="63"/>
      <c r="V282" s="63"/>
      <c r="W282" s="63"/>
      <c r="X282" s="63"/>
      <c r="Y282" s="63"/>
      <c r="Z282" s="63"/>
    </row>
    <row r="283" spans="1:26" ht="52.8" x14ac:dyDescent="0.3">
      <c r="A283" s="124"/>
      <c r="B283" s="107"/>
      <c r="C283" s="74" t="s">
        <v>395</v>
      </c>
      <c r="D283" s="79" t="s">
        <v>607</v>
      </c>
      <c r="E283" s="63"/>
      <c r="F283" s="71"/>
      <c r="G283" s="63"/>
      <c r="H283" s="63"/>
      <c r="I283" s="63"/>
      <c r="J283" s="63"/>
      <c r="K283" s="63"/>
      <c r="L283" s="63"/>
      <c r="M283" s="63"/>
      <c r="N283" s="63"/>
      <c r="O283" s="63"/>
      <c r="P283" s="63"/>
      <c r="Q283" s="63"/>
      <c r="R283" s="63"/>
      <c r="S283" s="63"/>
      <c r="T283" s="63"/>
      <c r="U283" s="63"/>
      <c r="V283" s="63"/>
      <c r="W283" s="63"/>
      <c r="X283" s="63"/>
      <c r="Y283" s="63"/>
      <c r="Z283" s="63"/>
    </row>
    <row r="284" spans="1:26" ht="30" customHeight="1" x14ac:dyDescent="0.3">
      <c r="A284" s="68"/>
      <c r="B284" s="60"/>
      <c r="C284" s="69"/>
      <c r="D284" s="77"/>
      <c r="E284" s="63"/>
      <c r="F284" s="71"/>
      <c r="G284" s="63"/>
      <c r="H284" s="63"/>
      <c r="I284" s="63"/>
      <c r="J284" s="63"/>
      <c r="K284" s="63"/>
      <c r="L284" s="63"/>
      <c r="M284" s="63"/>
      <c r="N284" s="63"/>
      <c r="O284" s="63"/>
      <c r="P284" s="63"/>
      <c r="Q284" s="63"/>
      <c r="R284" s="63"/>
      <c r="S284" s="63"/>
      <c r="T284" s="63"/>
      <c r="U284" s="63"/>
      <c r="V284" s="63"/>
      <c r="W284" s="63"/>
      <c r="X284" s="63"/>
      <c r="Y284" s="63"/>
      <c r="Z284" s="63"/>
    </row>
    <row r="285" spans="1:26" ht="24.75" customHeight="1" x14ac:dyDescent="0.3">
      <c r="A285" s="122" t="s">
        <v>10</v>
      </c>
      <c r="B285" s="119" t="s">
        <v>604</v>
      </c>
      <c r="C285" s="126" t="s">
        <v>608</v>
      </c>
      <c r="D285" s="121"/>
      <c r="E285" s="63"/>
      <c r="F285" s="71"/>
      <c r="G285" s="63"/>
      <c r="H285" s="63"/>
      <c r="I285" s="63"/>
      <c r="J285" s="63"/>
      <c r="K285" s="63"/>
      <c r="L285" s="63"/>
      <c r="M285" s="63"/>
      <c r="N285" s="63"/>
      <c r="O285" s="63"/>
      <c r="P285" s="63"/>
      <c r="Q285" s="63"/>
      <c r="R285" s="63"/>
      <c r="S285" s="63"/>
      <c r="T285" s="63"/>
      <c r="U285" s="63"/>
      <c r="V285" s="63"/>
      <c r="W285" s="63"/>
      <c r="X285" s="63"/>
      <c r="Y285" s="63"/>
      <c r="Z285" s="63"/>
    </row>
    <row r="286" spans="1:26" ht="105.6" x14ac:dyDescent="0.3">
      <c r="A286" s="123"/>
      <c r="B286" s="107"/>
      <c r="C286" s="72" t="s">
        <v>393</v>
      </c>
      <c r="D286" s="78" t="s">
        <v>609</v>
      </c>
      <c r="E286" s="63"/>
      <c r="F286" s="71"/>
      <c r="G286" s="63"/>
      <c r="H286" s="63"/>
      <c r="I286" s="63"/>
      <c r="J286" s="63"/>
      <c r="K286" s="63"/>
      <c r="L286" s="63"/>
      <c r="M286" s="63"/>
      <c r="N286" s="63"/>
      <c r="O286" s="63"/>
      <c r="P286" s="63"/>
      <c r="Q286" s="63"/>
      <c r="R286" s="63"/>
      <c r="S286" s="63"/>
      <c r="T286" s="63"/>
      <c r="U286" s="63"/>
      <c r="V286" s="63"/>
      <c r="W286" s="63"/>
      <c r="X286" s="63"/>
      <c r="Y286" s="63"/>
      <c r="Z286" s="63"/>
    </row>
    <row r="287" spans="1:26" ht="30" x14ac:dyDescent="0.3">
      <c r="A287" s="124"/>
      <c r="B287" s="107"/>
      <c r="C287" s="74" t="s">
        <v>395</v>
      </c>
      <c r="D287" s="79" t="s">
        <v>610</v>
      </c>
      <c r="E287" s="63"/>
      <c r="F287" s="71"/>
      <c r="G287" s="63"/>
      <c r="H287" s="63"/>
      <c r="I287" s="63"/>
      <c r="J287" s="63"/>
      <c r="K287" s="63"/>
      <c r="L287" s="63"/>
      <c r="M287" s="63"/>
      <c r="N287" s="63"/>
      <c r="O287" s="63"/>
      <c r="P287" s="63"/>
      <c r="Q287" s="63"/>
      <c r="R287" s="63"/>
      <c r="S287" s="63"/>
      <c r="T287" s="63"/>
      <c r="U287" s="63"/>
      <c r="V287" s="63"/>
      <c r="W287" s="63"/>
      <c r="X287" s="63"/>
      <c r="Y287" s="63"/>
      <c r="Z287" s="63"/>
    </row>
    <row r="288" spans="1:26" ht="30" customHeight="1" x14ac:dyDescent="0.3">
      <c r="A288" s="68"/>
      <c r="B288" s="60"/>
      <c r="C288" s="69"/>
      <c r="D288" s="77"/>
      <c r="E288" s="63"/>
      <c r="F288" s="71"/>
      <c r="G288" s="63"/>
      <c r="H288" s="63"/>
      <c r="I288" s="63"/>
      <c r="J288" s="63"/>
      <c r="K288" s="63"/>
      <c r="L288" s="63"/>
      <c r="M288" s="63"/>
      <c r="N288" s="63"/>
      <c r="O288" s="63"/>
      <c r="P288" s="63"/>
      <c r="Q288" s="63"/>
      <c r="R288" s="63"/>
      <c r="S288" s="63"/>
      <c r="T288" s="63"/>
      <c r="U288" s="63"/>
      <c r="V288" s="63"/>
      <c r="W288" s="63"/>
      <c r="X288" s="63"/>
      <c r="Y288" s="63"/>
      <c r="Z288" s="63"/>
    </row>
    <row r="289" spans="1:26" ht="24.75" customHeight="1" x14ac:dyDescent="0.3">
      <c r="A289" s="122" t="s">
        <v>10</v>
      </c>
      <c r="B289" s="119" t="s">
        <v>604</v>
      </c>
      <c r="C289" s="126" t="s">
        <v>611</v>
      </c>
      <c r="D289" s="121"/>
      <c r="E289" s="63"/>
      <c r="F289" s="71"/>
      <c r="G289" s="63"/>
      <c r="H289" s="63"/>
      <c r="I289" s="63"/>
      <c r="J289" s="63"/>
      <c r="K289" s="63"/>
      <c r="L289" s="63"/>
      <c r="M289" s="63"/>
      <c r="N289" s="63"/>
      <c r="O289" s="63"/>
      <c r="P289" s="63"/>
      <c r="Q289" s="63"/>
      <c r="R289" s="63"/>
      <c r="S289" s="63"/>
      <c r="T289" s="63"/>
      <c r="U289" s="63"/>
      <c r="V289" s="63"/>
      <c r="W289" s="63"/>
      <c r="X289" s="63"/>
      <c r="Y289" s="63"/>
      <c r="Z289" s="63"/>
    </row>
    <row r="290" spans="1:26" ht="80.25" customHeight="1" x14ac:dyDescent="0.3">
      <c r="A290" s="123"/>
      <c r="B290" s="107"/>
      <c r="C290" s="72" t="s">
        <v>393</v>
      </c>
      <c r="D290" s="78" t="s">
        <v>612</v>
      </c>
      <c r="E290" s="63"/>
      <c r="F290" s="71"/>
      <c r="G290" s="63"/>
      <c r="H290" s="63"/>
      <c r="I290" s="63"/>
      <c r="J290" s="63"/>
      <c r="K290" s="63"/>
      <c r="L290" s="63"/>
      <c r="M290" s="63"/>
      <c r="N290" s="63"/>
      <c r="O290" s="63"/>
      <c r="P290" s="63"/>
      <c r="Q290" s="63"/>
      <c r="R290" s="63"/>
      <c r="S290" s="63"/>
      <c r="T290" s="63"/>
      <c r="U290" s="63"/>
      <c r="V290" s="63"/>
      <c r="W290" s="63"/>
      <c r="X290" s="63"/>
      <c r="Y290" s="63"/>
      <c r="Z290" s="63"/>
    </row>
    <row r="291" spans="1:26" ht="39.6" x14ac:dyDescent="0.3">
      <c r="A291" s="124"/>
      <c r="B291" s="107"/>
      <c r="C291" s="74" t="s">
        <v>395</v>
      </c>
      <c r="D291" s="79" t="s">
        <v>613</v>
      </c>
      <c r="E291" s="63"/>
      <c r="F291" s="71"/>
      <c r="G291" s="63"/>
      <c r="H291" s="63"/>
      <c r="I291" s="63"/>
      <c r="J291" s="63"/>
      <c r="K291" s="63"/>
      <c r="L291" s="63"/>
      <c r="M291" s="63"/>
      <c r="N291" s="63"/>
      <c r="O291" s="63"/>
      <c r="P291" s="63"/>
      <c r="Q291" s="63"/>
      <c r="R291" s="63"/>
      <c r="S291" s="63"/>
      <c r="T291" s="63"/>
      <c r="U291" s="63"/>
      <c r="V291" s="63"/>
      <c r="W291" s="63"/>
      <c r="X291" s="63"/>
      <c r="Y291" s="63"/>
      <c r="Z291" s="63"/>
    </row>
    <row r="292" spans="1:26" ht="30" customHeight="1" x14ac:dyDescent="0.3">
      <c r="A292" s="68"/>
      <c r="B292" s="60"/>
      <c r="C292" s="69"/>
      <c r="D292" s="77"/>
      <c r="E292" s="63"/>
      <c r="F292" s="71"/>
      <c r="G292" s="63"/>
      <c r="H292" s="63"/>
      <c r="I292" s="63"/>
      <c r="J292" s="63"/>
      <c r="K292" s="63"/>
      <c r="L292" s="63"/>
      <c r="M292" s="63"/>
      <c r="N292" s="63"/>
      <c r="O292" s="63"/>
      <c r="P292" s="63"/>
      <c r="Q292" s="63"/>
      <c r="R292" s="63"/>
      <c r="S292" s="63"/>
      <c r="T292" s="63"/>
      <c r="U292" s="63"/>
      <c r="V292" s="63"/>
      <c r="W292" s="63"/>
      <c r="X292" s="63"/>
      <c r="Y292" s="63"/>
      <c r="Z292" s="63"/>
    </row>
    <row r="293" spans="1:26" ht="24.75" customHeight="1" x14ac:dyDescent="0.3">
      <c r="A293" s="122" t="s">
        <v>10</v>
      </c>
      <c r="B293" s="119" t="s">
        <v>604</v>
      </c>
      <c r="C293" s="120" t="s">
        <v>614</v>
      </c>
      <c r="D293" s="121"/>
      <c r="E293" s="63"/>
      <c r="F293" s="133" t="s">
        <v>12</v>
      </c>
      <c r="G293" s="63"/>
      <c r="H293" s="63"/>
      <c r="I293" s="63"/>
      <c r="J293" s="63"/>
      <c r="K293" s="63"/>
      <c r="L293" s="63"/>
      <c r="M293" s="63"/>
      <c r="N293" s="63"/>
      <c r="O293" s="63"/>
      <c r="P293" s="63"/>
      <c r="Q293" s="63"/>
      <c r="R293" s="63"/>
      <c r="S293" s="63"/>
      <c r="T293" s="63"/>
      <c r="U293" s="63"/>
      <c r="V293" s="63"/>
      <c r="W293" s="63"/>
      <c r="X293" s="63"/>
      <c r="Y293" s="63"/>
      <c r="Z293" s="63"/>
    </row>
    <row r="294" spans="1:26" ht="26.4" x14ac:dyDescent="0.3">
      <c r="A294" s="123"/>
      <c r="B294" s="107"/>
      <c r="C294" s="72" t="s">
        <v>393</v>
      </c>
      <c r="D294" s="78" t="s">
        <v>615</v>
      </c>
      <c r="E294" s="63"/>
      <c r="F294" s="123"/>
      <c r="G294" s="63"/>
      <c r="H294" s="63"/>
      <c r="I294" s="63"/>
      <c r="J294" s="63"/>
      <c r="K294" s="63"/>
      <c r="L294" s="63"/>
      <c r="M294" s="63"/>
      <c r="N294" s="63"/>
      <c r="O294" s="63"/>
      <c r="P294" s="63"/>
      <c r="Q294" s="63"/>
      <c r="R294" s="63"/>
      <c r="S294" s="63"/>
      <c r="T294" s="63"/>
      <c r="U294" s="63"/>
      <c r="V294" s="63"/>
      <c r="W294" s="63"/>
      <c r="X294" s="63"/>
      <c r="Y294" s="63"/>
      <c r="Z294" s="63"/>
    </row>
    <row r="295" spans="1:26" ht="92.4" x14ac:dyDescent="0.3">
      <c r="A295" s="124"/>
      <c r="B295" s="107"/>
      <c r="C295" s="74" t="s">
        <v>395</v>
      </c>
      <c r="D295" s="79" t="s">
        <v>616</v>
      </c>
      <c r="E295" s="63"/>
      <c r="F295" s="124"/>
      <c r="G295" s="63"/>
      <c r="H295" s="63"/>
      <c r="I295" s="63"/>
      <c r="J295" s="63"/>
      <c r="K295" s="63"/>
      <c r="L295" s="63"/>
      <c r="M295" s="63"/>
      <c r="N295" s="63"/>
      <c r="O295" s="63"/>
      <c r="P295" s="63"/>
      <c r="Q295" s="63"/>
      <c r="R295" s="63"/>
      <c r="S295" s="63"/>
      <c r="T295" s="63"/>
      <c r="U295" s="63"/>
      <c r="V295" s="63"/>
      <c r="W295" s="63"/>
      <c r="X295" s="63"/>
      <c r="Y295" s="63"/>
      <c r="Z295" s="63"/>
    </row>
    <row r="296" spans="1:26" ht="30" customHeight="1" x14ac:dyDescent="0.3">
      <c r="A296" s="68"/>
      <c r="B296" s="60"/>
      <c r="C296" s="69"/>
      <c r="D296" s="77"/>
      <c r="E296" s="63"/>
      <c r="F296" s="71"/>
      <c r="G296" s="63"/>
      <c r="H296" s="63"/>
      <c r="I296" s="63"/>
      <c r="J296" s="63"/>
      <c r="K296" s="63"/>
      <c r="L296" s="63"/>
      <c r="M296" s="63"/>
      <c r="N296" s="63"/>
      <c r="O296" s="63"/>
      <c r="P296" s="63"/>
      <c r="Q296" s="63"/>
      <c r="R296" s="63"/>
      <c r="S296" s="63"/>
      <c r="T296" s="63"/>
      <c r="U296" s="63"/>
      <c r="V296" s="63"/>
      <c r="W296" s="63"/>
      <c r="X296" s="63"/>
      <c r="Y296" s="63"/>
      <c r="Z296" s="63"/>
    </row>
    <row r="297" spans="1:26" ht="24.75" customHeight="1" x14ac:dyDescent="0.3">
      <c r="A297" s="122" t="s">
        <v>10</v>
      </c>
      <c r="B297" s="119" t="s">
        <v>604</v>
      </c>
      <c r="C297" s="120" t="s">
        <v>617</v>
      </c>
      <c r="D297" s="121"/>
      <c r="E297" s="63"/>
      <c r="F297" s="71"/>
      <c r="G297" s="63"/>
      <c r="H297" s="63"/>
      <c r="I297" s="63"/>
      <c r="J297" s="63"/>
      <c r="K297" s="63"/>
      <c r="L297" s="63"/>
      <c r="M297" s="63"/>
      <c r="N297" s="63"/>
      <c r="O297" s="63"/>
      <c r="P297" s="63"/>
      <c r="Q297" s="63"/>
      <c r="R297" s="63"/>
      <c r="S297" s="63"/>
      <c r="T297" s="63"/>
      <c r="U297" s="63"/>
      <c r="V297" s="63"/>
      <c r="W297" s="63"/>
      <c r="X297" s="63"/>
      <c r="Y297" s="63"/>
      <c r="Z297" s="63"/>
    </row>
    <row r="298" spans="1:26" ht="30" x14ac:dyDescent="0.3">
      <c r="A298" s="123"/>
      <c r="B298" s="107"/>
      <c r="C298" s="72" t="s">
        <v>393</v>
      </c>
      <c r="D298" s="78" t="s">
        <v>618</v>
      </c>
      <c r="E298" s="63"/>
      <c r="F298" s="71"/>
      <c r="G298" s="63"/>
      <c r="H298" s="63"/>
      <c r="I298" s="63"/>
      <c r="J298" s="63"/>
      <c r="K298" s="63"/>
      <c r="L298" s="63"/>
      <c r="M298" s="63"/>
      <c r="N298" s="63"/>
      <c r="O298" s="63"/>
      <c r="P298" s="63"/>
      <c r="Q298" s="63"/>
      <c r="R298" s="63"/>
      <c r="S298" s="63"/>
      <c r="T298" s="63"/>
      <c r="U298" s="63"/>
      <c r="V298" s="63"/>
      <c r="W298" s="63"/>
      <c r="X298" s="63"/>
      <c r="Y298" s="63"/>
      <c r="Z298" s="63"/>
    </row>
    <row r="299" spans="1:26" ht="66" x14ac:dyDescent="0.3">
      <c r="A299" s="124"/>
      <c r="B299" s="107"/>
      <c r="C299" s="74" t="s">
        <v>395</v>
      </c>
      <c r="D299" s="79" t="s">
        <v>619</v>
      </c>
      <c r="E299" s="63"/>
      <c r="F299" s="71"/>
      <c r="G299" s="63"/>
      <c r="H299" s="63"/>
      <c r="I299" s="63"/>
      <c r="J299" s="63"/>
      <c r="K299" s="63"/>
      <c r="L299" s="63"/>
      <c r="M299" s="63"/>
      <c r="N299" s="63"/>
      <c r="O299" s="63"/>
      <c r="P299" s="63"/>
      <c r="Q299" s="63"/>
      <c r="R299" s="63"/>
      <c r="S299" s="63"/>
      <c r="T299" s="63"/>
      <c r="U299" s="63"/>
      <c r="V299" s="63"/>
      <c r="W299" s="63"/>
      <c r="X299" s="63"/>
      <c r="Y299" s="63"/>
      <c r="Z299" s="63"/>
    </row>
    <row r="300" spans="1:26" ht="30" customHeight="1" x14ac:dyDescent="0.3">
      <c r="A300" s="68"/>
      <c r="B300" s="60"/>
      <c r="C300" s="69"/>
      <c r="D300" s="77"/>
      <c r="E300" s="63"/>
      <c r="F300" s="71"/>
      <c r="G300" s="63"/>
      <c r="H300" s="63"/>
      <c r="I300" s="63"/>
      <c r="J300" s="63"/>
      <c r="K300" s="63"/>
      <c r="L300" s="63"/>
      <c r="M300" s="63"/>
      <c r="N300" s="63"/>
      <c r="O300" s="63"/>
      <c r="P300" s="63"/>
      <c r="Q300" s="63"/>
      <c r="R300" s="63"/>
      <c r="S300" s="63"/>
      <c r="T300" s="63"/>
      <c r="U300" s="63"/>
      <c r="V300" s="63"/>
      <c r="W300" s="63"/>
      <c r="X300" s="63"/>
      <c r="Y300" s="63"/>
      <c r="Z300" s="63"/>
    </row>
    <row r="301" spans="1:26" ht="24.75" customHeight="1" x14ac:dyDescent="0.3">
      <c r="A301" s="122" t="s">
        <v>10</v>
      </c>
      <c r="B301" s="119" t="s">
        <v>604</v>
      </c>
      <c r="C301" s="126" t="s">
        <v>620</v>
      </c>
      <c r="D301" s="121"/>
      <c r="E301" s="63"/>
      <c r="F301" s="71"/>
      <c r="G301" s="63"/>
      <c r="H301" s="63"/>
      <c r="I301" s="63"/>
      <c r="J301" s="63"/>
      <c r="K301" s="63"/>
      <c r="L301" s="63"/>
      <c r="M301" s="63"/>
      <c r="N301" s="63"/>
      <c r="O301" s="63"/>
      <c r="P301" s="63"/>
      <c r="Q301" s="63"/>
      <c r="R301" s="63"/>
      <c r="S301" s="63"/>
      <c r="T301" s="63"/>
      <c r="U301" s="63"/>
      <c r="V301" s="63"/>
      <c r="W301" s="63"/>
      <c r="X301" s="63"/>
      <c r="Y301" s="63"/>
      <c r="Z301" s="63"/>
    </row>
    <row r="302" spans="1:26" ht="30" x14ac:dyDescent="0.3">
      <c r="A302" s="123"/>
      <c r="B302" s="107"/>
      <c r="C302" s="72" t="s">
        <v>393</v>
      </c>
      <c r="D302" s="78" t="s">
        <v>621</v>
      </c>
      <c r="E302" s="63"/>
      <c r="F302" s="71"/>
      <c r="G302" s="63"/>
      <c r="H302" s="63"/>
      <c r="I302" s="63"/>
      <c r="J302" s="63"/>
      <c r="K302" s="63"/>
      <c r="L302" s="63"/>
      <c r="M302" s="63"/>
      <c r="N302" s="63"/>
      <c r="O302" s="63"/>
      <c r="P302" s="63"/>
      <c r="Q302" s="63"/>
      <c r="R302" s="63"/>
      <c r="S302" s="63"/>
      <c r="T302" s="63"/>
      <c r="U302" s="63"/>
      <c r="V302" s="63"/>
      <c r="W302" s="63"/>
      <c r="X302" s="63"/>
      <c r="Y302" s="63"/>
      <c r="Z302" s="63"/>
    </row>
    <row r="303" spans="1:26" ht="30" x14ac:dyDescent="0.3">
      <c r="A303" s="124"/>
      <c r="B303" s="107"/>
      <c r="C303" s="74" t="s">
        <v>395</v>
      </c>
      <c r="D303" s="79" t="s">
        <v>622</v>
      </c>
      <c r="E303" s="63"/>
      <c r="F303" s="71"/>
      <c r="G303" s="63"/>
      <c r="H303" s="63"/>
      <c r="I303" s="63"/>
      <c r="J303" s="63"/>
      <c r="K303" s="63"/>
      <c r="L303" s="63"/>
      <c r="M303" s="63"/>
      <c r="N303" s="63"/>
      <c r="O303" s="63"/>
      <c r="P303" s="63"/>
      <c r="Q303" s="63"/>
      <c r="R303" s="63"/>
      <c r="S303" s="63"/>
      <c r="T303" s="63"/>
      <c r="U303" s="63"/>
      <c r="V303" s="63"/>
      <c r="W303" s="63"/>
      <c r="X303" s="63"/>
      <c r="Y303" s="63"/>
      <c r="Z303" s="63"/>
    </row>
    <row r="304" spans="1:26" ht="30" customHeight="1" x14ac:dyDescent="0.3">
      <c r="A304" s="68"/>
      <c r="B304" s="60"/>
      <c r="C304" s="69"/>
      <c r="D304" s="77"/>
      <c r="E304" s="63"/>
      <c r="F304" s="71"/>
      <c r="G304" s="63"/>
      <c r="H304" s="63"/>
      <c r="I304" s="63"/>
      <c r="J304" s="63"/>
      <c r="K304" s="63"/>
      <c r="L304" s="63"/>
      <c r="M304" s="63"/>
      <c r="N304" s="63"/>
      <c r="O304" s="63"/>
      <c r="P304" s="63"/>
      <c r="Q304" s="63"/>
      <c r="R304" s="63"/>
      <c r="S304" s="63"/>
      <c r="T304" s="63"/>
      <c r="U304" s="63"/>
      <c r="V304" s="63"/>
      <c r="W304" s="63"/>
      <c r="X304" s="63"/>
      <c r="Y304" s="63"/>
      <c r="Z304" s="63"/>
    </row>
    <row r="305" spans="1:26" ht="24.75" customHeight="1" x14ac:dyDescent="0.3">
      <c r="A305" s="122" t="s">
        <v>10</v>
      </c>
      <c r="B305" s="119" t="s">
        <v>604</v>
      </c>
      <c r="C305" s="126" t="s">
        <v>623</v>
      </c>
      <c r="D305" s="121"/>
      <c r="E305" s="63"/>
      <c r="F305" s="71"/>
      <c r="G305" s="63"/>
      <c r="H305" s="63"/>
      <c r="I305" s="63"/>
      <c r="J305" s="63"/>
      <c r="K305" s="63"/>
      <c r="L305" s="63"/>
      <c r="M305" s="63"/>
      <c r="N305" s="63"/>
      <c r="O305" s="63"/>
      <c r="P305" s="63"/>
      <c r="Q305" s="63"/>
      <c r="R305" s="63"/>
      <c r="S305" s="63"/>
      <c r="T305" s="63"/>
      <c r="U305" s="63"/>
      <c r="V305" s="63"/>
      <c r="W305" s="63"/>
      <c r="X305" s="63"/>
      <c r="Y305" s="63"/>
      <c r="Z305" s="63"/>
    </row>
    <row r="306" spans="1:26" ht="30" x14ac:dyDescent="0.3">
      <c r="A306" s="123"/>
      <c r="B306" s="107"/>
      <c r="C306" s="72" t="s">
        <v>393</v>
      </c>
      <c r="D306" s="78" t="s">
        <v>624</v>
      </c>
      <c r="E306" s="63"/>
      <c r="F306" s="71"/>
      <c r="G306" s="63"/>
      <c r="H306" s="63"/>
      <c r="I306" s="63"/>
      <c r="J306" s="63"/>
      <c r="K306" s="63"/>
      <c r="L306" s="63"/>
      <c r="M306" s="63"/>
      <c r="N306" s="63"/>
      <c r="O306" s="63"/>
      <c r="P306" s="63"/>
      <c r="Q306" s="63"/>
      <c r="R306" s="63"/>
      <c r="S306" s="63"/>
      <c r="T306" s="63"/>
      <c r="U306" s="63"/>
      <c r="V306" s="63"/>
      <c r="W306" s="63"/>
      <c r="X306" s="63"/>
      <c r="Y306" s="63"/>
      <c r="Z306" s="63"/>
    </row>
    <row r="307" spans="1:26" ht="39.6" x14ac:dyDescent="0.3">
      <c r="A307" s="124"/>
      <c r="B307" s="107"/>
      <c r="C307" s="74" t="s">
        <v>395</v>
      </c>
      <c r="D307" s="79" t="s">
        <v>625</v>
      </c>
      <c r="E307" s="63"/>
      <c r="F307" s="71"/>
      <c r="G307" s="63"/>
      <c r="H307" s="63"/>
      <c r="I307" s="63"/>
      <c r="J307" s="63"/>
      <c r="K307" s="63"/>
      <c r="L307" s="63"/>
      <c r="M307" s="63"/>
      <c r="N307" s="63"/>
      <c r="O307" s="63"/>
      <c r="P307" s="63"/>
      <c r="Q307" s="63"/>
      <c r="R307" s="63"/>
      <c r="S307" s="63"/>
      <c r="T307" s="63"/>
      <c r="U307" s="63"/>
      <c r="V307" s="63"/>
      <c r="W307" s="63"/>
      <c r="X307" s="63"/>
      <c r="Y307" s="63"/>
      <c r="Z307" s="63"/>
    </row>
    <row r="308" spans="1:26" ht="30" customHeight="1" x14ac:dyDescent="0.3">
      <c r="A308" s="68"/>
      <c r="B308" s="60"/>
      <c r="C308" s="69"/>
      <c r="D308" s="77"/>
      <c r="E308" s="63"/>
      <c r="F308" s="71"/>
      <c r="G308" s="63"/>
      <c r="H308" s="63"/>
      <c r="I308" s="63"/>
      <c r="J308" s="63"/>
      <c r="K308" s="63"/>
      <c r="L308" s="63"/>
      <c r="M308" s="63"/>
      <c r="N308" s="63"/>
      <c r="O308" s="63"/>
      <c r="P308" s="63"/>
      <c r="Q308" s="63"/>
      <c r="R308" s="63"/>
      <c r="S308" s="63"/>
      <c r="T308" s="63"/>
      <c r="U308" s="63"/>
      <c r="V308" s="63"/>
      <c r="W308" s="63"/>
      <c r="X308" s="63"/>
      <c r="Y308" s="63"/>
      <c r="Z308" s="63"/>
    </row>
    <row r="309" spans="1:26" ht="24.75" customHeight="1" x14ac:dyDescent="0.3">
      <c r="A309" s="122" t="s">
        <v>10</v>
      </c>
      <c r="B309" s="119" t="s">
        <v>604</v>
      </c>
      <c r="C309" s="132" t="s">
        <v>626</v>
      </c>
      <c r="D309" s="121"/>
      <c r="E309" s="63"/>
      <c r="F309" s="71"/>
      <c r="G309" s="63"/>
      <c r="H309" s="63"/>
      <c r="I309" s="63"/>
      <c r="J309" s="63"/>
      <c r="K309" s="63"/>
      <c r="L309" s="63"/>
      <c r="M309" s="63"/>
      <c r="N309" s="63"/>
      <c r="O309" s="63"/>
      <c r="P309" s="63"/>
      <c r="Q309" s="63"/>
      <c r="R309" s="63"/>
      <c r="S309" s="63"/>
      <c r="T309" s="63"/>
      <c r="U309" s="63"/>
      <c r="V309" s="63"/>
      <c r="W309" s="63"/>
      <c r="X309" s="63"/>
      <c r="Y309" s="63"/>
      <c r="Z309" s="63"/>
    </row>
    <row r="310" spans="1:26" ht="39.6" x14ac:dyDescent="0.3">
      <c r="A310" s="123"/>
      <c r="B310" s="107"/>
      <c r="C310" s="72" t="s">
        <v>393</v>
      </c>
      <c r="D310" s="73" t="s">
        <v>627</v>
      </c>
      <c r="E310" s="63"/>
      <c r="F310" s="71"/>
      <c r="G310" s="63"/>
      <c r="H310" s="63"/>
      <c r="I310" s="63"/>
      <c r="J310" s="63"/>
      <c r="K310" s="63"/>
      <c r="L310" s="63"/>
      <c r="M310" s="63"/>
      <c r="N310" s="63"/>
      <c r="O310" s="63"/>
      <c r="P310" s="63"/>
      <c r="Q310" s="63"/>
      <c r="R310" s="63"/>
      <c r="S310" s="63"/>
      <c r="T310" s="63"/>
      <c r="U310" s="63"/>
      <c r="V310" s="63"/>
      <c r="W310" s="63"/>
      <c r="X310" s="63"/>
      <c r="Y310" s="63"/>
      <c r="Z310" s="63"/>
    </row>
    <row r="311" spans="1:26" ht="39.6" x14ac:dyDescent="0.3">
      <c r="A311" s="124"/>
      <c r="B311" s="107"/>
      <c r="C311" s="74" t="s">
        <v>395</v>
      </c>
      <c r="D311" s="75" t="s">
        <v>628</v>
      </c>
      <c r="E311" s="63"/>
      <c r="F311" s="71"/>
      <c r="G311" s="63"/>
      <c r="H311" s="63"/>
      <c r="I311" s="63"/>
      <c r="J311" s="63"/>
      <c r="K311" s="63"/>
      <c r="L311" s="63"/>
      <c r="M311" s="63"/>
      <c r="N311" s="63"/>
      <c r="O311" s="63"/>
      <c r="P311" s="63"/>
      <c r="Q311" s="63"/>
      <c r="R311" s="63"/>
      <c r="S311" s="63"/>
      <c r="T311" s="63"/>
      <c r="U311" s="63"/>
      <c r="V311" s="63"/>
      <c r="W311" s="63"/>
      <c r="X311" s="63"/>
      <c r="Y311" s="63"/>
      <c r="Z311" s="63"/>
    </row>
    <row r="312" spans="1:26" ht="30" customHeight="1" x14ac:dyDescent="0.3">
      <c r="A312" s="68"/>
      <c r="B312" s="60"/>
      <c r="C312" s="69"/>
      <c r="D312" s="77"/>
      <c r="E312" s="63"/>
      <c r="F312" s="71"/>
      <c r="G312" s="63"/>
      <c r="H312" s="63"/>
      <c r="I312" s="63"/>
      <c r="J312" s="63"/>
      <c r="K312" s="63"/>
      <c r="L312" s="63"/>
      <c r="M312" s="63"/>
      <c r="N312" s="63"/>
      <c r="O312" s="63"/>
      <c r="P312" s="63"/>
      <c r="Q312" s="63"/>
      <c r="R312" s="63"/>
      <c r="S312" s="63"/>
      <c r="T312" s="63"/>
      <c r="U312" s="63"/>
      <c r="V312" s="63"/>
      <c r="W312" s="63"/>
      <c r="X312" s="63"/>
      <c r="Y312" s="63"/>
      <c r="Z312" s="63"/>
    </row>
    <row r="313" spans="1:26" ht="24.75" customHeight="1" x14ac:dyDescent="0.3">
      <c r="A313" s="122" t="s">
        <v>10</v>
      </c>
      <c r="B313" s="119" t="s">
        <v>604</v>
      </c>
      <c r="C313" s="120" t="s">
        <v>629</v>
      </c>
      <c r="D313" s="121"/>
      <c r="E313" s="63"/>
      <c r="F313" s="133" t="s">
        <v>12</v>
      </c>
      <c r="G313" s="63"/>
      <c r="H313" s="63"/>
      <c r="I313" s="63"/>
      <c r="J313" s="63"/>
      <c r="K313" s="63"/>
      <c r="L313" s="63"/>
      <c r="M313" s="63"/>
      <c r="N313" s="63"/>
      <c r="O313" s="63"/>
      <c r="P313" s="63"/>
      <c r="Q313" s="63"/>
      <c r="R313" s="63"/>
      <c r="S313" s="63"/>
      <c r="T313" s="63"/>
      <c r="U313" s="63"/>
      <c r="V313" s="63"/>
      <c r="W313" s="63"/>
      <c r="X313" s="63"/>
      <c r="Y313" s="63"/>
      <c r="Z313" s="63"/>
    </row>
    <row r="314" spans="1:26" ht="92.4" x14ac:dyDescent="0.3">
      <c r="A314" s="123"/>
      <c r="B314" s="107"/>
      <c r="C314" s="72" t="s">
        <v>393</v>
      </c>
      <c r="D314" s="78" t="s">
        <v>630</v>
      </c>
      <c r="E314" s="63"/>
      <c r="F314" s="123"/>
      <c r="G314" s="63"/>
      <c r="H314" s="63"/>
      <c r="I314" s="63"/>
      <c r="J314" s="63"/>
      <c r="K314" s="63"/>
      <c r="L314" s="63"/>
      <c r="M314" s="63"/>
      <c r="N314" s="63"/>
      <c r="O314" s="63"/>
      <c r="P314" s="63"/>
      <c r="Q314" s="63"/>
      <c r="R314" s="63"/>
      <c r="S314" s="63"/>
      <c r="T314" s="63"/>
      <c r="U314" s="63"/>
      <c r="V314" s="63"/>
      <c r="W314" s="63"/>
      <c r="X314" s="63"/>
      <c r="Y314" s="63"/>
      <c r="Z314" s="63"/>
    </row>
    <row r="315" spans="1:26" ht="14.4" x14ac:dyDescent="0.3">
      <c r="A315" s="124"/>
      <c r="B315" s="107"/>
      <c r="C315" s="74" t="s">
        <v>395</v>
      </c>
      <c r="D315" s="79" t="s">
        <v>631</v>
      </c>
      <c r="E315" s="63"/>
      <c r="F315" s="124"/>
      <c r="G315" s="63"/>
      <c r="H315" s="63"/>
      <c r="I315" s="63"/>
      <c r="J315" s="63"/>
      <c r="K315" s="63"/>
      <c r="L315" s="63"/>
      <c r="M315" s="63"/>
      <c r="N315" s="63"/>
      <c r="O315" s="63"/>
      <c r="P315" s="63"/>
      <c r="Q315" s="63"/>
      <c r="R315" s="63"/>
      <c r="S315" s="63"/>
      <c r="T315" s="63"/>
      <c r="U315" s="63"/>
      <c r="V315" s="63"/>
      <c r="W315" s="63"/>
      <c r="X315" s="63"/>
      <c r="Y315" s="63"/>
      <c r="Z315" s="63"/>
    </row>
    <row r="316" spans="1:26" ht="30" customHeight="1" x14ac:dyDescent="0.3">
      <c r="A316" s="68"/>
      <c r="B316" s="60"/>
      <c r="C316" s="69"/>
      <c r="D316" s="77"/>
      <c r="E316" s="63"/>
      <c r="F316" s="71"/>
      <c r="G316" s="63"/>
      <c r="H316" s="63"/>
      <c r="I316" s="63"/>
      <c r="J316" s="63"/>
      <c r="K316" s="63"/>
      <c r="L316" s="63"/>
      <c r="M316" s="63"/>
      <c r="N316" s="63"/>
      <c r="O316" s="63"/>
      <c r="P316" s="63"/>
      <c r="Q316" s="63"/>
      <c r="R316" s="63"/>
      <c r="S316" s="63"/>
      <c r="T316" s="63"/>
      <c r="U316" s="63"/>
      <c r="V316" s="63"/>
      <c r="W316" s="63"/>
      <c r="X316" s="63"/>
      <c r="Y316" s="63"/>
      <c r="Z316" s="63"/>
    </row>
    <row r="317" spans="1:26" ht="24.75" customHeight="1" x14ac:dyDescent="0.3">
      <c r="A317" s="122" t="s">
        <v>10</v>
      </c>
      <c r="B317" s="119" t="s">
        <v>604</v>
      </c>
      <c r="C317" s="125" t="s">
        <v>632</v>
      </c>
      <c r="D317" s="121"/>
      <c r="E317" s="63"/>
      <c r="F317" s="71"/>
      <c r="G317" s="63"/>
      <c r="H317" s="63"/>
      <c r="I317" s="63"/>
      <c r="J317" s="63"/>
      <c r="K317" s="63"/>
      <c r="L317" s="63"/>
      <c r="M317" s="63"/>
      <c r="N317" s="63"/>
      <c r="O317" s="63"/>
      <c r="P317" s="63"/>
      <c r="Q317" s="63"/>
      <c r="R317" s="63"/>
      <c r="S317" s="63"/>
      <c r="T317" s="63"/>
      <c r="U317" s="63"/>
      <c r="V317" s="63"/>
      <c r="W317" s="63"/>
      <c r="X317" s="63"/>
      <c r="Y317" s="63"/>
      <c r="Z317" s="63"/>
    </row>
    <row r="318" spans="1:26" ht="30" x14ac:dyDescent="0.3">
      <c r="A318" s="123"/>
      <c r="B318" s="107"/>
      <c r="C318" s="72" t="s">
        <v>393</v>
      </c>
      <c r="D318" s="78" t="s">
        <v>633</v>
      </c>
      <c r="E318" s="63"/>
      <c r="F318" s="71"/>
      <c r="G318" s="63"/>
      <c r="H318" s="63"/>
      <c r="I318" s="63"/>
      <c r="J318" s="63"/>
      <c r="K318" s="63"/>
      <c r="L318" s="63"/>
      <c r="M318" s="63"/>
      <c r="N318" s="63"/>
      <c r="O318" s="63"/>
      <c r="P318" s="63"/>
      <c r="Q318" s="63"/>
      <c r="R318" s="63"/>
      <c r="S318" s="63"/>
      <c r="T318" s="63"/>
      <c r="U318" s="63"/>
      <c r="V318" s="63"/>
      <c r="W318" s="63"/>
      <c r="X318" s="63"/>
      <c r="Y318" s="63"/>
      <c r="Z318" s="63"/>
    </row>
    <row r="319" spans="1:26" ht="39.6" x14ac:dyDescent="0.3">
      <c r="A319" s="124"/>
      <c r="B319" s="107"/>
      <c r="C319" s="74" t="s">
        <v>395</v>
      </c>
      <c r="D319" s="79" t="s">
        <v>634</v>
      </c>
      <c r="E319" s="63"/>
      <c r="F319" s="71"/>
      <c r="G319" s="63"/>
      <c r="H319" s="63"/>
      <c r="I319" s="63"/>
      <c r="J319" s="63"/>
      <c r="K319" s="63"/>
      <c r="L319" s="63"/>
      <c r="M319" s="63"/>
      <c r="N319" s="63"/>
      <c r="O319" s="63"/>
      <c r="P319" s="63"/>
      <c r="Q319" s="63"/>
      <c r="R319" s="63"/>
      <c r="S319" s="63"/>
      <c r="T319" s="63"/>
      <c r="U319" s="63"/>
      <c r="V319" s="63"/>
      <c r="W319" s="63"/>
      <c r="X319" s="63"/>
      <c r="Y319" s="63"/>
      <c r="Z319" s="63"/>
    </row>
    <row r="320" spans="1:26" ht="30" customHeight="1" x14ac:dyDescent="0.3">
      <c r="A320" s="68"/>
      <c r="B320" s="60"/>
      <c r="C320" s="69"/>
      <c r="D320" s="77"/>
      <c r="E320" s="63"/>
      <c r="F320" s="71"/>
      <c r="G320" s="63"/>
      <c r="H320" s="63"/>
      <c r="I320" s="63"/>
      <c r="J320" s="63"/>
      <c r="K320" s="63"/>
      <c r="L320" s="63"/>
      <c r="M320" s="63"/>
      <c r="N320" s="63"/>
      <c r="O320" s="63"/>
      <c r="P320" s="63"/>
      <c r="Q320" s="63"/>
      <c r="R320" s="63"/>
      <c r="S320" s="63"/>
      <c r="T320" s="63"/>
      <c r="U320" s="63"/>
      <c r="V320" s="63"/>
      <c r="W320" s="63"/>
      <c r="X320" s="63"/>
      <c r="Y320" s="63"/>
      <c r="Z320" s="63"/>
    </row>
    <row r="321" spans="1:26" ht="24.75" customHeight="1" x14ac:dyDescent="0.3">
      <c r="A321" s="122" t="s">
        <v>10</v>
      </c>
      <c r="B321" s="119" t="s">
        <v>604</v>
      </c>
      <c r="C321" s="125" t="s">
        <v>635</v>
      </c>
      <c r="D321" s="121"/>
      <c r="E321" s="63"/>
      <c r="F321" s="71"/>
      <c r="G321" s="63"/>
      <c r="H321" s="63"/>
      <c r="I321" s="63"/>
      <c r="J321" s="63"/>
      <c r="K321" s="63"/>
      <c r="L321" s="63"/>
      <c r="M321" s="63"/>
      <c r="N321" s="63"/>
      <c r="O321" s="63"/>
      <c r="P321" s="63"/>
      <c r="Q321" s="63"/>
      <c r="R321" s="63"/>
      <c r="S321" s="63"/>
      <c r="T321" s="63"/>
      <c r="U321" s="63"/>
      <c r="V321" s="63"/>
      <c r="W321" s="63"/>
      <c r="X321" s="63"/>
      <c r="Y321" s="63"/>
      <c r="Z321" s="63"/>
    </row>
    <row r="322" spans="1:26" ht="30" x14ac:dyDescent="0.3">
      <c r="A322" s="123"/>
      <c r="B322" s="107"/>
      <c r="C322" s="72" t="s">
        <v>393</v>
      </c>
      <c r="D322" s="78" t="s">
        <v>636</v>
      </c>
      <c r="E322" s="63"/>
      <c r="F322" s="71"/>
      <c r="G322" s="63"/>
      <c r="H322" s="63"/>
      <c r="I322" s="63"/>
      <c r="J322" s="63"/>
      <c r="K322" s="63"/>
      <c r="L322" s="63"/>
      <c r="M322" s="63"/>
      <c r="N322" s="63"/>
      <c r="O322" s="63"/>
      <c r="P322" s="63"/>
      <c r="Q322" s="63"/>
      <c r="R322" s="63"/>
      <c r="S322" s="63"/>
      <c r="T322" s="63"/>
      <c r="U322" s="63"/>
      <c r="V322" s="63"/>
      <c r="W322" s="63"/>
      <c r="X322" s="63"/>
      <c r="Y322" s="63"/>
      <c r="Z322" s="63"/>
    </row>
    <row r="323" spans="1:26" ht="39.6" x14ac:dyDescent="0.3">
      <c r="A323" s="124"/>
      <c r="B323" s="107"/>
      <c r="C323" s="74" t="s">
        <v>395</v>
      </c>
      <c r="D323" s="79" t="s">
        <v>637</v>
      </c>
      <c r="E323" s="63"/>
      <c r="F323" s="71"/>
      <c r="G323" s="63"/>
      <c r="H323" s="63"/>
      <c r="I323" s="63"/>
      <c r="J323" s="63"/>
      <c r="K323" s="63"/>
      <c r="L323" s="63"/>
      <c r="M323" s="63"/>
      <c r="N323" s="63"/>
      <c r="O323" s="63"/>
      <c r="P323" s="63"/>
      <c r="Q323" s="63"/>
      <c r="R323" s="63"/>
      <c r="S323" s="63"/>
      <c r="T323" s="63"/>
      <c r="U323" s="63"/>
      <c r="V323" s="63"/>
      <c r="W323" s="63"/>
      <c r="X323" s="63"/>
      <c r="Y323" s="63"/>
      <c r="Z323" s="63"/>
    </row>
    <row r="324" spans="1:26" ht="30" customHeight="1" x14ac:dyDescent="0.3">
      <c r="A324" s="68"/>
      <c r="B324" s="60"/>
      <c r="C324" s="69"/>
      <c r="D324" s="77"/>
      <c r="E324" s="63"/>
      <c r="F324" s="71"/>
      <c r="G324" s="63"/>
      <c r="H324" s="63"/>
      <c r="I324" s="63"/>
      <c r="J324" s="63"/>
      <c r="K324" s="63"/>
      <c r="L324" s="63"/>
      <c r="M324" s="63"/>
      <c r="N324" s="63"/>
      <c r="O324" s="63"/>
      <c r="P324" s="63"/>
      <c r="Q324" s="63"/>
      <c r="R324" s="63"/>
      <c r="S324" s="63"/>
      <c r="T324" s="63"/>
      <c r="U324" s="63"/>
      <c r="V324" s="63"/>
      <c r="W324" s="63"/>
      <c r="X324" s="63"/>
      <c r="Y324" s="63"/>
      <c r="Z324" s="63"/>
    </row>
    <row r="325" spans="1:26" ht="24.75" customHeight="1" x14ac:dyDescent="0.3">
      <c r="A325" s="122" t="s">
        <v>10</v>
      </c>
      <c r="B325" s="119" t="s">
        <v>604</v>
      </c>
      <c r="C325" s="125" t="s">
        <v>638</v>
      </c>
      <c r="D325" s="121"/>
      <c r="E325" s="63"/>
      <c r="F325" s="71"/>
      <c r="G325" s="63"/>
      <c r="H325" s="63"/>
      <c r="I325" s="63"/>
      <c r="J325" s="63"/>
      <c r="K325" s="63"/>
      <c r="L325" s="63"/>
      <c r="M325" s="63"/>
      <c r="N325" s="63"/>
      <c r="O325" s="63"/>
      <c r="P325" s="63"/>
      <c r="Q325" s="63"/>
      <c r="R325" s="63"/>
      <c r="S325" s="63"/>
      <c r="T325" s="63"/>
      <c r="U325" s="63"/>
      <c r="V325" s="63"/>
      <c r="W325" s="63"/>
      <c r="X325" s="63"/>
      <c r="Y325" s="63"/>
      <c r="Z325" s="63"/>
    </row>
    <row r="326" spans="1:26" ht="52.8" x14ac:dyDescent="0.3">
      <c r="A326" s="123"/>
      <c r="B326" s="107"/>
      <c r="C326" s="72" t="s">
        <v>393</v>
      </c>
      <c r="D326" s="78" t="s">
        <v>639</v>
      </c>
      <c r="E326" s="63"/>
      <c r="F326" s="71"/>
      <c r="G326" s="63"/>
      <c r="H326" s="63"/>
      <c r="I326" s="63"/>
      <c r="J326" s="63"/>
      <c r="K326" s="63"/>
      <c r="L326" s="63"/>
      <c r="M326" s="63"/>
      <c r="N326" s="63"/>
      <c r="O326" s="63"/>
      <c r="P326" s="63"/>
      <c r="Q326" s="63"/>
      <c r="R326" s="63"/>
      <c r="S326" s="63"/>
      <c r="T326" s="63"/>
      <c r="U326" s="63"/>
      <c r="V326" s="63"/>
      <c r="W326" s="63"/>
      <c r="X326" s="63"/>
      <c r="Y326" s="63"/>
      <c r="Z326" s="63"/>
    </row>
    <row r="327" spans="1:26" ht="39.6" x14ac:dyDescent="0.3">
      <c r="A327" s="124"/>
      <c r="B327" s="107"/>
      <c r="C327" s="74" t="s">
        <v>395</v>
      </c>
      <c r="D327" s="79" t="s">
        <v>640</v>
      </c>
      <c r="E327" s="63"/>
      <c r="F327" s="71"/>
      <c r="G327" s="63"/>
      <c r="H327" s="63"/>
      <c r="I327" s="63"/>
      <c r="J327" s="63"/>
      <c r="K327" s="63"/>
      <c r="L327" s="63"/>
      <c r="M327" s="63"/>
      <c r="N327" s="63"/>
      <c r="O327" s="63"/>
      <c r="P327" s="63"/>
      <c r="Q327" s="63"/>
      <c r="R327" s="63"/>
      <c r="S327" s="63"/>
      <c r="T327" s="63"/>
      <c r="U327" s="63"/>
      <c r="V327" s="63"/>
      <c r="W327" s="63"/>
      <c r="X327" s="63"/>
      <c r="Y327" s="63"/>
      <c r="Z327" s="63"/>
    </row>
    <row r="328" spans="1:26" ht="30" customHeight="1" x14ac:dyDescent="0.3">
      <c r="A328" s="68"/>
      <c r="B328" s="60"/>
      <c r="C328" s="69"/>
      <c r="D328" s="77"/>
      <c r="E328" s="63"/>
      <c r="F328" s="71"/>
      <c r="G328" s="63"/>
      <c r="H328" s="63"/>
      <c r="I328" s="63"/>
      <c r="J328" s="63"/>
      <c r="K328" s="63"/>
      <c r="L328" s="63"/>
      <c r="M328" s="63"/>
      <c r="N328" s="63"/>
      <c r="O328" s="63"/>
      <c r="P328" s="63"/>
      <c r="Q328" s="63"/>
      <c r="R328" s="63"/>
      <c r="S328" s="63"/>
      <c r="T328" s="63"/>
      <c r="U328" s="63"/>
      <c r="V328" s="63"/>
      <c r="W328" s="63"/>
      <c r="X328" s="63"/>
      <c r="Y328" s="63"/>
      <c r="Z328" s="63"/>
    </row>
    <row r="329" spans="1:26" ht="24.75" customHeight="1" x14ac:dyDescent="0.3">
      <c r="A329" s="122" t="s">
        <v>10</v>
      </c>
      <c r="B329" s="119" t="s">
        <v>604</v>
      </c>
      <c r="C329" s="125" t="s">
        <v>641</v>
      </c>
      <c r="D329" s="121"/>
      <c r="E329" s="63"/>
      <c r="F329" s="71"/>
      <c r="G329" s="63"/>
      <c r="H329" s="63"/>
      <c r="I329" s="63"/>
      <c r="J329" s="63"/>
      <c r="K329" s="63"/>
      <c r="L329" s="63"/>
      <c r="M329" s="63"/>
      <c r="N329" s="63"/>
      <c r="O329" s="63"/>
      <c r="P329" s="63"/>
      <c r="Q329" s="63"/>
      <c r="R329" s="63"/>
      <c r="S329" s="63"/>
      <c r="T329" s="63"/>
      <c r="U329" s="63"/>
      <c r="V329" s="63"/>
      <c r="W329" s="63"/>
      <c r="X329" s="63"/>
      <c r="Y329" s="63"/>
      <c r="Z329" s="63"/>
    </row>
    <row r="330" spans="1:26" ht="39.6" x14ac:dyDescent="0.3">
      <c r="A330" s="123"/>
      <c r="B330" s="107"/>
      <c r="C330" s="72" t="s">
        <v>393</v>
      </c>
      <c r="D330" s="78" t="s">
        <v>642</v>
      </c>
      <c r="E330" s="63"/>
      <c r="F330" s="71"/>
      <c r="G330" s="63"/>
      <c r="H330" s="63"/>
      <c r="I330" s="63"/>
      <c r="J330" s="63"/>
      <c r="K330" s="63"/>
      <c r="L330" s="63"/>
      <c r="M330" s="63"/>
      <c r="N330" s="63"/>
      <c r="O330" s="63"/>
      <c r="P330" s="63"/>
      <c r="Q330" s="63"/>
      <c r="R330" s="63"/>
      <c r="S330" s="63"/>
      <c r="T330" s="63"/>
      <c r="U330" s="63"/>
      <c r="V330" s="63"/>
      <c r="W330" s="63"/>
      <c r="X330" s="63"/>
      <c r="Y330" s="63"/>
      <c r="Z330" s="63"/>
    </row>
    <row r="331" spans="1:26" ht="52.8" x14ac:dyDescent="0.3">
      <c r="A331" s="124"/>
      <c r="B331" s="107"/>
      <c r="C331" s="74" t="s">
        <v>395</v>
      </c>
      <c r="D331" s="79" t="s">
        <v>643</v>
      </c>
      <c r="E331" s="63"/>
      <c r="F331" s="71"/>
      <c r="G331" s="63"/>
      <c r="H331" s="63"/>
      <c r="I331" s="63"/>
      <c r="J331" s="63"/>
      <c r="K331" s="63"/>
      <c r="L331" s="63"/>
      <c r="M331" s="63"/>
      <c r="N331" s="63"/>
      <c r="O331" s="63"/>
      <c r="P331" s="63"/>
      <c r="Q331" s="63"/>
      <c r="R331" s="63"/>
      <c r="S331" s="63"/>
      <c r="T331" s="63"/>
      <c r="U331" s="63"/>
      <c r="V331" s="63"/>
      <c r="W331" s="63"/>
      <c r="X331" s="63"/>
      <c r="Y331" s="63"/>
      <c r="Z331" s="63"/>
    </row>
    <row r="332" spans="1:26" ht="30" customHeight="1" x14ac:dyDescent="0.3">
      <c r="A332" s="68"/>
      <c r="B332" s="60"/>
      <c r="C332" s="69"/>
      <c r="D332" s="77"/>
      <c r="E332" s="63"/>
      <c r="F332" s="71"/>
      <c r="G332" s="63"/>
      <c r="H332" s="63"/>
      <c r="I332" s="63"/>
      <c r="J332" s="63"/>
      <c r="K332" s="63"/>
      <c r="L332" s="63"/>
      <c r="M332" s="63"/>
      <c r="N332" s="63"/>
      <c r="O332" s="63"/>
      <c r="P332" s="63"/>
      <c r="Q332" s="63"/>
      <c r="R332" s="63"/>
      <c r="S332" s="63"/>
      <c r="T332" s="63"/>
      <c r="U332" s="63"/>
      <c r="V332" s="63"/>
      <c r="W332" s="63"/>
      <c r="X332" s="63"/>
      <c r="Y332" s="63"/>
      <c r="Z332" s="63"/>
    </row>
    <row r="333" spans="1:26" ht="24.75" customHeight="1" x14ac:dyDescent="0.3">
      <c r="A333" s="122" t="s">
        <v>10</v>
      </c>
      <c r="B333" s="119" t="s">
        <v>604</v>
      </c>
      <c r="C333" s="126" t="s">
        <v>644</v>
      </c>
      <c r="D333" s="121"/>
      <c r="E333" s="63"/>
      <c r="F333" s="71"/>
      <c r="G333" s="63"/>
      <c r="H333" s="63"/>
      <c r="I333" s="63"/>
      <c r="J333" s="63"/>
      <c r="K333" s="63"/>
      <c r="L333" s="63"/>
      <c r="M333" s="63"/>
      <c r="N333" s="63"/>
      <c r="O333" s="63"/>
      <c r="P333" s="63"/>
      <c r="Q333" s="63"/>
      <c r="R333" s="63"/>
      <c r="S333" s="63"/>
      <c r="T333" s="63"/>
      <c r="U333" s="63"/>
      <c r="V333" s="63"/>
      <c r="W333" s="63"/>
      <c r="X333" s="63"/>
      <c r="Y333" s="63"/>
      <c r="Z333" s="63"/>
    </row>
    <row r="334" spans="1:26" ht="30" x14ac:dyDescent="0.3">
      <c r="A334" s="123"/>
      <c r="B334" s="107"/>
      <c r="C334" s="72" t="s">
        <v>393</v>
      </c>
      <c r="D334" s="78" t="s">
        <v>645</v>
      </c>
      <c r="E334" s="63"/>
      <c r="F334" s="71"/>
      <c r="G334" s="63"/>
      <c r="H334" s="63"/>
      <c r="I334" s="63"/>
      <c r="J334" s="63"/>
      <c r="K334" s="63"/>
      <c r="L334" s="63"/>
      <c r="M334" s="63"/>
      <c r="N334" s="63"/>
      <c r="O334" s="63"/>
      <c r="P334" s="63"/>
      <c r="Q334" s="63"/>
      <c r="R334" s="63"/>
      <c r="S334" s="63"/>
      <c r="T334" s="63"/>
      <c r="U334" s="63"/>
      <c r="V334" s="63"/>
      <c r="W334" s="63"/>
      <c r="X334" s="63"/>
      <c r="Y334" s="63"/>
      <c r="Z334" s="63"/>
    </row>
    <row r="335" spans="1:26" ht="52.8" x14ac:dyDescent="0.3">
      <c r="A335" s="124"/>
      <c r="B335" s="107"/>
      <c r="C335" s="74" t="s">
        <v>395</v>
      </c>
      <c r="D335" s="79" t="s">
        <v>646</v>
      </c>
      <c r="E335" s="63"/>
      <c r="F335" s="71"/>
      <c r="G335" s="63"/>
      <c r="H335" s="63"/>
      <c r="I335" s="63"/>
      <c r="J335" s="63"/>
      <c r="K335" s="63"/>
      <c r="L335" s="63"/>
      <c r="M335" s="63"/>
      <c r="N335" s="63"/>
      <c r="O335" s="63"/>
      <c r="P335" s="63"/>
      <c r="Q335" s="63"/>
      <c r="R335" s="63"/>
      <c r="S335" s="63"/>
      <c r="T335" s="63"/>
      <c r="U335" s="63"/>
      <c r="V335" s="63"/>
      <c r="W335" s="63"/>
      <c r="X335" s="63"/>
      <c r="Y335" s="63"/>
      <c r="Z335" s="63"/>
    </row>
    <row r="336" spans="1:26" ht="30" customHeight="1" x14ac:dyDescent="0.3">
      <c r="A336" s="68"/>
      <c r="B336" s="60"/>
      <c r="C336" s="69"/>
      <c r="D336" s="77"/>
      <c r="E336" s="63"/>
      <c r="F336" s="71"/>
      <c r="G336" s="63"/>
      <c r="H336" s="63"/>
      <c r="I336" s="63"/>
      <c r="J336" s="63"/>
      <c r="K336" s="63"/>
      <c r="L336" s="63"/>
      <c r="M336" s="63"/>
      <c r="N336" s="63"/>
      <c r="O336" s="63"/>
      <c r="P336" s="63"/>
      <c r="Q336" s="63"/>
      <c r="R336" s="63"/>
      <c r="S336" s="63"/>
      <c r="T336" s="63"/>
      <c r="U336" s="63"/>
      <c r="V336" s="63"/>
      <c r="W336" s="63"/>
      <c r="X336" s="63"/>
      <c r="Y336" s="63"/>
      <c r="Z336" s="63"/>
    </row>
    <row r="337" spans="1:26" ht="24.75" customHeight="1" x14ac:dyDescent="0.3">
      <c r="A337" s="122" t="s">
        <v>10</v>
      </c>
      <c r="B337" s="119" t="s">
        <v>604</v>
      </c>
      <c r="C337" s="126" t="s">
        <v>647</v>
      </c>
      <c r="D337" s="121"/>
      <c r="E337" s="63"/>
      <c r="F337" s="63"/>
      <c r="G337" s="63"/>
      <c r="H337" s="63"/>
      <c r="I337" s="63"/>
      <c r="J337" s="63"/>
      <c r="K337" s="63"/>
      <c r="L337" s="63"/>
      <c r="M337" s="63"/>
      <c r="N337" s="63"/>
      <c r="O337" s="63"/>
      <c r="P337" s="63"/>
      <c r="Q337" s="63"/>
      <c r="R337" s="63"/>
      <c r="S337" s="63"/>
      <c r="T337" s="63"/>
      <c r="U337" s="63"/>
      <c r="V337" s="63"/>
      <c r="W337" s="63"/>
      <c r="X337" s="63"/>
      <c r="Y337" s="63"/>
      <c r="Z337" s="63"/>
    </row>
    <row r="338" spans="1:26" ht="14.4" x14ac:dyDescent="0.3">
      <c r="A338" s="123"/>
      <c r="B338" s="107"/>
      <c r="C338" s="72" t="s">
        <v>393</v>
      </c>
      <c r="D338" s="78" t="s">
        <v>648</v>
      </c>
      <c r="E338" s="63"/>
      <c r="F338" s="63"/>
      <c r="G338" s="63"/>
      <c r="H338" s="63"/>
      <c r="I338" s="63"/>
      <c r="J338" s="63"/>
      <c r="K338" s="63"/>
      <c r="L338" s="63"/>
      <c r="M338" s="63"/>
      <c r="N338" s="63"/>
      <c r="O338" s="63"/>
      <c r="P338" s="63"/>
      <c r="Q338" s="63"/>
      <c r="R338" s="63"/>
      <c r="S338" s="63"/>
      <c r="T338" s="63"/>
      <c r="U338" s="63"/>
      <c r="V338" s="63"/>
      <c r="W338" s="63"/>
      <c r="X338" s="63"/>
      <c r="Y338" s="63"/>
      <c r="Z338" s="63"/>
    </row>
    <row r="339" spans="1:26" ht="26.4" x14ac:dyDescent="0.3">
      <c r="A339" s="124"/>
      <c r="B339" s="107"/>
      <c r="C339" s="74" t="s">
        <v>395</v>
      </c>
      <c r="D339" s="79" t="s">
        <v>649</v>
      </c>
      <c r="E339" s="63"/>
      <c r="F339" s="63"/>
      <c r="G339" s="63"/>
      <c r="H339" s="63"/>
      <c r="I339" s="63"/>
      <c r="J339" s="63"/>
      <c r="K339" s="63"/>
      <c r="L339" s="63"/>
      <c r="M339" s="63"/>
      <c r="N339" s="63"/>
      <c r="O339" s="63"/>
      <c r="P339" s="63"/>
      <c r="Q339" s="63"/>
      <c r="R339" s="63"/>
      <c r="S339" s="63"/>
      <c r="T339" s="63"/>
      <c r="U339" s="63"/>
      <c r="V339" s="63"/>
      <c r="W339" s="63"/>
      <c r="X339" s="63"/>
      <c r="Y339" s="63"/>
      <c r="Z339" s="63"/>
    </row>
    <row r="340" spans="1:26" ht="30" customHeight="1" x14ac:dyDescent="0.3">
      <c r="A340" s="68"/>
      <c r="B340" s="60"/>
      <c r="C340" s="69"/>
      <c r="D340" s="77"/>
      <c r="E340" s="63"/>
      <c r="F340" s="71"/>
      <c r="G340" s="63"/>
      <c r="H340" s="63"/>
      <c r="I340" s="63"/>
      <c r="J340" s="63"/>
      <c r="K340" s="63"/>
      <c r="L340" s="63"/>
      <c r="M340" s="63"/>
      <c r="N340" s="63"/>
      <c r="O340" s="63"/>
      <c r="P340" s="63"/>
      <c r="Q340" s="63"/>
      <c r="R340" s="63"/>
      <c r="S340" s="63"/>
      <c r="T340" s="63"/>
      <c r="U340" s="63"/>
      <c r="V340" s="63"/>
      <c r="W340" s="63"/>
      <c r="X340" s="63"/>
      <c r="Y340" s="63"/>
      <c r="Z340" s="63"/>
    </row>
    <row r="341" spans="1:26" ht="24.75" customHeight="1" x14ac:dyDescent="0.3">
      <c r="A341" s="122" t="s">
        <v>10</v>
      </c>
      <c r="B341" s="119" t="s">
        <v>604</v>
      </c>
      <c r="C341" s="125" t="s">
        <v>650</v>
      </c>
      <c r="D341" s="121"/>
      <c r="E341" s="63"/>
      <c r="F341" s="71"/>
      <c r="G341" s="63"/>
      <c r="H341" s="63"/>
      <c r="I341" s="63"/>
      <c r="J341" s="63"/>
      <c r="K341" s="63"/>
      <c r="L341" s="63"/>
      <c r="M341" s="63"/>
      <c r="N341" s="63"/>
      <c r="O341" s="63"/>
      <c r="P341" s="63"/>
      <c r="Q341" s="63"/>
      <c r="R341" s="63"/>
      <c r="S341" s="63"/>
      <c r="T341" s="63"/>
      <c r="U341" s="63"/>
      <c r="V341" s="63"/>
      <c r="W341" s="63"/>
      <c r="X341" s="63"/>
      <c r="Y341" s="63"/>
      <c r="Z341" s="63"/>
    </row>
    <row r="342" spans="1:26" ht="30" x14ac:dyDescent="0.3">
      <c r="A342" s="123"/>
      <c r="B342" s="107"/>
      <c r="C342" s="72" t="s">
        <v>393</v>
      </c>
      <c r="D342" s="78" t="s">
        <v>651</v>
      </c>
      <c r="E342" s="63"/>
      <c r="F342" s="71"/>
      <c r="G342" s="63"/>
      <c r="H342" s="63"/>
      <c r="I342" s="63"/>
      <c r="J342" s="63"/>
      <c r="K342" s="63"/>
      <c r="L342" s="63"/>
      <c r="M342" s="63"/>
      <c r="N342" s="63"/>
      <c r="O342" s="63"/>
      <c r="P342" s="63"/>
      <c r="Q342" s="63"/>
      <c r="R342" s="63"/>
      <c r="S342" s="63"/>
      <c r="T342" s="63"/>
      <c r="U342" s="63"/>
      <c r="V342" s="63"/>
      <c r="W342" s="63"/>
      <c r="X342" s="63"/>
      <c r="Y342" s="63"/>
      <c r="Z342" s="63"/>
    </row>
    <row r="343" spans="1:26" ht="30" x14ac:dyDescent="0.3">
      <c r="A343" s="124"/>
      <c r="B343" s="107"/>
      <c r="C343" s="74" t="s">
        <v>395</v>
      </c>
      <c r="D343" s="79" t="s">
        <v>652</v>
      </c>
      <c r="E343" s="63"/>
      <c r="F343" s="71"/>
      <c r="G343" s="63"/>
      <c r="H343" s="63"/>
      <c r="I343" s="63"/>
      <c r="J343" s="63"/>
      <c r="K343" s="63"/>
      <c r="L343" s="63"/>
      <c r="M343" s="63"/>
      <c r="N343" s="63"/>
      <c r="O343" s="63"/>
      <c r="P343" s="63"/>
      <c r="Q343" s="63"/>
      <c r="R343" s="63"/>
      <c r="S343" s="63"/>
      <c r="T343" s="63"/>
      <c r="U343" s="63"/>
      <c r="V343" s="63"/>
      <c r="W343" s="63"/>
      <c r="X343" s="63"/>
      <c r="Y343" s="63"/>
      <c r="Z343" s="63"/>
    </row>
    <row r="344" spans="1:26" ht="30" customHeight="1" x14ac:dyDescent="0.3">
      <c r="A344" s="68"/>
      <c r="B344" s="60"/>
      <c r="C344" s="69"/>
      <c r="D344" s="77"/>
      <c r="E344" s="63"/>
      <c r="F344" s="71"/>
      <c r="G344" s="63"/>
      <c r="H344" s="63"/>
      <c r="I344" s="63"/>
      <c r="J344" s="63"/>
      <c r="K344" s="63"/>
      <c r="L344" s="63"/>
      <c r="M344" s="63"/>
      <c r="N344" s="63"/>
      <c r="O344" s="63"/>
      <c r="P344" s="63"/>
      <c r="Q344" s="63"/>
      <c r="R344" s="63"/>
      <c r="S344" s="63"/>
      <c r="T344" s="63"/>
      <c r="U344" s="63"/>
      <c r="V344" s="63"/>
      <c r="W344" s="63"/>
      <c r="X344" s="63"/>
      <c r="Y344" s="63"/>
      <c r="Z344" s="63"/>
    </row>
    <row r="345" spans="1:26" ht="24.75" customHeight="1" x14ac:dyDescent="0.3">
      <c r="A345" s="122" t="s">
        <v>10</v>
      </c>
      <c r="B345" s="119" t="s">
        <v>604</v>
      </c>
      <c r="C345" s="120" t="s">
        <v>653</v>
      </c>
      <c r="D345" s="121"/>
      <c r="E345" s="63"/>
      <c r="F345" s="71"/>
      <c r="G345" s="63"/>
      <c r="H345" s="63"/>
      <c r="I345" s="63"/>
      <c r="J345" s="63"/>
      <c r="K345" s="63"/>
      <c r="L345" s="63"/>
      <c r="M345" s="63"/>
      <c r="N345" s="63"/>
      <c r="O345" s="63"/>
      <c r="P345" s="63"/>
      <c r="Q345" s="63"/>
      <c r="R345" s="63"/>
      <c r="S345" s="63"/>
      <c r="T345" s="63"/>
      <c r="U345" s="63"/>
      <c r="V345" s="63"/>
      <c r="W345" s="63"/>
      <c r="X345" s="63"/>
      <c r="Y345" s="63"/>
      <c r="Z345" s="63"/>
    </row>
    <row r="346" spans="1:26" ht="30" x14ac:dyDescent="0.3">
      <c r="A346" s="123"/>
      <c r="B346" s="107"/>
      <c r="C346" s="72" t="s">
        <v>393</v>
      </c>
      <c r="D346" s="78" t="s">
        <v>654</v>
      </c>
      <c r="E346" s="63"/>
      <c r="F346" s="71"/>
      <c r="G346" s="63"/>
      <c r="H346" s="63"/>
      <c r="I346" s="63"/>
      <c r="J346" s="63"/>
      <c r="K346" s="63"/>
      <c r="L346" s="63"/>
      <c r="M346" s="63"/>
      <c r="N346" s="63"/>
      <c r="O346" s="63"/>
      <c r="P346" s="63"/>
      <c r="Q346" s="63"/>
      <c r="R346" s="63"/>
      <c r="S346" s="63"/>
      <c r="T346" s="63"/>
      <c r="U346" s="63"/>
      <c r="V346" s="63"/>
      <c r="W346" s="63"/>
      <c r="X346" s="63"/>
      <c r="Y346" s="63"/>
      <c r="Z346" s="63"/>
    </row>
    <row r="347" spans="1:26" ht="30" x14ac:dyDescent="0.3">
      <c r="A347" s="124"/>
      <c r="B347" s="107"/>
      <c r="C347" s="74" t="s">
        <v>395</v>
      </c>
      <c r="D347" s="79" t="s">
        <v>655</v>
      </c>
      <c r="E347" s="63"/>
      <c r="F347" s="71"/>
      <c r="G347" s="63"/>
      <c r="H347" s="63"/>
      <c r="I347" s="63"/>
      <c r="J347" s="63"/>
      <c r="K347" s="63"/>
      <c r="L347" s="63"/>
      <c r="M347" s="63"/>
      <c r="N347" s="63"/>
      <c r="O347" s="63"/>
      <c r="P347" s="63"/>
      <c r="Q347" s="63"/>
      <c r="R347" s="63"/>
      <c r="S347" s="63"/>
      <c r="T347" s="63"/>
      <c r="U347" s="63"/>
      <c r="V347" s="63"/>
      <c r="W347" s="63"/>
      <c r="X347" s="63"/>
      <c r="Y347" s="63"/>
      <c r="Z347" s="63"/>
    </row>
    <row r="348" spans="1:26" ht="30" customHeight="1" x14ac:dyDescent="0.3">
      <c r="A348" s="68"/>
      <c r="B348" s="60"/>
      <c r="C348" s="69"/>
      <c r="D348" s="77"/>
      <c r="E348" s="63"/>
      <c r="F348" s="71"/>
      <c r="G348" s="63"/>
      <c r="H348" s="63"/>
      <c r="I348" s="63"/>
      <c r="J348" s="63"/>
      <c r="K348" s="63"/>
      <c r="L348" s="63"/>
      <c r="M348" s="63"/>
      <c r="N348" s="63"/>
      <c r="O348" s="63"/>
      <c r="P348" s="63"/>
      <c r="Q348" s="63"/>
      <c r="R348" s="63"/>
      <c r="S348" s="63"/>
      <c r="T348" s="63"/>
      <c r="U348" s="63"/>
      <c r="V348" s="63"/>
      <c r="W348" s="63"/>
      <c r="X348" s="63"/>
      <c r="Y348" s="63"/>
      <c r="Z348" s="63"/>
    </row>
    <row r="349" spans="1:26" ht="24.75" customHeight="1" x14ac:dyDescent="0.3">
      <c r="A349" s="122" t="s">
        <v>10</v>
      </c>
      <c r="B349" s="119" t="s">
        <v>604</v>
      </c>
      <c r="C349" s="126" t="s">
        <v>656</v>
      </c>
      <c r="D349" s="121"/>
      <c r="E349" s="63"/>
      <c r="F349" s="71"/>
      <c r="G349" s="63"/>
      <c r="H349" s="63"/>
      <c r="I349" s="63"/>
      <c r="J349" s="63"/>
      <c r="K349" s="63"/>
      <c r="L349" s="63"/>
      <c r="M349" s="63"/>
      <c r="N349" s="63"/>
      <c r="O349" s="63"/>
      <c r="P349" s="63"/>
      <c r="Q349" s="63"/>
      <c r="R349" s="63"/>
      <c r="S349" s="63"/>
      <c r="T349" s="63"/>
      <c r="U349" s="63"/>
      <c r="V349" s="63"/>
      <c r="W349" s="63"/>
      <c r="X349" s="63"/>
      <c r="Y349" s="63"/>
      <c r="Z349" s="63"/>
    </row>
    <row r="350" spans="1:26" ht="30" x14ac:dyDescent="0.3">
      <c r="A350" s="123"/>
      <c r="B350" s="107"/>
      <c r="C350" s="72" t="s">
        <v>393</v>
      </c>
      <c r="D350" s="78" t="s">
        <v>657</v>
      </c>
      <c r="E350" s="63"/>
      <c r="F350" s="71"/>
      <c r="G350" s="63"/>
      <c r="H350" s="63"/>
      <c r="I350" s="63"/>
      <c r="J350" s="63"/>
      <c r="K350" s="63"/>
      <c r="L350" s="63"/>
      <c r="M350" s="63"/>
      <c r="N350" s="63"/>
      <c r="O350" s="63"/>
      <c r="P350" s="63"/>
      <c r="Q350" s="63"/>
      <c r="R350" s="63"/>
      <c r="S350" s="63"/>
      <c r="T350" s="63"/>
      <c r="U350" s="63"/>
      <c r="V350" s="63"/>
      <c r="W350" s="63"/>
      <c r="X350" s="63"/>
      <c r="Y350" s="63"/>
      <c r="Z350" s="63"/>
    </row>
    <row r="351" spans="1:26" ht="79.2" x14ac:dyDescent="0.3">
      <c r="A351" s="124"/>
      <c r="B351" s="107"/>
      <c r="C351" s="74" t="s">
        <v>395</v>
      </c>
      <c r="D351" s="79" t="s">
        <v>658</v>
      </c>
      <c r="E351" s="63"/>
      <c r="F351" s="71"/>
      <c r="G351" s="63"/>
      <c r="H351" s="63"/>
      <c r="I351" s="63"/>
      <c r="J351" s="63"/>
      <c r="K351" s="63"/>
      <c r="L351" s="63"/>
      <c r="M351" s="63"/>
      <c r="N351" s="63"/>
      <c r="O351" s="63"/>
      <c r="P351" s="63"/>
      <c r="Q351" s="63"/>
      <c r="R351" s="63"/>
      <c r="S351" s="63"/>
      <c r="T351" s="63"/>
      <c r="U351" s="63"/>
      <c r="V351" s="63"/>
      <c r="W351" s="63"/>
      <c r="X351" s="63"/>
      <c r="Y351" s="63"/>
      <c r="Z351" s="63"/>
    </row>
    <row r="352" spans="1:26" ht="30" customHeight="1" x14ac:dyDescent="0.3">
      <c r="A352" s="68"/>
      <c r="B352" s="60"/>
      <c r="C352" s="69"/>
      <c r="D352" s="77"/>
      <c r="E352" s="63"/>
      <c r="F352" s="71"/>
      <c r="G352" s="63"/>
      <c r="H352" s="63"/>
      <c r="I352" s="63"/>
      <c r="J352" s="63"/>
      <c r="K352" s="63"/>
      <c r="L352" s="63"/>
      <c r="M352" s="63"/>
      <c r="N352" s="63"/>
      <c r="O352" s="63"/>
      <c r="P352" s="63"/>
      <c r="Q352" s="63"/>
      <c r="R352" s="63"/>
      <c r="S352" s="63"/>
      <c r="T352" s="63"/>
      <c r="U352" s="63"/>
      <c r="V352" s="63"/>
      <c r="W352" s="63"/>
      <c r="X352" s="63"/>
      <c r="Y352" s="63"/>
      <c r="Z352" s="63"/>
    </row>
    <row r="353" spans="1:26" ht="24.75" customHeight="1" x14ac:dyDescent="0.3">
      <c r="A353" s="122" t="s">
        <v>10</v>
      </c>
      <c r="B353" s="119" t="s">
        <v>604</v>
      </c>
      <c r="C353" s="126" t="s">
        <v>659</v>
      </c>
      <c r="D353" s="121"/>
      <c r="E353" s="63"/>
      <c r="F353" s="71"/>
      <c r="G353" s="63"/>
      <c r="H353" s="63"/>
      <c r="I353" s="63"/>
      <c r="J353" s="63"/>
      <c r="K353" s="63"/>
      <c r="L353" s="63"/>
      <c r="M353" s="63"/>
      <c r="N353" s="63"/>
      <c r="O353" s="63"/>
      <c r="P353" s="63"/>
      <c r="Q353" s="63"/>
      <c r="R353" s="63"/>
      <c r="S353" s="63"/>
      <c r="T353" s="63"/>
      <c r="U353" s="63"/>
      <c r="V353" s="63"/>
      <c r="W353" s="63"/>
      <c r="X353" s="63"/>
      <c r="Y353" s="63"/>
      <c r="Z353" s="63"/>
    </row>
    <row r="354" spans="1:26" ht="30" x14ac:dyDescent="0.3">
      <c r="A354" s="123"/>
      <c r="B354" s="107"/>
      <c r="C354" s="72" t="s">
        <v>393</v>
      </c>
      <c r="D354" s="78" t="s">
        <v>660</v>
      </c>
      <c r="E354" s="63"/>
      <c r="F354" s="71"/>
      <c r="G354" s="63"/>
      <c r="H354" s="63"/>
      <c r="I354" s="63"/>
      <c r="J354" s="63"/>
      <c r="K354" s="63"/>
      <c r="L354" s="63"/>
      <c r="M354" s="63"/>
      <c r="N354" s="63"/>
      <c r="O354" s="63"/>
      <c r="P354" s="63"/>
      <c r="Q354" s="63"/>
      <c r="R354" s="63"/>
      <c r="S354" s="63"/>
      <c r="T354" s="63"/>
      <c r="U354" s="63"/>
      <c r="V354" s="63"/>
      <c r="W354" s="63"/>
      <c r="X354" s="63"/>
      <c r="Y354" s="63"/>
      <c r="Z354" s="63"/>
    </row>
    <row r="355" spans="1:26" ht="30" x14ac:dyDescent="0.3">
      <c r="A355" s="124"/>
      <c r="B355" s="107"/>
      <c r="C355" s="74" t="s">
        <v>395</v>
      </c>
      <c r="D355" s="79" t="s">
        <v>661</v>
      </c>
      <c r="E355" s="63"/>
      <c r="F355" s="71"/>
      <c r="G355" s="63"/>
      <c r="H355" s="63"/>
      <c r="I355" s="63"/>
      <c r="J355" s="63"/>
      <c r="K355" s="63"/>
      <c r="L355" s="63"/>
      <c r="M355" s="63"/>
      <c r="N355" s="63"/>
      <c r="O355" s="63"/>
      <c r="P355" s="63"/>
      <c r="Q355" s="63"/>
      <c r="R355" s="63"/>
      <c r="S355" s="63"/>
      <c r="T355" s="63"/>
      <c r="U355" s="63"/>
      <c r="V355" s="63"/>
      <c r="W355" s="63"/>
      <c r="X355" s="63"/>
      <c r="Y355" s="63"/>
      <c r="Z355" s="63"/>
    </row>
    <row r="356" spans="1:26" ht="30" customHeight="1" x14ac:dyDescent="0.3">
      <c r="A356" s="68"/>
      <c r="B356" s="60"/>
      <c r="C356" s="69"/>
      <c r="D356" s="77"/>
      <c r="E356" s="63"/>
      <c r="F356" s="71"/>
      <c r="G356" s="63"/>
      <c r="H356" s="63"/>
      <c r="I356" s="63"/>
      <c r="J356" s="63"/>
      <c r="K356" s="63"/>
      <c r="L356" s="63"/>
      <c r="M356" s="63"/>
      <c r="N356" s="63"/>
      <c r="O356" s="63"/>
      <c r="P356" s="63"/>
      <c r="Q356" s="63"/>
      <c r="R356" s="63"/>
      <c r="S356" s="63"/>
      <c r="T356" s="63"/>
      <c r="U356" s="63"/>
      <c r="V356" s="63"/>
      <c r="W356" s="63"/>
      <c r="X356" s="63"/>
      <c r="Y356" s="63"/>
      <c r="Z356" s="63"/>
    </row>
    <row r="357" spans="1:26" ht="24.75" customHeight="1" x14ac:dyDescent="0.3">
      <c r="A357" s="122" t="s">
        <v>10</v>
      </c>
      <c r="B357" s="119" t="s">
        <v>604</v>
      </c>
      <c r="C357" s="120" t="s">
        <v>662</v>
      </c>
      <c r="D357" s="121"/>
      <c r="E357" s="63"/>
      <c r="F357" s="71"/>
      <c r="G357" s="63"/>
      <c r="H357" s="63"/>
      <c r="I357" s="63"/>
      <c r="J357" s="63"/>
      <c r="K357" s="63"/>
      <c r="L357" s="63"/>
      <c r="M357" s="63"/>
      <c r="N357" s="63"/>
      <c r="O357" s="63"/>
      <c r="P357" s="63"/>
      <c r="Q357" s="63"/>
      <c r="R357" s="63"/>
      <c r="S357" s="63"/>
      <c r="T357" s="63"/>
      <c r="U357" s="63"/>
      <c r="V357" s="63"/>
      <c r="W357" s="63"/>
      <c r="X357" s="63"/>
      <c r="Y357" s="63"/>
      <c r="Z357" s="63"/>
    </row>
    <row r="358" spans="1:26" ht="30" x14ac:dyDescent="0.3">
      <c r="A358" s="123"/>
      <c r="B358" s="107"/>
      <c r="C358" s="72" t="s">
        <v>393</v>
      </c>
      <c r="D358" s="78" t="s">
        <v>663</v>
      </c>
      <c r="E358" s="63"/>
      <c r="F358" s="71"/>
      <c r="G358" s="63"/>
      <c r="H358" s="63"/>
      <c r="I358" s="63"/>
      <c r="J358" s="63"/>
      <c r="K358" s="63"/>
      <c r="L358" s="63"/>
      <c r="M358" s="63"/>
      <c r="N358" s="63"/>
      <c r="O358" s="63"/>
      <c r="P358" s="63"/>
      <c r="Q358" s="63"/>
      <c r="R358" s="63"/>
      <c r="S358" s="63"/>
      <c r="T358" s="63"/>
      <c r="U358" s="63"/>
      <c r="V358" s="63"/>
      <c r="W358" s="63"/>
      <c r="X358" s="63"/>
      <c r="Y358" s="63"/>
      <c r="Z358" s="63"/>
    </row>
    <row r="359" spans="1:26" ht="30" x14ac:dyDescent="0.3">
      <c r="A359" s="124"/>
      <c r="B359" s="107"/>
      <c r="C359" s="74" t="s">
        <v>395</v>
      </c>
      <c r="D359" s="79" t="s">
        <v>664</v>
      </c>
      <c r="E359" s="63"/>
      <c r="F359" s="71"/>
      <c r="G359" s="63"/>
      <c r="H359" s="63"/>
      <c r="I359" s="63"/>
      <c r="J359" s="63"/>
      <c r="K359" s="63"/>
      <c r="L359" s="63"/>
      <c r="M359" s="63"/>
      <c r="N359" s="63"/>
      <c r="O359" s="63"/>
      <c r="P359" s="63"/>
      <c r="Q359" s="63"/>
      <c r="R359" s="63"/>
      <c r="S359" s="63"/>
      <c r="T359" s="63"/>
      <c r="U359" s="63"/>
      <c r="V359" s="63"/>
      <c r="W359" s="63"/>
      <c r="X359" s="63"/>
      <c r="Y359" s="63"/>
      <c r="Z359" s="63"/>
    </row>
    <row r="360" spans="1:26" ht="30" customHeight="1" x14ac:dyDescent="0.3">
      <c r="A360" s="68"/>
      <c r="B360" s="60"/>
      <c r="C360" s="69"/>
      <c r="D360" s="77"/>
      <c r="E360" s="63"/>
      <c r="F360" s="71"/>
      <c r="G360" s="63"/>
      <c r="H360" s="63"/>
      <c r="I360" s="63"/>
      <c r="J360" s="63"/>
      <c r="K360" s="63"/>
      <c r="L360" s="63"/>
      <c r="M360" s="63"/>
      <c r="N360" s="63"/>
      <c r="O360" s="63"/>
      <c r="P360" s="63"/>
      <c r="Q360" s="63"/>
      <c r="R360" s="63"/>
      <c r="S360" s="63"/>
      <c r="T360" s="63"/>
      <c r="U360" s="63"/>
      <c r="V360" s="63"/>
      <c r="W360" s="63"/>
      <c r="X360" s="63"/>
      <c r="Y360" s="63"/>
      <c r="Z360" s="63"/>
    </row>
    <row r="361" spans="1:26" ht="24.75" customHeight="1" x14ac:dyDescent="0.3">
      <c r="A361" s="122" t="s">
        <v>10</v>
      </c>
      <c r="B361" s="119" t="s">
        <v>604</v>
      </c>
      <c r="C361" s="120" t="s">
        <v>665</v>
      </c>
      <c r="D361" s="121"/>
      <c r="E361" s="63"/>
      <c r="F361" s="71"/>
      <c r="G361" s="63"/>
      <c r="H361" s="63"/>
      <c r="I361" s="63"/>
      <c r="J361" s="63"/>
      <c r="K361" s="63"/>
      <c r="L361" s="63"/>
      <c r="M361" s="63"/>
      <c r="N361" s="63"/>
      <c r="O361" s="63"/>
      <c r="P361" s="63"/>
      <c r="Q361" s="63"/>
      <c r="R361" s="63"/>
      <c r="S361" s="63"/>
      <c r="T361" s="63"/>
      <c r="U361" s="63"/>
      <c r="V361" s="63"/>
      <c r="W361" s="63"/>
      <c r="X361" s="63"/>
      <c r="Y361" s="63"/>
      <c r="Z361" s="63"/>
    </row>
    <row r="362" spans="1:26" ht="30" x14ac:dyDescent="0.3">
      <c r="A362" s="123"/>
      <c r="B362" s="107"/>
      <c r="C362" s="72" t="s">
        <v>393</v>
      </c>
      <c r="D362" s="78" t="s">
        <v>666</v>
      </c>
      <c r="E362" s="63"/>
      <c r="F362" s="71"/>
      <c r="G362" s="63"/>
      <c r="H362" s="63"/>
      <c r="I362" s="63"/>
      <c r="J362" s="63"/>
      <c r="K362" s="63"/>
      <c r="L362" s="63"/>
      <c r="M362" s="63"/>
      <c r="N362" s="63"/>
      <c r="O362" s="63"/>
      <c r="P362" s="63"/>
      <c r="Q362" s="63"/>
      <c r="R362" s="63"/>
      <c r="S362" s="63"/>
      <c r="T362" s="63"/>
      <c r="U362" s="63"/>
      <c r="V362" s="63"/>
      <c r="W362" s="63"/>
      <c r="X362" s="63"/>
      <c r="Y362" s="63"/>
      <c r="Z362" s="63"/>
    </row>
    <row r="363" spans="1:26" ht="30" x14ac:dyDescent="0.3">
      <c r="A363" s="124"/>
      <c r="B363" s="107"/>
      <c r="C363" s="74" t="s">
        <v>395</v>
      </c>
      <c r="D363" s="79" t="s">
        <v>667</v>
      </c>
      <c r="E363" s="63"/>
      <c r="F363" s="71"/>
      <c r="G363" s="63"/>
      <c r="H363" s="63"/>
      <c r="I363" s="63"/>
      <c r="J363" s="63"/>
      <c r="K363" s="63"/>
      <c r="L363" s="63"/>
      <c r="M363" s="63"/>
      <c r="N363" s="63"/>
      <c r="O363" s="63"/>
      <c r="P363" s="63"/>
      <c r="Q363" s="63"/>
      <c r="R363" s="63"/>
      <c r="S363" s="63"/>
      <c r="T363" s="63"/>
      <c r="U363" s="63"/>
      <c r="V363" s="63"/>
      <c r="W363" s="63"/>
      <c r="X363" s="63"/>
      <c r="Y363" s="63"/>
      <c r="Z363" s="63"/>
    </row>
    <row r="364" spans="1:26" ht="30" customHeight="1" x14ac:dyDescent="0.3">
      <c r="A364" s="68"/>
      <c r="B364" s="60"/>
      <c r="C364" s="69"/>
      <c r="D364" s="77"/>
      <c r="E364" s="63"/>
      <c r="F364" s="71"/>
      <c r="G364" s="63"/>
      <c r="H364" s="63"/>
      <c r="I364" s="63"/>
      <c r="J364" s="63"/>
      <c r="K364" s="63"/>
      <c r="L364" s="63"/>
      <c r="M364" s="63"/>
      <c r="N364" s="63"/>
      <c r="O364" s="63"/>
      <c r="P364" s="63"/>
      <c r="Q364" s="63"/>
      <c r="R364" s="63"/>
      <c r="S364" s="63"/>
      <c r="T364" s="63"/>
      <c r="U364" s="63"/>
      <c r="V364" s="63"/>
      <c r="W364" s="63"/>
      <c r="X364" s="63"/>
      <c r="Y364" s="63"/>
      <c r="Z364" s="63"/>
    </row>
    <row r="365" spans="1:26" ht="24.75" customHeight="1" x14ac:dyDescent="0.3">
      <c r="A365" s="122" t="s">
        <v>10</v>
      </c>
      <c r="B365" s="119" t="s">
        <v>604</v>
      </c>
      <c r="C365" s="126" t="s">
        <v>668</v>
      </c>
      <c r="D365" s="121"/>
      <c r="E365" s="63"/>
      <c r="F365" s="71"/>
      <c r="G365" s="63"/>
      <c r="H365" s="63"/>
      <c r="I365" s="63"/>
      <c r="J365" s="63"/>
      <c r="K365" s="63"/>
      <c r="L365" s="63"/>
      <c r="M365" s="63"/>
      <c r="N365" s="63"/>
      <c r="O365" s="63"/>
      <c r="P365" s="63"/>
      <c r="Q365" s="63"/>
      <c r="R365" s="63"/>
      <c r="S365" s="63"/>
      <c r="T365" s="63"/>
      <c r="U365" s="63"/>
      <c r="V365" s="63"/>
      <c r="W365" s="63"/>
      <c r="X365" s="63"/>
      <c r="Y365" s="63"/>
      <c r="Z365" s="63"/>
    </row>
    <row r="366" spans="1:26" ht="105.6" x14ac:dyDescent="0.3">
      <c r="A366" s="123"/>
      <c r="B366" s="107"/>
      <c r="C366" s="72" t="s">
        <v>393</v>
      </c>
      <c r="D366" s="78" t="s">
        <v>669</v>
      </c>
      <c r="E366" s="63"/>
      <c r="F366" s="71"/>
      <c r="G366" s="63"/>
      <c r="H366" s="63"/>
      <c r="I366" s="63"/>
      <c r="J366" s="63"/>
      <c r="K366" s="63"/>
      <c r="L366" s="63"/>
      <c r="M366" s="63"/>
      <c r="N366" s="63"/>
      <c r="O366" s="63"/>
      <c r="P366" s="63"/>
      <c r="Q366" s="63"/>
      <c r="R366" s="63"/>
      <c r="S366" s="63"/>
      <c r="T366" s="63"/>
      <c r="U366" s="63"/>
      <c r="V366" s="63"/>
      <c r="W366" s="63"/>
      <c r="X366" s="63"/>
      <c r="Y366" s="63"/>
      <c r="Z366" s="63"/>
    </row>
    <row r="367" spans="1:26" ht="30" x14ac:dyDescent="0.3">
      <c r="A367" s="124"/>
      <c r="B367" s="107"/>
      <c r="C367" s="74" t="s">
        <v>395</v>
      </c>
      <c r="D367" s="79" t="s">
        <v>670</v>
      </c>
      <c r="E367" s="63"/>
      <c r="F367" s="71"/>
      <c r="G367" s="63"/>
      <c r="H367" s="63"/>
      <c r="I367" s="63"/>
      <c r="J367" s="63"/>
      <c r="K367" s="63"/>
      <c r="L367" s="63"/>
      <c r="M367" s="63"/>
      <c r="N367" s="63"/>
      <c r="O367" s="63"/>
      <c r="P367" s="63"/>
      <c r="Q367" s="63"/>
      <c r="R367" s="63"/>
      <c r="S367" s="63"/>
      <c r="T367" s="63"/>
      <c r="U367" s="63"/>
      <c r="V367" s="63"/>
      <c r="W367" s="63"/>
      <c r="X367" s="63"/>
      <c r="Y367" s="63"/>
      <c r="Z367" s="63"/>
    </row>
    <row r="368" spans="1:26" ht="30" customHeight="1" x14ac:dyDescent="0.3">
      <c r="A368" s="68"/>
      <c r="B368" s="60"/>
      <c r="C368" s="69"/>
      <c r="D368" s="77"/>
      <c r="E368" s="63"/>
      <c r="F368" s="71"/>
      <c r="G368" s="63"/>
      <c r="H368" s="63"/>
      <c r="I368" s="63"/>
      <c r="J368" s="63"/>
      <c r="K368" s="63"/>
      <c r="L368" s="63"/>
      <c r="M368" s="63"/>
      <c r="N368" s="63"/>
      <c r="O368" s="63"/>
      <c r="P368" s="63"/>
      <c r="Q368" s="63"/>
      <c r="R368" s="63"/>
      <c r="S368" s="63"/>
      <c r="T368" s="63"/>
      <c r="U368" s="63"/>
      <c r="V368" s="63"/>
      <c r="W368" s="63"/>
      <c r="X368" s="63"/>
      <c r="Y368" s="63"/>
      <c r="Z368" s="63"/>
    </row>
    <row r="369" spans="1:26" ht="24.75" customHeight="1" x14ac:dyDescent="0.3">
      <c r="A369" s="122" t="s">
        <v>10</v>
      </c>
      <c r="B369" s="119" t="s">
        <v>604</v>
      </c>
      <c r="C369" s="126" t="s">
        <v>671</v>
      </c>
      <c r="D369" s="121"/>
      <c r="E369" s="63"/>
      <c r="F369" s="71"/>
      <c r="G369" s="63"/>
      <c r="H369" s="63"/>
      <c r="I369" s="63"/>
      <c r="J369" s="63"/>
      <c r="K369" s="63"/>
      <c r="L369" s="63"/>
      <c r="M369" s="63"/>
      <c r="N369" s="63"/>
      <c r="O369" s="63"/>
      <c r="P369" s="63"/>
      <c r="Q369" s="63"/>
      <c r="R369" s="63"/>
      <c r="S369" s="63"/>
      <c r="T369" s="63"/>
      <c r="U369" s="63"/>
      <c r="V369" s="63"/>
      <c r="W369" s="63"/>
      <c r="X369" s="63"/>
      <c r="Y369" s="63"/>
      <c r="Z369" s="63"/>
    </row>
    <row r="370" spans="1:26" ht="105.6" x14ac:dyDescent="0.3">
      <c r="A370" s="123"/>
      <c r="B370" s="107"/>
      <c r="C370" s="72" t="s">
        <v>393</v>
      </c>
      <c r="D370" s="78" t="s">
        <v>672</v>
      </c>
      <c r="E370" s="63"/>
      <c r="F370" s="71"/>
      <c r="G370" s="63"/>
      <c r="H370" s="63"/>
      <c r="I370" s="63"/>
      <c r="J370" s="63"/>
      <c r="K370" s="63"/>
      <c r="L370" s="63"/>
      <c r="M370" s="63"/>
      <c r="N370" s="63"/>
      <c r="O370" s="63"/>
      <c r="P370" s="63"/>
      <c r="Q370" s="63"/>
      <c r="R370" s="63"/>
      <c r="S370" s="63"/>
      <c r="T370" s="63"/>
      <c r="U370" s="63"/>
      <c r="V370" s="63"/>
      <c r="W370" s="63"/>
      <c r="X370" s="63"/>
      <c r="Y370" s="63"/>
      <c r="Z370" s="63"/>
    </row>
    <row r="371" spans="1:26" ht="30" x14ac:dyDescent="0.3">
      <c r="A371" s="124"/>
      <c r="B371" s="107"/>
      <c r="C371" s="74" t="s">
        <v>395</v>
      </c>
      <c r="D371" s="79" t="s">
        <v>673</v>
      </c>
      <c r="E371" s="63"/>
      <c r="F371" s="71"/>
      <c r="G371" s="63"/>
      <c r="H371" s="63"/>
      <c r="I371" s="63"/>
      <c r="J371" s="63"/>
      <c r="K371" s="63"/>
      <c r="L371" s="63"/>
      <c r="M371" s="63"/>
      <c r="N371" s="63"/>
      <c r="O371" s="63"/>
      <c r="P371" s="63"/>
      <c r="Q371" s="63"/>
      <c r="R371" s="63"/>
      <c r="S371" s="63"/>
      <c r="T371" s="63"/>
      <c r="U371" s="63"/>
      <c r="V371" s="63"/>
      <c r="W371" s="63"/>
      <c r="X371" s="63"/>
      <c r="Y371" s="63"/>
      <c r="Z371" s="63"/>
    </row>
    <row r="372" spans="1:26" ht="30" customHeight="1" x14ac:dyDescent="0.3">
      <c r="A372" s="68"/>
      <c r="B372" s="60"/>
      <c r="C372" s="69"/>
      <c r="D372" s="77"/>
      <c r="E372" s="63"/>
      <c r="F372" s="71"/>
      <c r="G372" s="63"/>
      <c r="H372" s="63"/>
      <c r="I372" s="63"/>
      <c r="J372" s="63"/>
      <c r="K372" s="63"/>
      <c r="L372" s="63"/>
      <c r="M372" s="63"/>
      <c r="N372" s="63"/>
      <c r="O372" s="63"/>
      <c r="P372" s="63"/>
      <c r="Q372" s="63"/>
      <c r="R372" s="63"/>
      <c r="S372" s="63"/>
      <c r="T372" s="63"/>
      <c r="U372" s="63"/>
      <c r="V372" s="63"/>
      <c r="W372" s="63"/>
      <c r="X372" s="63"/>
      <c r="Y372" s="63"/>
      <c r="Z372" s="63"/>
    </row>
    <row r="373" spans="1:26" ht="24.75" customHeight="1" x14ac:dyDescent="0.3">
      <c r="A373" s="122" t="s">
        <v>10</v>
      </c>
      <c r="B373" s="119" t="s">
        <v>604</v>
      </c>
      <c r="C373" s="126" t="s">
        <v>674</v>
      </c>
      <c r="D373" s="121"/>
      <c r="E373" s="63"/>
      <c r="F373" s="71"/>
      <c r="G373" s="63"/>
      <c r="H373" s="63"/>
      <c r="I373" s="63"/>
      <c r="J373" s="63"/>
      <c r="K373" s="63"/>
      <c r="L373" s="63"/>
      <c r="M373" s="63"/>
      <c r="N373" s="63"/>
      <c r="O373" s="63"/>
      <c r="P373" s="63"/>
      <c r="Q373" s="63"/>
      <c r="R373" s="63"/>
      <c r="S373" s="63"/>
      <c r="T373" s="63"/>
      <c r="U373" s="63"/>
      <c r="V373" s="63"/>
      <c r="W373" s="63"/>
      <c r="X373" s="63"/>
      <c r="Y373" s="63"/>
      <c r="Z373" s="63"/>
    </row>
    <row r="374" spans="1:26" ht="30" x14ac:dyDescent="0.3">
      <c r="A374" s="123"/>
      <c r="B374" s="107"/>
      <c r="C374" s="72" t="s">
        <v>393</v>
      </c>
      <c r="D374" s="78" t="s">
        <v>675</v>
      </c>
      <c r="E374" s="63"/>
      <c r="F374" s="71"/>
      <c r="G374" s="63"/>
      <c r="H374" s="63"/>
      <c r="I374" s="63"/>
      <c r="J374" s="63"/>
      <c r="K374" s="63"/>
      <c r="L374" s="63"/>
      <c r="M374" s="63"/>
      <c r="N374" s="63"/>
      <c r="O374" s="63"/>
      <c r="P374" s="63"/>
      <c r="Q374" s="63"/>
      <c r="R374" s="63"/>
      <c r="S374" s="63"/>
      <c r="T374" s="63"/>
      <c r="U374" s="63"/>
      <c r="V374" s="63"/>
      <c r="W374" s="63"/>
      <c r="X374" s="63"/>
      <c r="Y374" s="63"/>
      <c r="Z374" s="63"/>
    </row>
    <row r="375" spans="1:26" ht="52.8" x14ac:dyDescent="0.3">
      <c r="A375" s="124"/>
      <c r="B375" s="107"/>
      <c r="C375" s="74" t="s">
        <v>395</v>
      </c>
      <c r="D375" s="79" t="s">
        <v>676</v>
      </c>
      <c r="E375" s="63"/>
      <c r="F375" s="71"/>
      <c r="G375" s="63"/>
      <c r="H375" s="63"/>
      <c r="I375" s="63"/>
      <c r="J375" s="63"/>
      <c r="K375" s="63"/>
      <c r="L375" s="63"/>
      <c r="M375" s="63"/>
      <c r="N375" s="63"/>
      <c r="O375" s="63"/>
      <c r="P375" s="63"/>
      <c r="Q375" s="63"/>
      <c r="R375" s="63"/>
      <c r="S375" s="63"/>
      <c r="T375" s="63"/>
      <c r="U375" s="63"/>
      <c r="V375" s="63"/>
      <c r="W375" s="63"/>
      <c r="X375" s="63"/>
      <c r="Y375" s="63"/>
      <c r="Z375" s="63"/>
    </row>
    <row r="376" spans="1:26" ht="30" customHeight="1" x14ac:dyDescent="0.3">
      <c r="A376" s="68"/>
      <c r="B376" s="60"/>
      <c r="C376" s="69"/>
      <c r="D376" s="77"/>
      <c r="E376" s="63"/>
      <c r="F376" s="71"/>
      <c r="G376" s="63"/>
      <c r="H376" s="63"/>
      <c r="I376" s="63"/>
      <c r="J376" s="63"/>
      <c r="K376" s="63"/>
      <c r="L376" s="63"/>
      <c r="M376" s="63"/>
      <c r="N376" s="63"/>
      <c r="O376" s="63"/>
      <c r="P376" s="63"/>
      <c r="Q376" s="63"/>
      <c r="R376" s="63"/>
      <c r="S376" s="63"/>
      <c r="T376" s="63"/>
      <c r="U376" s="63"/>
      <c r="V376" s="63"/>
      <c r="W376" s="63"/>
      <c r="X376" s="63"/>
      <c r="Y376" s="63"/>
      <c r="Z376" s="63"/>
    </row>
    <row r="377" spans="1:26" ht="24.75" customHeight="1" x14ac:dyDescent="0.3">
      <c r="A377" s="122" t="s">
        <v>10</v>
      </c>
      <c r="B377" s="119" t="s">
        <v>604</v>
      </c>
      <c r="C377" s="120" t="s">
        <v>677</v>
      </c>
      <c r="D377" s="121"/>
      <c r="E377" s="63"/>
      <c r="F377" s="71"/>
      <c r="G377" s="63"/>
      <c r="H377" s="63"/>
      <c r="I377" s="63"/>
      <c r="J377" s="63"/>
      <c r="K377" s="63"/>
      <c r="L377" s="63"/>
      <c r="M377" s="63"/>
      <c r="N377" s="63"/>
      <c r="O377" s="63"/>
      <c r="P377" s="63"/>
      <c r="Q377" s="63"/>
      <c r="R377" s="63"/>
      <c r="S377" s="63"/>
      <c r="T377" s="63"/>
      <c r="U377" s="63"/>
      <c r="V377" s="63"/>
      <c r="W377" s="63"/>
      <c r="X377" s="63"/>
      <c r="Y377" s="63"/>
      <c r="Z377" s="63"/>
    </row>
    <row r="378" spans="1:26" ht="30" x14ac:dyDescent="0.3">
      <c r="A378" s="123"/>
      <c r="B378" s="107"/>
      <c r="C378" s="72" t="s">
        <v>393</v>
      </c>
      <c r="D378" s="78" t="s">
        <v>678</v>
      </c>
      <c r="E378" s="63"/>
      <c r="F378" s="71"/>
      <c r="G378" s="63"/>
      <c r="H378" s="63"/>
      <c r="I378" s="63"/>
      <c r="J378" s="63"/>
      <c r="K378" s="63"/>
      <c r="L378" s="63"/>
      <c r="M378" s="63"/>
      <c r="N378" s="63"/>
      <c r="O378" s="63"/>
      <c r="P378" s="63"/>
      <c r="Q378" s="63"/>
      <c r="R378" s="63"/>
      <c r="S378" s="63"/>
      <c r="T378" s="63"/>
      <c r="U378" s="63"/>
      <c r="V378" s="63"/>
      <c r="W378" s="63"/>
      <c r="X378" s="63"/>
      <c r="Y378" s="63"/>
      <c r="Z378" s="63"/>
    </row>
    <row r="379" spans="1:26" ht="30" x14ac:dyDescent="0.3">
      <c r="A379" s="124"/>
      <c r="B379" s="107"/>
      <c r="C379" s="74" t="s">
        <v>395</v>
      </c>
      <c r="D379" s="79" t="s">
        <v>679</v>
      </c>
      <c r="E379" s="63"/>
      <c r="F379" s="71"/>
      <c r="G379" s="63"/>
      <c r="H379" s="63"/>
      <c r="I379" s="63"/>
      <c r="J379" s="63"/>
      <c r="K379" s="63"/>
      <c r="L379" s="63"/>
      <c r="M379" s="63"/>
      <c r="N379" s="63"/>
      <c r="O379" s="63"/>
      <c r="P379" s="63"/>
      <c r="Q379" s="63"/>
      <c r="R379" s="63"/>
      <c r="S379" s="63"/>
      <c r="T379" s="63"/>
      <c r="U379" s="63"/>
      <c r="V379" s="63"/>
      <c r="W379" s="63"/>
      <c r="X379" s="63"/>
      <c r="Y379" s="63"/>
      <c r="Z379" s="63"/>
    </row>
    <row r="380" spans="1:26" ht="30" customHeight="1" x14ac:dyDescent="0.3">
      <c r="A380" s="68"/>
      <c r="B380" s="60"/>
      <c r="C380" s="69"/>
      <c r="D380" s="77"/>
      <c r="E380" s="63"/>
      <c r="F380" s="71"/>
      <c r="G380" s="63"/>
      <c r="H380" s="63"/>
      <c r="I380" s="63"/>
      <c r="J380" s="63"/>
      <c r="K380" s="63"/>
      <c r="L380" s="63"/>
      <c r="M380" s="63"/>
      <c r="N380" s="63"/>
      <c r="O380" s="63"/>
      <c r="P380" s="63"/>
      <c r="Q380" s="63"/>
      <c r="R380" s="63"/>
      <c r="S380" s="63"/>
      <c r="T380" s="63"/>
      <c r="U380" s="63"/>
      <c r="V380" s="63"/>
      <c r="W380" s="63"/>
      <c r="X380" s="63"/>
      <c r="Y380" s="63"/>
      <c r="Z380" s="63"/>
    </row>
    <row r="381" spans="1:26" ht="24.75" customHeight="1" x14ac:dyDescent="0.3">
      <c r="A381" s="122" t="s">
        <v>10</v>
      </c>
      <c r="B381" s="119" t="s">
        <v>604</v>
      </c>
      <c r="C381" s="126" t="s">
        <v>680</v>
      </c>
      <c r="D381" s="121"/>
      <c r="E381" s="63"/>
      <c r="F381" s="71"/>
      <c r="G381" s="63"/>
      <c r="H381" s="63"/>
      <c r="I381" s="63"/>
      <c r="J381" s="63"/>
      <c r="K381" s="63"/>
      <c r="L381" s="63"/>
      <c r="M381" s="63"/>
      <c r="N381" s="63"/>
      <c r="O381" s="63"/>
      <c r="P381" s="63"/>
      <c r="Q381" s="63"/>
      <c r="R381" s="63"/>
      <c r="S381" s="63"/>
      <c r="T381" s="63"/>
      <c r="U381" s="63"/>
      <c r="V381" s="63"/>
      <c r="W381" s="63"/>
      <c r="X381" s="63"/>
      <c r="Y381" s="63"/>
      <c r="Z381" s="63"/>
    </row>
    <row r="382" spans="1:26" ht="30" x14ac:dyDescent="0.3">
      <c r="A382" s="123"/>
      <c r="B382" s="107"/>
      <c r="C382" s="72" t="s">
        <v>393</v>
      </c>
      <c r="D382" s="78" t="s">
        <v>681</v>
      </c>
      <c r="E382" s="63"/>
      <c r="F382" s="71"/>
      <c r="G382" s="63"/>
      <c r="H382" s="63"/>
      <c r="I382" s="63"/>
      <c r="J382" s="63"/>
      <c r="K382" s="63"/>
      <c r="L382" s="63"/>
      <c r="M382" s="63"/>
      <c r="N382" s="63"/>
      <c r="O382" s="63"/>
      <c r="P382" s="63"/>
      <c r="Q382" s="63"/>
      <c r="R382" s="63"/>
      <c r="S382" s="63"/>
      <c r="T382" s="63"/>
      <c r="U382" s="63"/>
      <c r="V382" s="63"/>
      <c r="W382" s="63"/>
      <c r="X382" s="63"/>
      <c r="Y382" s="63"/>
      <c r="Z382" s="63"/>
    </row>
    <row r="383" spans="1:26" ht="30" x14ac:dyDescent="0.3">
      <c r="A383" s="124"/>
      <c r="B383" s="107"/>
      <c r="C383" s="74" t="s">
        <v>395</v>
      </c>
      <c r="D383" s="79" t="s">
        <v>682</v>
      </c>
      <c r="E383" s="63"/>
      <c r="F383" s="71"/>
      <c r="G383" s="63"/>
      <c r="H383" s="63"/>
      <c r="I383" s="63"/>
      <c r="J383" s="63"/>
      <c r="K383" s="63"/>
      <c r="L383" s="63"/>
      <c r="M383" s="63"/>
      <c r="N383" s="63"/>
      <c r="O383" s="63"/>
      <c r="P383" s="63"/>
      <c r="Q383" s="63"/>
      <c r="R383" s="63"/>
      <c r="S383" s="63"/>
      <c r="T383" s="63"/>
      <c r="U383" s="63"/>
      <c r="V383" s="63"/>
      <c r="W383" s="63"/>
      <c r="X383" s="63"/>
      <c r="Y383" s="63"/>
      <c r="Z383" s="63"/>
    </row>
    <row r="384" spans="1:26" ht="30" customHeight="1" x14ac:dyDescent="0.3">
      <c r="A384" s="68"/>
      <c r="B384" s="60"/>
      <c r="C384" s="69"/>
      <c r="D384" s="77"/>
      <c r="E384" s="63"/>
      <c r="F384" s="71"/>
      <c r="G384" s="63"/>
      <c r="H384" s="63"/>
      <c r="I384" s="63"/>
      <c r="J384" s="63"/>
      <c r="K384" s="63"/>
      <c r="L384" s="63"/>
      <c r="M384" s="63"/>
      <c r="N384" s="63"/>
      <c r="O384" s="63"/>
      <c r="P384" s="63"/>
      <c r="Q384" s="63"/>
      <c r="R384" s="63"/>
      <c r="S384" s="63"/>
      <c r="T384" s="63"/>
      <c r="U384" s="63"/>
      <c r="V384" s="63"/>
      <c r="W384" s="63"/>
      <c r="X384" s="63"/>
      <c r="Y384" s="63"/>
      <c r="Z384" s="63"/>
    </row>
    <row r="385" spans="1:26" ht="24.75" customHeight="1" x14ac:dyDescent="0.3">
      <c r="A385" s="122" t="s">
        <v>10</v>
      </c>
      <c r="B385" s="119" t="s">
        <v>604</v>
      </c>
      <c r="C385" s="126" t="s">
        <v>683</v>
      </c>
      <c r="D385" s="121"/>
      <c r="E385" s="63"/>
      <c r="F385" s="71"/>
      <c r="G385" s="63"/>
      <c r="H385" s="63"/>
      <c r="I385" s="63"/>
      <c r="J385" s="63"/>
      <c r="K385" s="63"/>
      <c r="L385" s="63"/>
      <c r="M385" s="63"/>
      <c r="N385" s="63"/>
      <c r="O385" s="63"/>
      <c r="P385" s="63"/>
      <c r="Q385" s="63"/>
      <c r="R385" s="63"/>
      <c r="S385" s="63"/>
      <c r="T385" s="63"/>
      <c r="U385" s="63"/>
      <c r="V385" s="63"/>
      <c r="W385" s="63"/>
      <c r="X385" s="63"/>
      <c r="Y385" s="63"/>
      <c r="Z385" s="63"/>
    </row>
    <row r="386" spans="1:26" ht="30" x14ac:dyDescent="0.3">
      <c r="A386" s="123"/>
      <c r="B386" s="107"/>
      <c r="C386" s="72" t="s">
        <v>393</v>
      </c>
      <c r="D386" s="78" t="s">
        <v>684</v>
      </c>
      <c r="E386" s="63"/>
      <c r="F386" s="71"/>
      <c r="G386" s="63"/>
      <c r="H386" s="63"/>
      <c r="I386" s="63"/>
      <c r="J386" s="63"/>
      <c r="K386" s="63"/>
      <c r="L386" s="63"/>
      <c r="M386" s="63"/>
      <c r="N386" s="63"/>
      <c r="O386" s="63"/>
      <c r="P386" s="63"/>
      <c r="Q386" s="63"/>
      <c r="R386" s="63"/>
      <c r="S386" s="63"/>
      <c r="T386" s="63"/>
      <c r="U386" s="63"/>
      <c r="V386" s="63"/>
      <c r="W386" s="63"/>
      <c r="X386" s="63"/>
      <c r="Y386" s="63"/>
      <c r="Z386" s="63"/>
    </row>
    <row r="387" spans="1:26" ht="30" x14ac:dyDescent="0.3">
      <c r="A387" s="124"/>
      <c r="B387" s="107"/>
      <c r="C387" s="74" t="s">
        <v>395</v>
      </c>
      <c r="D387" s="79" t="s">
        <v>685</v>
      </c>
      <c r="E387" s="63"/>
      <c r="F387" s="71"/>
      <c r="G387" s="63"/>
      <c r="H387" s="63"/>
      <c r="I387" s="63"/>
      <c r="J387" s="63"/>
      <c r="K387" s="63"/>
      <c r="L387" s="63"/>
      <c r="M387" s="63"/>
      <c r="N387" s="63"/>
      <c r="O387" s="63"/>
      <c r="P387" s="63"/>
      <c r="Q387" s="63"/>
      <c r="R387" s="63"/>
      <c r="S387" s="63"/>
      <c r="T387" s="63"/>
      <c r="U387" s="63"/>
      <c r="V387" s="63"/>
      <c r="W387" s="63"/>
      <c r="X387" s="63"/>
      <c r="Y387" s="63"/>
      <c r="Z387" s="63"/>
    </row>
    <row r="388" spans="1:26" ht="30" customHeight="1" x14ac:dyDescent="0.3">
      <c r="A388" s="68"/>
      <c r="B388" s="60"/>
      <c r="C388" s="69"/>
      <c r="D388" s="77"/>
      <c r="E388" s="63"/>
      <c r="F388" s="71"/>
      <c r="G388" s="63"/>
      <c r="H388" s="63"/>
      <c r="I388" s="63"/>
      <c r="J388" s="63"/>
      <c r="K388" s="63"/>
      <c r="L388" s="63"/>
      <c r="M388" s="63"/>
      <c r="N388" s="63"/>
      <c r="O388" s="63"/>
      <c r="P388" s="63"/>
      <c r="Q388" s="63"/>
      <c r="R388" s="63"/>
      <c r="S388" s="63"/>
      <c r="T388" s="63"/>
      <c r="U388" s="63"/>
      <c r="V388" s="63"/>
      <c r="W388" s="63"/>
      <c r="X388" s="63"/>
      <c r="Y388" s="63"/>
      <c r="Z388" s="63"/>
    </row>
    <row r="389" spans="1:26" ht="24.75" customHeight="1" x14ac:dyDescent="0.3">
      <c r="A389" s="122" t="s">
        <v>10</v>
      </c>
      <c r="B389" s="119" t="s">
        <v>604</v>
      </c>
      <c r="C389" s="126" t="s">
        <v>686</v>
      </c>
      <c r="D389" s="121"/>
      <c r="E389" s="63"/>
      <c r="F389" s="71"/>
      <c r="G389" s="63"/>
      <c r="H389" s="63"/>
      <c r="I389" s="63"/>
      <c r="J389" s="63"/>
      <c r="K389" s="63"/>
      <c r="L389" s="63"/>
      <c r="M389" s="63"/>
      <c r="N389" s="63"/>
      <c r="O389" s="63"/>
      <c r="P389" s="63"/>
      <c r="Q389" s="63"/>
      <c r="R389" s="63"/>
      <c r="S389" s="63"/>
      <c r="T389" s="63"/>
      <c r="U389" s="63"/>
      <c r="V389" s="63"/>
      <c r="W389" s="63"/>
      <c r="X389" s="63"/>
      <c r="Y389" s="63"/>
      <c r="Z389" s="63"/>
    </row>
    <row r="390" spans="1:26" ht="39.6" x14ac:dyDescent="0.3">
      <c r="A390" s="123"/>
      <c r="B390" s="107"/>
      <c r="C390" s="72" t="s">
        <v>393</v>
      </c>
      <c r="D390" s="78" t="s">
        <v>687</v>
      </c>
      <c r="E390" s="63"/>
      <c r="F390" s="71"/>
      <c r="G390" s="63"/>
      <c r="H390" s="63"/>
      <c r="I390" s="63"/>
      <c r="J390" s="63"/>
      <c r="K390" s="63"/>
      <c r="L390" s="63"/>
      <c r="M390" s="63"/>
      <c r="N390" s="63"/>
      <c r="O390" s="63"/>
      <c r="P390" s="63"/>
      <c r="Q390" s="63"/>
      <c r="R390" s="63"/>
      <c r="S390" s="63"/>
      <c r="T390" s="63"/>
      <c r="U390" s="63"/>
      <c r="V390" s="63"/>
      <c r="W390" s="63"/>
      <c r="X390" s="63"/>
      <c r="Y390" s="63"/>
      <c r="Z390" s="63"/>
    </row>
    <row r="391" spans="1:26" ht="30" x14ac:dyDescent="0.3">
      <c r="A391" s="124"/>
      <c r="B391" s="107"/>
      <c r="C391" s="74" t="s">
        <v>395</v>
      </c>
      <c r="D391" s="79" t="s">
        <v>688</v>
      </c>
      <c r="E391" s="63"/>
      <c r="F391" s="71"/>
      <c r="G391" s="63"/>
      <c r="H391" s="63"/>
      <c r="I391" s="63"/>
      <c r="J391" s="63"/>
      <c r="K391" s="63"/>
      <c r="L391" s="63"/>
      <c r="M391" s="63"/>
      <c r="N391" s="63"/>
      <c r="O391" s="63"/>
      <c r="P391" s="63"/>
      <c r="Q391" s="63"/>
      <c r="R391" s="63"/>
      <c r="S391" s="63"/>
      <c r="T391" s="63"/>
      <c r="U391" s="63"/>
      <c r="V391" s="63"/>
      <c r="W391" s="63"/>
      <c r="X391" s="63"/>
      <c r="Y391" s="63"/>
      <c r="Z391" s="63"/>
    </row>
    <row r="392" spans="1:26" ht="30" customHeight="1" x14ac:dyDescent="0.3">
      <c r="A392" s="68"/>
      <c r="B392" s="60"/>
      <c r="C392" s="69"/>
      <c r="D392" s="77"/>
      <c r="E392" s="63"/>
      <c r="F392" s="71"/>
      <c r="G392" s="63"/>
      <c r="H392" s="63"/>
      <c r="I392" s="63"/>
      <c r="J392" s="63"/>
      <c r="K392" s="63"/>
      <c r="L392" s="63"/>
      <c r="M392" s="63"/>
      <c r="N392" s="63"/>
      <c r="O392" s="63"/>
      <c r="P392" s="63"/>
      <c r="Q392" s="63"/>
      <c r="R392" s="63"/>
      <c r="S392" s="63"/>
      <c r="T392" s="63"/>
      <c r="U392" s="63"/>
      <c r="V392" s="63"/>
      <c r="W392" s="63"/>
      <c r="X392" s="63"/>
      <c r="Y392" s="63"/>
      <c r="Z392" s="63"/>
    </row>
    <row r="393" spans="1:26" ht="24.75" customHeight="1" x14ac:dyDescent="0.3">
      <c r="A393" s="122" t="s">
        <v>10</v>
      </c>
      <c r="B393" s="119" t="s">
        <v>604</v>
      </c>
      <c r="C393" s="126" t="s">
        <v>689</v>
      </c>
      <c r="D393" s="121"/>
      <c r="E393" s="63"/>
      <c r="F393" s="71"/>
      <c r="G393" s="63"/>
      <c r="H393" s="63"/>
      <c r="I393" s="63"/>
      <c r="J393" s="63"/>
      <c r="K393" s="63"/>
      <c r="L393" s="63"/>
      <c r="M393" s="63"/>
      <c r="N393" s="63"/>
      <c r="O393" s="63"/>
      <c r="P393" s="63"/>
      <c r="Q393" s="63"/>
      <c r="R393" s="63"/>
      <c r="S393" s="63"/>
      <c r="T393" s="63"/>
      <c r="U393" s="63"/>
      <c r="V393" s="63"/>
      <c r="W393" s="63"/>
      <c r="X393" s="63"/>
      <c r="Y393" s="63"/>
      <c r="Z393" s="63"/>
    </row>
    <row r="394" spans="1:26" ht="30" x14ac:dyDescent="0.3">
      <c r="A394" s="123"/>
      <c r="B394" s="107"/>
      <c r="C394" s="72" t="s">
        <v>393</v>
      </c>
      <c r="D394" s="78" t="s">
        <v>690</v>
      </c>
      <c r="E394" s="63"/>
      <c r="F394" s="71"/>
      <c r="G394" s="63"/>
      <c r="H394" s="63"/>
      <c r="I394" s="63"/>
      <c r="J394" s="63"/>
      <c r="K394" s="63"/>
      <c r="L394" s="63"/>
      <c r="M394" s="63"/>
      <c r="N394" s="63"/>
      <c r="O394" s="63"/>
      <c r="P394" s="63"/>
      <c r="Q394" s="63"/>
      <c r="R394" s="63"/>
      <c r="S394" s="63"/>
      <c r="T394" s="63"/>
      <c r="U394" s="63"/>
      <c r="V394" s="63"/>
      <c r="W394" s="63"/>
      <c r="X394" s="63"/>
      <c r="Y394" s="63"/>
      <c r="Z394" s="63"/>
    </row>
    <row r="395" spans="1:26" ht="79.2" x14ac:dyDescent="0.3">
      <c r="A395" s="124"/>
      <c r="B395" s="107"/>
      <c r="C395" s="74" t="s">
        <v>395</v>
      </c>
      <c r="D395" s="79" t="s">
        <v>691</v>
      </c>
      <c r="E395" s="63"/>
      <c r="F395" s="71"/>
      <c r="G395" s="63"/>
      <c r="H395" s="63"/>
      <c r="I395" s="63"/>
      <c r="J395" s="63"/>
      <c r="K395" s="63"/>
      <c r="L395" s="63"/>
      <c r="M395" s="63"/>
      <c r="N395" s="63"/>
      <c r="O395" s="63"/>
      <c r="P395" s="63"/>
      <c r="Q395" s="63"/>
      <c r="R395" s="63"/>
      <c r="S395" s="63"/>
      <c r="T395" s="63"/>
      <c r="U395" s="63"/>
      <c r="V395" s="63"/>
      <c r="W395" s="63"/>
      <c r="X395" s="63"/>
      <c r="Y395" s="63"/>
      <c r="Z395" s="63"/>
    </row>
    <row r="396" spans="1:26" ht="30" customHeight="1" x14ac:dyDescent="0.3">
      <c r="A396" s="68"/>
      <c r="B396" s="60"/>
      <c r="C396" s="69"/>
      <c r="D396" s="77"/>
      <c r="E396" s="63"/>
      <c r="F396" s="71"/>
      <c r="G396" s="63"/>
      <c r="H396" s="63"/>
      <c r="I396" s="63"/>
      <c r="J396" s="63"/>
      <c r="K396" s="63"/>
      <c r="L396" s="63"/>
      <c r="M396" s="63"/>
      <c r="N396" s="63"/>
      <c r="O396" s="63"/>
      <c r="P396" s="63"/>
      <c r="Q396" s="63"/>
      <c r="R396" s="63"/>
      <c r="S396" s="63"/>
      <c r="T396" s="63"/>
      <c r="U396" s="63"/>
      <c r="V396" s="63"/>
      <c r="W396" s="63"/>
      <c r="X396" s="63"/>
      <c r="Y396" s="63"/>
      <c r="Z396" s="63"/>
    </row>
    <row r="397" spans="1:26" ht="24.75" customHeight="1" x14ac:dyDescent="0.3">
      <c r="A397" s="122" t="s">
        <v>10</v>
      </c>
      <c r="B397" s="119" t="s">
        <v>604</v>
      </c>
      <c r="C397" s="126" t="s">
        <v>692</v>
      </c>
      <c r="D397" s="121"/>
      <c r="E397" s="63"/>
      <c r="F397" s="63"/>
      <c r="G397" s="63"/>
      <c r="H397" s="63"/>
      <c r="I397" s="63"/>
      <c r="J397" s="63"/>
      <c r="K397" s="63"/>
      <c r="L397" s="63"/>
      <c r="M397" s="63"/>
      <c r="N397" s="63"/>
      <c r="O397" s="63"/>
      <c r="P397" s="63"/>
      <c r="Q397" s="63"/>
      <c r="R397" s="63"/>
      <c r="S397" s="63"/>
      <c r="T397" s="63"/>
      <c r="U397" s="63"/>
      <c r="V397" s="63"/>
      <c r="W397" s="63"/>
      <c r="X397" s="63"/>
      <c r="Y397" s="63"/>
      <c r="Z397" s="63"/>
    </row>
    <row r="398" spans="1:26" ht="52.8" x14ac:dyDescent="0.3">
      <c r="A398" s="123"/>
      <c r="B398" s="107"/>
      <c r="C398" s="72" t="s">
        <v>393</v>
      </c>
      <c r="D398" s="78" t="s">
        <v>693</v>
      </c>
      <c r="E398" s="63"/>
      <c r="F398" s="63"/>
      <c r="G398" s="63"/>
      <c r="H398" s="63"/>
      <c r="I398" s="63"/>
      <c r="J398" s="63"/>
      <c r="K398" s="63"/>
      <c r="L398" s="63"/>
      <c r="M398" s="63"/>
      <c r="N398" s="63"/>
      <c r="O398" s="63"/>
      <c r="P398" s="63"/>
      <c r="Q398" s="63"/>
      <c r="R398" s="63"/>
      <c r="S398" s="63"/>
      <c r="T398" s="63"/>
      <c r="U398" s="63"/>
      <c r="V398" s="63"/>
      <c r="W398" s="63"/>
      <c r="X398" s="63"/>
      <c r="Y398" s="63"/>
      <c r="Z398" s="63"/>
    </row>
    <row r="399" spans="1:26" ht="105.6" x14ac:dyDescent="0.3">
      <c r="A399" s="124"/>
      <c r="B399" s="107"/>
      <c r="C399" s="74" t="s">
        <v>395</v>
      </c>
      <c r="D399" s="79" t="s">
        <v>694</v>
      </c>
      <c r="E399" s="63"/>
      <c r="F399" s="63"/>
      <c r="G399" s="63"/>
      <c r="H399" s="63"/>
      <c r="I399" s="63"/>
      <c r="J399" s="63"/>
      <c r="K399" s="63"/>
      <c r="L399" s="63"/>
      <c r="M399" s="63"/>
      <c r="N399" s="63"/>
      <c r="O399" s="63"/>
      <c r="P399" s="63"/>
      <c r="Q399" s="63"/>
      <c r="R399" s="63"/>
      <c r="S399" s="63"/>
      <c r="T399" s="63"/>
      <c r="U399" s="63"/>
      <c r="V399" s="63"/>
      <c r="W399" s="63"/>
      <c r="X399" s="63"/>
      <c r="Y399" s="63"/>
      <c r="Z399" s="63"/>
    </row>
    <row r="400" spans="1:26" ht="30" customHeight="1" x14ac:dyDescent="0.3">
      <c r="A400" s="68"/>
      <c r="B400" s="60"/>
      <c r="C400" s="69"/>
      <c r="D400" s="77"/>
      <c r="E400" s="63"/>
      <c r="F400" s="71"/>
      <c r="G400" s="63"/>
      <c r="H400" s="63"/>
      <c r="I400" s="63"/>
      <c r="J400" s="63"/>
      <c r="K400" s="63"/>
      <c r="L400" s="63"/>
      <c r="M400" s="63"/>
      <c r="N400" s="63"/>
      <c r="O400" s="63"/>
      <c r="P400" s="63"/>
      <c r="Q400" s="63"/>
      <c r="R400" s="63"/>
      <c r="S400" s="63"/>
      <c r="T400" s="63"/>
      <c r="U400" s="63"/>
      <c r="V400" s="63"/>
      <c r="W400" s="63"/>
      <c r="X400" s="63"/>
      <c r="Y400" s="63"/>
      <c r="Z400" s="63"/>
    </row>
    <row r="401" spans="1:26" ht="24.75" customHeight="1" x14ac:dyDescent="0.3">
      <c r="A401" s="122" t="s">
        <v>10</v>
      </c>
      <c r="B401" s="119" t="s">
        <v>604</v>
      </c>
      <c r="C401" s="125" t="s">
        <v>695</v>
      </c>
      <c r="D401" s="121"/>
      <c r="E401" s="63"/>
      <c r="F401" s="71"/>
      <c r="G401" s="63"/>
      <c r="H401" s="63"/>
      <c r="I401" s="63"/>
      <c r="J401" s="63"/>
      <c r="K401" s="63"/>
      <c r="L401" s="63"/>
      <c r="M401" s="63"/>
      <c r="N401" s="63"/>
      <c r="O401" s="63"/>
      <c r="P401" s="63"/>
      <c r="Q401" s="63"/>
      <c r="R401" s="63"/>
      <c r="S401" s="63"/>
      <c r="T401" s="63"/>
      <c r="U401" s="63"/>
      <c r="V401" s="63"/>
      <c r="W401" s="63"/>
      <c r="X401" s="63"/>
      <c r="Y401" s="63"/>
      <c r="Z401" s="63"/>
    </row>
    <row r="402" spans="1:26" ht="39.6" x14ac:dyDescent="0.3">
      <c r="A402" s="123"/>
      <c r="B402" s="107"/>
      <c r="C402" s="72" t="s">
        <v>393</v>
      </c>
      <c r="D402" s="78" t="s">
        <v>696</v>
      </c>
      <c r="E402" s="63"/>
      <c r="F402" s="71"/>
      <c r="G402" s="63"/>
      <c r="H402" s="63"/>
      <c r="I402" s="63"/>
      <c r="J402" s="63"/>
      <c r="K402" s="63"/>
      <c r="L402" s="63"/>
      <c r="M402" s="63"/>
      <c r="N402" s="63"/>
      <c r="O402" s="63"/>
      <c r="P402" s="63"/>
      <c r="Q402" s="63"/>
      <c r="R402" s="63"/>
      <c r="S402" s="63"/>
      <c r="T402" s="63"/>
      <c r="U402" s="63"/>
      <c r="V402" s="63"/>
      <c r="W402" s="63"/>
      <c r="X402" s="63"/>
      <c r="Y402" s="63"/>
      <c r="Z402" s="63"/>
    </row>
    <row r="403" spans="1:26" ht="30" x14ac:dyDescent="0.3">
      <c r="A403" s="124"/>
      <c r="B403" s="107"/>
      <c r="C403" s="74" t="s">
        <v>395</v>
      </c>
      <c r="D403" s="79" t="s">
        <v>697</v>
      </c>
      <c r="E403" s="63"/>
      <c r="F403" s="71"/>
      <c r="G403" s="63"/>
      <c r="H403" s="63"/>
      <c r="I403" s="63"/>
      <c r="J403" s="63"/>
      <c r="K403" s="63"/>
      <c r="L403" s="63"/>
      <c r="M403" s="63"/>
      <c r="N403" s="63"/>
      <c r="O403" s="63"/>
      <c r="P403" s="63"/>
      <c r="Q403" s="63"/>
      <c r="R403" s="63"/>
      <c r="S403" s="63"/>
      <c r="T403" s="63"/>
      <c r="U403" s="63"/>
      <c r="V403" s="63"/>
      <c r="W403" s="63"/>
      <c r="X403" s="63"/>
      <c r="Y403" s="63"/>
      <c r="Z403" s="63"/>
    </row>
    <row r="404" spans="1:26" ht="30" customHeight="1" x14ac:dyDescent="0.3">
      <c r="A404" s="68"/>
      <c r="B404" s="60"/>
      <c r="C404" s="69"/>
      <c r="D404" s="77"/>
      <c r="E404" s="63"/>
      <c r="F404" s="71"/>
      <c r="G404" s="63"/>
      <c r="H404" s="63"/>
      <c r="I404" s="63"/>
      <c r="J404" s="63"/>
      <c r="K404" s="63"/>
      <c r="L404" s="63"/>
      <c r="M404" s="63"/>
      <c r="N404" s="63"/>
      <c r="O404" s="63"/>
      <c r="P404" s="63"/>
      <c r="Q404" s="63"/>
      <c r="R404" s="63"/>
      <c r="S404" s="63"/>
      <c r="T404" s="63"/>
      <c r="U404" s="63"/>
      <c r="V404" s="63"/>
      <c r="W404" s="63"/>
      <c r="X404" s="63"/>
      <c r="Y404" s="63"/>
      <c r="Z404" s="63"/>
    </row>
    <row r="405" spans="1:26" ht="24.75" customHeight="1" x14ac:dyDescent="0.3">
      <c r="A405" s="122" t="s">
        <v>10</v>
      </c>
      <c r="B405" s="119" t="s">
        <v>604</v>
      </c>
      <c r="C405" s="125" t="s">
        <v>698</v>
      </c>
      <c r="D405" s="121"/>
      <c r="E405" s="63"/>
      <c r="F405" s="71"/>
      <c r="G405" s="63"/>
      <c r="H405" s="63"/>
      <c r="I405" s="63"/>
      <c r="J405" s="63"/>
      <c r="K405" s="63"/>
      <c r="L405" s="63"/>
      <c r="M405" s="63"/>
      <c r="N405" s="63"/>
      <c r="O405" s="63"/>
      <c r="P405" s="63"/>
      <c r="Q405" s="63"/>
      <c r="R405" s="63"/>
      <c r="S405" s="63"/>
      <c r="T405" s="63"/>
      <c r="U405" s="63"/>
      <c r="V405" s="63"/>
      <c r="W405" s="63"/>
      <c r="X405" s="63"/>
      <c r="Y405" s="63"/>
      <c r="Z405" s="63"/>
    </row>
    <row r="406" spans="1:26" ht="39.6" x14ac:dyDescent="0.3">
      <c r="A406" s="123"/>
      <c r="B406" s="107"/>
      <c r="C406" s="72" t="s">
        <v>393</v>
      </c>
      <c r="D406" s="78" t="s">
        <v>699</v>
      </c>
      <c r="E406" s="63"/>
      <c r="F406" s="71"/>
      <c r="G406" s="63"/>
      <c r="H406" s="63"/>
      <c r="I406" s="63"/>
      <c r="J406" s="63"/>
      <c r="K406" s="63"/>
      <c r="L406" s="63"/>
      <c r="M406" s="63"/>
      <c r="N406" s="63"/>
      <c r="O406" s="63"/>
      <c r="P406" s="63"/>
      <c r="Q406" s="63"/>
      <c r="R406" s="63"/>
      <c r="S406" s="63"/>
      <c r="T406" s="63"/>
      <c r="U406" s="63"/>
      <c r="V406" s="63"/>
      <c r="W406" s="63"/>
      <c r="X406" s="63"/>
      <c r="Y406" s="63"/>
      <c r="Z406" s="63"/>
    </row>
    <row r="407" spans="1:26" ht="30" x14ac:dyDescent="0.3">
      <c r="A407" s="124"/>
      <c r="B407" s="107"/>
      <c r="C407" s="74" t="s">
        <v>395</v>
      </c>
      <c r="D407" s="79" t="s">
        <v>700</v>
      </c>
      <c r="E407" s="63"/>
      <c r="F407" s="71"/>
      <c r="G407" s="63"/>
      <c r="H407" s="63"/>
      <c r="I407" s="63"/>
      <c r="J407" s="63"/>
      <c r="K407" s="63"/>
      <c r="L407" s="63"/>
      <c r="M407" s="63"/>
      <c r="N407" s="63"/>
      <c r="O407" s="63"/>
      <c r="P407" s="63"/>
      <c r="Q407" s="63"/>
      <c r="R407" s="63"/>
      <c r="S407" s="63"/>
      <c r="T407" s="63"/>
      <c r="U407" s="63"/>
      <c r="V407" s="63"/>
      <c r="W407" s="63"/>
      <c r="X407" s="63"/>
      <c r="Y407" s="63"/>
      <c r="Z407" s="63"/>
    </row>
    <row r="408" spans="1:26" ht="30" customHeight="1" x14ac:dyDescent="0.3">
      <c r="A408" s="68"/>
      <c r="B408" s="60"/>
      <c r="C408" s="69"/>
      <c r="D408" s="77"/>
      <c r="E408" s="63"/>
      <c r="F408" s="71"/>
      <c r="G408" s="63"/>
      <c r="H408" s="63"/>
      <c r="I408" s="63"/>
      <c r="J408" s="63"/>
      <c r="K408" s="63"/>
      <c r="L408" s="63"/>
      <c r="M408" s="63"/>
      <c r="N408" s="63"/>
      <c r="O408" s="63"/>
      <c r="P408" s="63"/>
      <c r="Q408" s="63"/>
      <c r="R408" s="63"/>
      <c r="S408" s="63"/>
      <c r="T408" s="63"/>
      <c r="U408" s="63"/>
      <c r="V408" s="63"/>
      <c r="W408" s="63"/>
      <c r="X408" s="63"/>
      <c r="Y408" s="63"/>
      <c r="Z408" s="63"/>
    </row>
    <row r="409" spans="1:26" ht="24.75" customHeight="1" x14ac:dyDescent="0.3">
      <c r="A409" s="122" t="s">
        <v>10</v>
      </c>
      <c r="B409" s="119" t="s">
        <v>604</v>
      </c>
      <c r="C409" s="125" t="s">
        <v>701</v>
      </c>
      <c r="D409" s="121"/>
      <c r="E409" s="63"/>
      <c r="F409" s="71"/>
      <c r="G409" s="63"/>
      <c r="H409" s="63"/>
      <c r="I409" s="63"/>
      <c r="J409" s="63"/>
      <c r="K409" s="63"/>
      <c r="L409" s="63"/>
      <c r="M409" s="63"/>
      <c r="N409" s="63"/>
      <c r="O409" s="63"/>
      <c r="P409" s="63"/>
      <c r="Q409" s="63"/>
      <c r="R409" s="63"/>
      <c r="S409" s="63"/>
      <c r="T409" s="63"/>
      <c r="U409" s="63"/>
      <c r="V409" s="63"/>
      <c r="W409" s="63"/>
      <c r="X409" s="63"/>
      <c r="Y409" s="63"/>
      <c r="Z409" s="63"/>
    </row>
    <row r="410" spans="1:26" ht="105.6" x14ac:dyDescent="0.3">
      <c r="A410" s="123"/>
      <c r="B410" s="107"/>
      <c r="C410" s="72" t="s">
        <v>393</v>
      </c>
      <c r="D410" s="78" t="s">
        <v>702</v>
      </c>
      <c r="E410" s="63"/>
      <c r="F410" s="71"/>
      <c r="G410" s="63"/>
      <c r="H410" s="63"/>
      <c r="I410" s="63"/>
      <c r="J410" s="63"/>
      <c r="K410" s="63"/>
      <c r="L410" s="63"/>
      <c r="M410" s="63"/>
      <c r="N410" s="63"/>
      <c r="O410" s="63"/>
      <c r="P410" s="63"/>
      <c r="Q410" s="63"/>
      <c r="R410" s="63"/>
      <c r="S410" s="63"/>
      <c r="T410" s="63"/>
      <c r="U410" s="63"/>
      <c r="V410" s="63"/>
      <c r="W410" s="63"/>
      <c r="X410" s="63"/>
      <c r="Y410" s="63"/>
      <c r="Z410" s="63"/>
    </row>
    <row r="411" spans="1:26" ht="39.6" x14ac:dyDescent="0.3">
      <c r="A411" s="124"/>
      <c r="B411" s="107"/>
      <c r="C411" s="74" t="s">
        <v>395</v>
      </c>
      <c r="D411" s="79" t="s">
        <v>703</v>
      </c>
      <c r="E411" s="63"/>
      <c r="F411" s="71"/>
      <c r="G411" s="63"/>
      <c r="H411" s="63"/>
      <c r="I411" s="63"/>
      <c r="J411" s="63"/>
      <c r="K411" s="63"/>
      <c r="L411" s="63"/>
      <c r="M411" s="63"/>
      <c r="N411" s="63"/>
      <c r="O411" s="63"/>
      <c r="P411" s="63"/>
      <c r="Q411" s="63"/>
      <c r="R411" s="63"/>
      <c r="S411" s="63"/>
      <c r="T411" s="63"/>
      <c r="U411" s="63"/>
      <c r="V411" s="63"/>
      <c r="W411" s="63"/>
      <c r="X411" s="63"/>
      <c r="Y411" s="63"/>
      <c r="Z411" s="63"/>
    </row>
    <row r="412" spans="1:26" ht="30" customHeight="1" x14ac:dyDescent="0.3">
      <c r="A412" s="68"/>
      <c r="B412" s="60"/>
      <c r="C412" s="69"/>
      <c r="D412" s="77"/>
      <c r="E412" s="63"/>
      <c r="F412" s="71"/>
      <c r="G412" s="63"/>
      <c r="H412" s="63"/>
      <c r="I412" s="63"/>
      <c r="J412" s="63"/>
      <c r="K412" s="63"/>
      <c r="L412" s="63"/>
      <c r="M412" s="63"/>
      <c r="N412" s="63"/>
      <c r="O412" s="63"/>
      <c r="P412" s="63"/>
      <c r="Q412" s="63"/>
      <c r="R412" s="63"/>
      <c r="S412" s="63"/>
      <c r="T412" s="63"/>
      <c r="U412" s="63"/>
      <c r="V412" s="63"/>
      <c r="W412" s="63"/>
      <c r="X412" s="63"/>
      <c r="Y412" s="63"/>
      <c r="Z412" s="63"/>
    </row>
    <row r="413" spans="1:26" ht="24.75" customHeight="1" x14ac:dyDescent="0.3">
      <c r="A413" s="122" t="s">
        <v>10</v>
      </c>
      <c r="B413" s="119" t="s">
        <v>604</v>
      </c>
      <c r="C413" s="120" t="s">
        <v>704</v>
      </c>
      <c r="D413" s="121"/>
      <c r="E413" s="63"/>
      <c r="F413" s="71"/>
      <c r="G413" s="63"/>
      <c r="H413" s="63"/>
      <c r="I413" s="63"/>
      <c r="J413" s="63"/>
      <c r="K413" s="63"/>
      <c r="L413" s="63"/>
      <c r="M413" s="63"/>
      <c r="N413" s="63"/>
      <c r="O413" s="63"/>
      <c r="P413" s="63"/>
      <c r="Q413" s="63"/>
      <c r="R413" s="63"/>
      <c r="S413" s="63"/>
      <c r="T413" s="63"/>
      <c r="U413" s="63"/>
      <c r="V413" s="63"/>
      <c r="W413" s="63"/>
      <c r="X413" s="63"/>
      <c r="Y413" s="63"/>
      <c r="Z413" s="63"/>
    </row>
    <row r="414" spans="1:26" ht="171.6" x14ac:dyDescent="0.3">
      <c r="A414" s="123"/>
      <c r="B414" s="107"/>
      <c r="C414" s="72" t="s">
        <v>393</v>
      </c>
      <c r="D414" s="78" t="s">
        <v>705</v>
      </c>
      <c r="E414" s="63"/>
      <c r="F414" s="71"/>
      <c r="G414" s="63"/>
      <c r="H414" s="63"/>
      <c r="I414" s="63"/>
      <c r="J414" s="63"/>
      <c r="K414" s="63"/>
      <c r="L414" s="63"/>
      <c r="M414" s="63"/>
      <c r="N414" s="63"/>
      <c r="O414" s="63"/>
      <c r="P414" s="63"/>
      <c r="Q414" s="63"/>
      <c r="R414" s="63"/>
      <c r="S414" s="63"/>
      <c r="T414" s="63"/>
      <c r="U414" s="63"/>
      <c r="V414" s="63"/>
      <c r="W414" s="63"/>
      <c r="X414" s="63"/>
      <c r="Y414" s="63"/>
      <c r="Z414" s="63"/>
    </row>
    <row r="415" spans="1:26" ht="52.8" x14ac:dyDescent="0.3">
      <c r="A415" s="124"/>
      <c r="B415" s="107"/>
      <c r="C415" s="74" t="s">
        <v>395</v>
      </c>
      <c r="D415" s="79" t="s">
        <v>706</v>
      </c>
      <c r="E415" s="63"/>
      <c r="F415" s="71"/>
      <c r="G415" s="63"/>
      <c r="H415" s="63"/>
      <c r="I415" s="63"/>
      <c r="J415" s="63"/>
      <c r="K415" s="63"/>
      <c r="L415" s="63"/>
      <c r="M415" s="63"/>
      <c r="N415" s="63"/>
      <c r="O415" s="63"/>
      <c r="P415" s="63"/>
      <c r="Q415" s="63"/>
      <c r="R415" s="63"/>
      <c r="S415" s="63"/>
      <c r="T415" s="63"/>
      <c r="U415" s="63"/>
      <c r="V415" s="63"/>
      <c r="W415" s="63"/>
      <c r="X415" s="63"/>
      <c r="Y415" s="63"/>
      <c r="Z415" s="63"/>
    </row>
    <row r="416" spans="1:26" ht="30" customHeight="1" x14ac:dyDescent="0.3">
      <c r="A416" s="68"/>
      <c r="B416" s="60"/>
      <c r="C416" s="69"/>
      <c r="D416" s="77"/>
      <c r="E416" s="63"/>
      <c r="F416" s="71"/>
      <c r="G416" s="63"/>
      <c r="H416" s="63"/>
      <c r="I416" s="63"/>
      <c r="J416" s="63"/>
      <c r="K416" s="63"/>
      <c r="L416" s="63"/>
      <c r="M416" s="63"/>
      <c r="N416" s="63"/>
      <c r="O416" s="63"/>
      <c r="P416" s="63"/>
      <c r="Q416" s="63"/>
      <c r="R416" s="63"/>
      <c r="S416" s="63"/>
      <c r="T416" s="63"/>
      <c r="U416" s="63"/>
      <c r="V416" s="63"/>
      <c r="W416" s="63"/>
      <c r="X416" s="63"/>
      <c r="Y416" s="63"/>
      <c r="Z416" s="63"/>
    </row>
    <row r="417" spans="1:26" ht="24.75" customHeight="1" x14ac:dyDescent="0.3">
      <c r="A417" s="122" t="s">
        <v>10</v>
      </c>
      <c r="B417" s="119" t="s">
        <v>604</v>
      </c>
      <c r="C417" s="126" t="s">
        <v>707</v>
      </c>
      <c r="D417" s="121"/>
      <c r="E417" s="63"/>
      <c r="F417" s="71"/>
      <c r="G417" s="63"/>
      <c r="H417" s="63"/>
      <c r="I417" s="63"/>
      <c r="J417" s="63"/>
      <c r="K417" s="63"/>
      <c r="L417" s="63"/>
      <c r="M417" s="63"/>
      <c r="N417" s="63"/>
      <c r="O417" s="63"/>
      <c r="P417" s="63"/>
      <c r="Q417" s="63"/>
      <c r="R417" s="63"/>
      <c r="S417" s="63"/>
      <c r="T417" s="63"/>
      <c r="U417" s="63"/>
      <c r="V417" s="63"/>
      <c r="W417" s="63"/>
      <c r="X417" s="63"/>
      <c r="Y417" s="63"/>
      <c r="Z417" s="63"/>
    </row>
    <row r="418" spans="1:26" ht="105.6" x14ac:dyDescent="0.3">
      <c r="A418" s="123"/>
      <c r="B418" s="107"/>
      <c r="C418" s="72" t="s">
        <v>393</v>
      </c>
      <c r="D418" s="78" t="s">
        <v>708</v>
      </c>
      <c r="E418" s="63"/>
      <c r="F418" s="71"/>
      <c r="G418" s="63"/>
      <c r="H418" s="63"/>
      <c r="I418" s="63"/>
      <c r="J418" s="63"/>
      <c r="K418" s="63"/>
      <c r="L418" s="63"/>
      <c r="M418" s="63"/>
      <c r="N418" s="63"/>
      <c r="O418" s="63"/>
      <c r="P418" s="63"/>
      <c r="Q418" s="63"/>
      <c r="R418" s="63"/>
      <c r="S418" s="63"/>
      <c r="T418" s="63"/>
      <c r="U418" s="63"/>
      <c r="V418" s="63"/>
      <c r="W418" s="63"/>
      <c r="X418" s="63"/>
      <c r="Y418" s="63"/>
      <c r="Z418" s="63"/>
    </row>
    <row r="419" spans="1:26" ht="52.8" x14ac:dyDescent="0.3">
      <c r="A419" s="124"/>
      <c r="B419" s="107"/>
      <c r="C419" s="74" t="s">
        <v>395</v>
      </c>
      <c r="D419" s="79" t="s">
        <v>709</v>
      </c>
      <c r="E419" s="63"/>
      <c r="F419" s="71"/>
      <c r="G419" s="63"/>
      <c r="H419" s="63"/>
      <c r="I419" s="63"/>
      <c r="J419" s="63"/>
      <c r="K419" s="63"/>
      <c r="L419" s="63"/>
      <c r="M419" s="63"/>
      <c r="N419" s="63"/>
      <c r="O419" s="63"/>
      <c r="P419" s="63"/>
      <c r="Q419" s="63"/>
      <c r="R419" s="63"/>
      <c r="S419" s="63"/>
      <c r="T419" s="63"/>
      <c r="U419" s="63"/>
      <c r="V419" s="63"/>
      <c r="W419" s="63"/>
      <c r="X419" s="63"/>
      <c r="Y419" s="63"/>
      <c r="Z419" s="63"/>
    </row>
    <row r="420" spans="1:26" ht="30" customHeight="1" x14ac:dyDescent="0.3">
      <c r="A420" s="68"/>
      <c r="B420" s="60"/>
      <c r="C420" s="69"/>
      <c r="D420" s="77"/>
      <c r="E420" s="63"/>
      <c r="F420" s="71"/>
      <c r="G420" s="63"/>
      <c r="H420" s="63"/>
      <c r="I420" s="63"/>
      <c r="J420" s="63"/>
      <c r="K420" s="63"/>
      <c r="L420" s="63"/>
      <c r="M420" s="63"/>
      <c r="N420" s="63"/>
      <c r="O420" s="63"/>
      <c r="P420" s="63"/>
      <c r="Q420" s="63"/>
      <c r="R420" s="63"/>
      <c r="S420" s="63"/>
      <c r="T420" s="63"/>
      <c r="U420" s="63"/>
      <c r="V420" s="63"/>
      <c r="W420" s="63"/>
      <c r="X420" s="63"/>
      <c r="Y420" s="63"/>
      <c r="Z420" s="63"/>
    </row>
    <row r="421" spans="1:26" ht="24.75" customHeight="1" x14ac:dyDescent="0.3">
      <c r="A421" s="122" t="s">
        <v>10</v>
      </c>
      <c r="B421" s="119" t="s">
        <v>604</v>
      </c>
      <c r="C421" s="126" t="s">
        <v>710</v>
      </c>
      <c r="D421" s="121"/>
      <c r="E421" s="63"/>
      <c r="F421" s="71"/>
      <c r="G421" s="63"/>
      <c r="H421" s="63"/>
      <c r="I421" s="63"/>
      <c r="J421" s="63"/>
      <c r="K421" s="63"/>
      <c r="L421" s="63"/>
      <c r="M421" s="63"/>
      <c r="N421" s="63"/>
      <c r="O421" s="63"/>
      <c r="P421" s="63"/>
      <c r="Q421" s="63"/>
      <c r="R421" s="63"/>
      <c r="S421" s="63"/>
      <c r="T421" s="63"/>
      <c r="U421" s="63"/>
      <c r="V421" s="63"/>
      <c r="W421" s="63"/>
      <c r="X421" s="63"/>
      <c r="Y421" s="63"/>
      <c r="Z421" s="63"/>
    </row>
    <row r="422" spans="1:26" ht="79.2" x14ac:dyDescent="0.3">
      <c r="A422" s="123"/>
      <c r="B422" s="107"/>
      <c r="C422" s="72" t="s">
        <v>393</v>
      </c>
      <c r="D422" s="78" t="s">
        <v>711</v>
      </c>
      <c r="E422" s="63"/>
      <c r="F422" s="71"/>
      <c r="G422" s="63"/>
      <c r="H422" s="63"/>
      <c r="I422" s="63"/>
      <c r="J422" s="63"/>
      <c r="K422" s="63"/>
      <c r="L422" s="63"/>
      <c r="M422" s="63"/>
      <c r="N422" s="63"/>
      <c r="O422" s="63"/>
      <c r="P422" s="63"/>
      <c r="Q422" s="63"/>
      <c r="R422" s="63"/>
      <c r="S422" s="63"/>
      <c r="T422" s="63"/>
      <c r="U422" s="63"/>
      <c r="V422" s="63"/>
      <c r="W422" s="63"/>
      <c r="X422" s="63"/>
      <c r="Y422" s="63"/>
      <c r="Z422" s="63"/>
    </row>
    <row r="423" spans="1:26" ht="39.6" x14ac:dyDescent="0.3">
      <c r="A423" s="124"/>
      <c r="B423" s="107"/>
      <c r="C423" s="74" t="s">
        <v>395</v>
      </c>
      <c r="D423" s="79" t="s">
        <v>712</v>
      </c>
      <c r="E423" s="63"/>
      <c r="F423" s="71"/>
      <c r="G423" s="63"/>
      <c r="H423" s="63"/>
      <c r="I423" s="63"/>
      <c r="J423" s="63"/>
      <c r="K423" s="63"/>
      <c r="L423" s="63"/>
      <c r="M423" s="63"/>
      <c r="N423" s="63"/>
      <c r="O423" s="63"/>
      <c r="P423" s="63"/>
      <c r="Q423" s="63"/>
      <c r="R423" s="63"/>
      <c r="S423" s="63"/>
      <c r="T423" s="63"/>
      <c r="U423" s="63"/>
      <c r="V423" s="63"/>
      <c r="W423" s="63"/>
      <c r="X423" s="63"/>
      <c r="Y423" s="63"/>
      <c r="Z423" s="63"/>
    </row>
    <row r="424" spans="1:26" ht="30" customHeight="1" x14ac:dyDescent="0.3">
      <c r="A424" s="68"/>
      <c r="B424" s="60"/>
      <c r="C424" s="69"/>
      <c r="D424" s="77"/>
      <c r="E424" s="63"/>
      <c r="F424" s="71"/>
      <c r="G424" s="63"/>
      <c r="H424" s="63"/>
      <c r="I424" s="63"/>
      <c r="J424" s="63"/>
      <c r="K424" s="63"/>
      <c r="L424" s="63"/>
      <c r="M424" s="63"/>
      <c r="N424" s="63"/>
      <c r="O424" s="63"/>
      <c r="P424" s="63"/>
      <c r="Q424" s="63"/>
      <c r="R424" s="63"/>
      <c r="S424" s="63"/>
      <c r="T424" s="63"/>
      <c r="U424" s="63"/>
      <c r="V424" s="63"/>
      <c r="W424" s="63"/>
      <c r="X424" s="63"/>
      <c r="Y424" s="63"/>
      <c r="Z424" s="63"/>
    </row>
    <row r="425" spans="1:26" ht="24.75" customHeight="1" x14ac:dyDescent="0.3">
      <c r="A425" s="122" t="s">
        <v>10</v>
      </c>
      <c r="B425" s="119" t="s">
        <v>604</v>
      </c>
      <c r="C425" s="126" t="s">
        <v>713</v>
      </c>
      <c r="D425" s="121"/>
      <c r="E425" s="63"/>
      <c r="F425" s="71"/>
      <c r="G425" s="63"/>
      <c r="H425" s="63"/>
      <c r="I425" s="63"/>
      <c r="J425" s="63"/>
      <c r="K425" s="63"/>
      <c r="L425" s="63"/>
      <c r="M425" s="63"/>
      <c r="N425" s="63"/>
      <c r="O425" s="63"/>
      <c r="P425" s="63"/>
      <c r="Q425" s="63"/>
      <c r="R425" s="63"/>
      <c r="S425" s="63"/>
      <c r="T425" s="63"/>
      <c r="U425" s="63"/>
      <c r="V425" s="63"/>
      <c r="W425" s="63"/>
      <c r="X425" s="63"/>
      <c r="Y425" s="63"/>
      <c r="Z425" s="63"/>
    </row>
    <row r="426" spans="1:26" ht="105.6" x14ac:dyDescent="0.3">
      <c r="A426" s="123"/>
      <c r="B426" s="107"/>
      <c r="C426" s="72" t="s">
        <v>393</v>
      </c>
      <c r="D426" s="78" t="s">
        <v>714</v>
      </c>
      <c r="E426" s="63"/>
      <c r="F426" s="71"/>
      <c r="G426" s="63"/>
      <c r="H426" s="63"/>
      <c r="I426" s="63"/>
      <c r="J426" s="63"/>
      <c r="K426" s="63"/>
      <c r="L426" s="63"/>
      <c r="M426" s="63"/>
      <c r="N426" s="63"/>
      <c r="O426" s="63"/>
      <c r="P426" s="63"/>
      <c r="Q426" s="63"/>
      <c r="R426" s="63"/>
      <c r="S426" s="63"/>
      <c r="T426" s="63"/>
      <c r="U426" s="63"/>
      <c r="V426" s="63"/>
      <c r="W426" s="63"/>
      <c r="X426" s="63"/>
      <c r="Y426" s="63"/>
      <c r="Z426" s="63"/>
    </row>
    <row r="427" spans="1:26" ht="30" x14ac:dyDescent="0.3">
      <c r="A427" s="124"/>
      <c r="B427" s="107"/>
      <c r="C427" s="74" t="s">
        <v>395</v>
      </c>
      <c r="D427" s="79" t="s">
        <v>715</v>
      </c>
      <c r="E427" s="63"/>
      <c r="F427" s="71"/>
      <c r="G427" s="63"/>
      <c r="H427" s="63"/>
      <c r="I427" s="63"/>
      <c r="J427" s="63"/>
      <c r="K427" s="63"/>
      <c r="L427" s="63"/>
      <c r="M427" s="63"/>
      <c r="N427" s="63"/>
      <c r="O427" s="63"/>
      <c r="P427" s="63"/>
      <c r="Q427" s="63"/>
      <c r="R427" s="63"/>
      <c r="S427" s="63"/>
      <c r="T427" s="63"/>
      <c r="U427" s="63"/>
      <c r="V427" s="63"/>
      <c r="W427" s="63"/>
      <c r="X427" s="63"/>
      <c r="Y427" s="63"/>
      <c r="Z427" s="63"/>
    </row>
    <row r="428" spans="1:26" ht="30" customHeight="1" x14ac:dyDescent="0.3">
      <c r="A428" s="68"/>
      <c r="B428" s="60"/>
      <c r="C428" s="69"/>
      <c r="D428" s="77"/>
      <c r="E428" s="63"/>
      <c r="F428" s="71"/>
      <c r="G428" s="63"/>
      <c r="H428" s="63"/>
      <c r="I428" s="63"/>
      <c r="J428" s="63"/>
      <c r="K428" s="63"/>
      <c r="L428" s="63"/>
      <c r="M428" s="63"/>
      <c r="N428" s="63"/>
      <c r="O428" s="63"/>
      <c r="P428" s="63"/>
      <c r="Q428" s="63"/>
      <c r="R428" s="63"/>
      <c r="S428" s="63"/>
      <c r="T428" s="63"/>
      <c r="U428" s="63"/>
      <c r="V428" s="63"/>
      <c r="W428" s="63"/>
      <c r="X428" s="63"/>
      <c r="Y428" s="63"/>
      <c r="Z428" s="63"/>
    </row>
    <row r="429" spans="1:26" ht="24.75" customHeight="1" x14ac:dyDescent="0.3">
      <c r="A429" s="122" t="s">
        <v>10</v>
      </c>
      <c r="B429" s="119" t="s">
        <v>604</v>
      </c>
      <c r="C429" s="126" t="s">
        <v>716</v>
      </c>
      <c r="D429" s="121"/>
      <c r="E429" s="63"/>
      <c r="F429" s="71"/>
      <c r="G429" s="63"/>
      <c r="H429" s="63"/>
      <c r="I429" s="63"/>
      <c r="J429" s="63"/>
      <c r="K429" s="63"/>
      <c r="L429" s="63"/>
      <c r="M429" s="63"/>
      <c r="N429" s="63"/>
      <c r="O429" s="63"/>
      <c r="P429" s="63"/>
      <c r="Q429" s="63"/>
      <c r="R429" s="63"/>
      <c r="S429" s="63"/>
      <c r="T429" s="63"/>
      <c r="U429" s="63"/>
      <c r="V429" s="63"/>
      <c r="W429" s="63"/>
      <c r="X429" s="63"/>
      <c r="Y429" s="63"/>
      <c r="Z429" s="63"/>
    </row>
    <row r="430" spans="1:26" ht="79.2" x14ac:dyDescent="0.3">
      <c r="A430" s="123"/>
      <c r="B430" s="107"/>
      <c r="C430" s="72" t="s">
        <v>393</v>
      </c>
      <c r="D430" s="78" t="s">
        <v>717</v>
      </c>
      <c r="E430" s="63"/>
      <c r="F430" s="71"/>
      <c r="G430" s="63"/>
      <c r="H430" s="63"/>
      <c r="I430" s="63"/>
      <c r="J430" s="63"/>
      <c r="K430" s="63"/>
      <c r="L430" s="63"/>
      <c r="M430" s="63"/>
      <c r="N430" s="63"/>
      <c r="O430" s="63"/>
      <c r="P430" s="63"/>
      <c r="Q430" s="63"/>
      <c r="R430" s="63"/>
      <c r="S430" s="63"/>
      <c r="T430" s="63"/>
      <c r="U430" s="63"/>
      <c r="V430" s="63"/>
      <c r="W430" s="63"/>
      <c r="X430" s="63"/>
      <c r="Y430" s="63"/>
      <c r="Z430" s="63"/>
    </row>
    <row r="431" spans="1:26" ht="52.8" x14ac:dyDescent="0.3">
      <c r="A431" s="124"/>
      <c r="B431" s="107"/>
      <c r="C431" s="74" t="s">
        <v>395</v>
      </c>
      <c r="D431" s="79" t="s">
        <v>718</v>
      </c>
      <c r="E431" s="63"/>
      <c r="F431" s="71"/>
      <c r="G431" s="63"/>
      <c r="H431" s="63"/>
      <c r="I431" s="63"/>
      <c r="J431" s="63"/>
      <c r="K431" s="63"/>
      <c r="L431" s="63"/>
      <c r="M431" s="63"/>
      <c r="N431" s="63"/>
      <c r="O431" s="63"/>
      <c r="P431" s="63"/>
      <c r="Q431" s="63"/>
      <c r="R431" s="63"/>
      <c r="S431" s="63"/>
      <c r="T431" s="63"/>
      <c r="U431" s="63"/>
      <c r="V431" s="63"/>
      <c r="W431" s="63"/>
      <c r="X431" s="63"/>
      <c r="Y431" s="63"/>
      <c r="Z431" s="63"/>
    </row>
    <row r="432" spans="1:26" ht="30" customHeight="1" x14ac:dyDescent="0.3">
      <c r="A432" s="68"/>
      <c r="B432" s="60"/>
      <c r="C432" s="69"/>
      <c r="D432" s="77"/>
      <c r="E432" s="63"/>
      <c r="F432" s="71"/>
      <c r="G432" s="63"/>
      <c r="H432" s="63"/>
      <c r="I432" s="63"/>
      <c r="J432" s="63"/>
      <c r="K432" s="63"/>
      <c r="L432" s="63"/>
      <c r="M432" s="63"/>
      <c r="N432" s="63"/>
      <c r="O432" s="63"/>
      <c r="P432" s="63"/>
      <c r="Q432" s="63"/>
      <c r="R432" s="63"/>
      <c r="S432" s="63"/>
      <c r="T432" s="63"/>
      <c r="U432" s="63"/>
      <c r="V432" s="63"/>
      <c r="W432" s="63"/>
      <c r="X432" s="63"/>
      <c r="Y432" s="63"/>
      <c r="Z432" s="63"/>
    </row>
    <row r="433" spans="1:26" ht="24.75" customHeight="1" x14ac:dyDescent="0.3">
      <c r="A433" s="122" t="s">
        <v>10</v>
      </c>
      <c r="B433" s="119" t="s">
        <v>604</v>
      </c>
      <c r="C433" s="130" t="s">
        <v>719</v>
      </c>
      <c r="D433" s="131"/>
      <c r="E433" s="63"/>
      <c r="F433" s="71"/>
      <c r="G433" s="63"/>
      <c r="H433" s="63"/>
      <c r="I433" s="63"/>
      <c r="J433" s="63"/>
      <c r="K433" s="63"/>
      <c r="L433" s="63"/>
      <c r="M433" s="63"/>
      <c r="N433" s="63"/>
      <c r="O433" s="63"/>
      <c r="P433" s="63"/>
      <c r="Q433" s="63"/>
      <c r="R433" s="63"/>
      <c r="S433" s="63"/>
      <c r="T433" s="63"/>
      <c r="U433" s="63"/>
      <c r="V433" s="63"/>
      <c r="W433" s="63"/>
      <c r="X433" s="63"/>
      <c r="Y433" s="63"/>
      <c r="Z433" s="63"/>
    </row>
    <row r="434" spans="1:26" ht="66" x14ac:dyDescent="0.3">
      <c r="A434" s="123"/>
      <c r="B434" s="107"/>
      <c r="C434" s="86" t="s">
        <v>393</v>
      </c>
      <c r="D434" s="87" t="s">
        <v>720</v>
      </c>
      <c r="E434" s="63"/>
      <c r="F434" s="71"/>
      <c r="G434" s="63"/>
      <c r="H434" s="63"/>
      <c r="I434" s="63"/>
      <c r="J434" s="63"/>
      <c r="K434" s="63"/>
      <c r="L434" s="63"/>
      <c r="M434" s="63"/>
      <c r="N434" s="63"/>
      <c r="O434" s="63"/>
      <c r="P434" s="63"/>
      <c r="Q434" s="63"/>
      <c r="R434" s="63"/>
      <c r="S434" s="63"/>
      <c r="T434" s="63"/>
      <c r="U434" s="63"/>
      <c r="V434" s="63"/>
      <c r="W434" s="63"/>
      <c r="X434" s="63"/>
      <c r="Y434" s="63"/>
      <c r="Z434" s="63"/>
    </row>
    <row r="435" spans="1:26" ht="30" x14ac:dyDescent="0.3">
      <c r="A435" s="124"/>
      <c r="B435" s="107"/>
      <c r="C435" s="88" t="s">
        <v>395</v>
      </c>
      <c r="D435" s="89" t="s">
        <v>721</v>
      </c>
      <c r="E435" s="63"/>
      <c r="F435" s="71"/>
      <c r="G435" s="63"/>
      <c r="H435" s="63"/>
      <c r="I435" s="63"/>
      <c r="J435" s="63"/>
      <c r="K435" s="63"/>
      <c r="L435" s="63"/>
      <c r="M435" s="63"/>
      <c r="N435" s="63"/>
      <c r="O435" s="63"/>
      <c r="P435" s="63"/>
      <c r="Q435" s="63"/>
      <c r="R435" s="63"/>
      <c r="S435" s="63"/>
      <c r="T435" s="63"/>
      <c r="U435" s="63"/>
      <c r="V435" s="63"/>
      <c r="W435" s="63"/>
      <c r="X435" s="63"/>
      <c r="Y435" s="63"/>
      <c r="Z435" s="63"/>
    </row>
    <row r="436" spans="1:26" ht="30" customHeight="1" x14ac:dyDescent="0.3">
      <c r="A436" s="68"/>
      <c r="B436" s="60"/>
      <c r="C436" s="69"/>
      <c r="D436" s="77"/>
      <c r="E436" s="63"/>
      <c r="F436" s="71"/>
      <c r="G436" s="63"/>
      <c r="H436" s="63"/>
      <c r="I436" s="63"/>
      <c r="J436" s="63"/>
      <c r="K436" s="63"/>
      <c r="L436" s="63"/>
      <c r="M436" s="63"/>
      <c r="N436" s="63"/>
      <c r="O436" s="63"/>
      <c r="P436" s="63"/>
      <c r="Q436" s="63"/>
      <c r="R436" s="63"/>
      <c r="S436" s="63"/>
      <c r="T436" s="63"/>
      <c r="U436" s="63"/>
      <c r="V436" s="63"/>
      <c r="W436" s="63"/>
      <c r="X436" s="63"/>
      <c r="Y436" s="63"/>
      <c r="Z436" s="63"/>
    </row>
    <row r="437" spans="1:26" ht="24.75" customHeight="1" x14ac:dyDescent="0.3">
      <c r="A437" s="122" t="s">
        <v>10</v>
      </c>
      <c r="B437" s="119" t="s">
        <v>604</v>
      </c>
      <c r="C437" s="120" t="s">
        <v>722</v>
      </c>
      <c r="D437" s="121"/>
      <c r="E437" s="63"/>
      <c r="F437" s="71"/>
      <c r="G437" s="63"/>
      <c r="H437" s="63"/>
      <c r="I437" s="63"/>
      <c r="J437" s="63"/>
      <c r="K437" s="63"/>
      <c r="L437" s="63"/>
      <c r="M437" s="63"/>
      <c r="N437" s="63"/>
      <c r="O437" s="63"/>
      <c r="P437" s="63"/>
      <c r="Q437" s="63"/>
      <c r="R437" s="63"/>
      <c r="S437" s="63"/>
      <c r="T437" s="63"/>
      <c r="U437" s="63"/>
      <c r="V437" s="63"/>
      <c r="W437" s="63"/>
      <c r="X437" s="63"/>
      <c r="Y437" s="63"/>
      <c r="Z437" s="63"/>
    </row>
    <row r="438" spans="1:26" ht="30" x14ac:dyDescent="0.3">
      <c r="A438" s="123"/>
      <c r="B438" s="107"/>
      <c r="C438" s="72" t="s">
        <v>393</v>
      </c>
      <c r="D438" s="78" t="s">
        <v>723</v>
      </c>
      <c r="E438" s="63"/>
      <c r="F438" s="71"/>
      <c r="G438" s="63"/>
      <c r="H438" s="63"/>
      <c r="I438" s="63"/>
      <c r="J438" s="63"/>
      <c r="K438" s="63"/>
      <c r="L438" s="63"/>
      <c r="M438" s="63"/>
      <c r="N438" s="63"/>
      <c r="O438" s="63"/>
      <c r="P438" s="63"/>
      <c r="Q438" s="63"/>
      <c r="R438" s="63"/>
      <c r="S438" s="63"/>
      <c r="T438" s="63"/>
      <c r="U438" s="63"/>
      <c r="V438" s="63"/>
      <c r="W438" s="63"/>
      <c r="X438" s="63"/>
      <c r="Y438" s="63"/>
      <c r="Z438" s="63"/>
    </row>
    <row r="439" spans="1:26" ht="30" x14ac:dyDescent="0.3">
      <c r="A439" s="124"/>
      <c r="B439" s="107"/>
      <c r="C439" s="74" t="s">
        <v>395</v>
      </c>
      <c r="D439" s="79" t="s">
        <v>724</v>
      </c>
      <c r="E439" s="63"/>
      <c r="F439" s="71"/>
      <c r="G439" s="63"/>
      <c r="H439" s="63"/>
      <c r="I439" s="63"/>
      <c r="J439" s="63"/>
      <c r="K439" s="63"/>
      <c r="L439" s="63"/>
      <c r="M439" s="63"/>
      <c r="N439" s="63"/>
      <c r="O439" s="63"/>
      <c r="P439" s="63"/>
      <c r="Q439" s="63"/>
      <c r="R439" s="63"/>
      <c r="S439" s="63"/>
      <c r="T439" s="63"/>
      <c r="U439" s="63"/>
      <c r="V439" s="63"/>
      <c r="W439" s="63"/>
      <c r="X439" s="63"/>
      <c r="Y439" s="63"/>
      <c r="Z439" s="63"/>
    </row>
    <row r="440" spans="1:26" ht="30" customHeight="1" x14ac:dyDescent="0.3">
      <c r="A440" s="68"/>
      <c r="B440" s="60"/>
      <c r="C440" s="69"/>
      <c r="D440" s="77"/>
      <c r="E440" s="63"/>
      <c r="F440" s="71"/>
      <c r="G440" s="63"/>
      <c r="H440" s="63"/>
      <c r="I440" s="63"/>
      <c r="J440" s="63"/>
      <c r="K440" s="63"/>
      <c r="L440" s="63"/>
      <c r="M440" s="63"/>
      <c r="N440" s="63"/>
      <c r="O440" s="63"/>
      <c r="P440" s="63"/>
      <c r="Q440" s="63"/>
      <c r="R440" s="63"/>
      <c r="S440" s="63"/>
      <c r="T440" s="63"/>
      <c r="U440" s="63"/>
      <c r="V440" s="63"/>
      <c r="W440" s="63"/>
      <c r="X440" s="63"/>
      <c r="Y440" s="63"/>
      <c r="Z440" s="63"/>
    </row>
    <row r="441" spans="1:26" ht="24.75" customHeight="1" x14ac:dyDescent="0.3">
      <c r="A441" s="122" t="s">
        <v>10</v>
      </c>
      <c r="B441" s="119" t="s">
        <v>604</v>
      </c>
      <c r="C441" s="126" t="s">
        <v>725</v>
      </c>
      <c r="D441" s="121"/>
      <c r="E441" s="63"/>
      <c r="F441" s="71"/>
      <c r="G441" s="63"/>
      <c r="H441" s="63"/>
      <c r="I441" s="63"/>
      <c r="J441" s="63"/>
      <c r="K441" s="63"/>
      <c r="L441" s="63"/>
      <c r="M441" s="63"/>
      <c r="N441" s="63"/>
      <c r="O441" s="63"/>
      <c r="P441" s="63"/>
      <c r="Q441" s="63"/>
      <c r="R441" s="63"/>
      <c r="S441" s="63"/>
      <c r="T441" s="63"/>
      <c r="U441" s="63"/>
      <c r="V441" s="63"/>
      <c r="W441" s="63"/>
      <c r="X441" s="63"/>
      <c r="Y441" s="63"/>
      <c r="Z441" s="63"/>
    </row>
    <row r="442" spans="1:26" ht="30" x14ac:dyDescent="0.3">
      <c r="A442" s="123"/>
      <c r="B442" s="107"/>
      <c r="C442" s="72" t="s">
        <v>393</v>
      </c>
      <c r="D442" s="78" t="s">
        <v>726</v>
      </c>
      <c r="E442" s="63"/>
      <c r="F442" s="71"/>
      <c r="G442" s="63"/>
      <c r="H442" s="63"/>
      <c r="I442" s="63"/>
      <c r="J442" s="63"/>
      <c r="K442" s="63"/>
      <c r="L442" s="63"/>
      <c r="M442" s="63"/>
      <c r="N442" s="63"/>
      <c r="O442" s="63"/>
      <c r="P442" s="63"/>
      <c r="Q442" s="63"/>
      <c r="R442" s="63"/>
      <c r="S442" s="63"/>
      <c r="T442" s="63"/>
      <c r="U442" s="63"/>
      <c r="V442" s="63"/>
      <c r="W442" s="63"/>
      <c r="X442" s="63"/>
      <c r="Y442" s="63"/>
      <c r="Z442" s="63"/>
    </row>
    <row r="443" spans="1:26" ht="105.6" x14ac:dyDescent="0.3">
      <c r="A443" s="124"/>
      <c r="B443" s="107"/>
      <c r="C443" s="74" t="s">
        <v>395</v>
      </c>
      <c r="D443" s="79" t="s">
        <v>427</v>
      </c>
      <c r="E443" s="63"/>
      <c r="F443" s="71"/>
      <c r="G443" s="63"/>
      <c r="H443" s="63"/>
      <c r="I443" s="63"/>
      <c r="J443" s="63"/>
      <c r="K443" s="63"/>
      <c r="L443" s="63"/>
      <c r="M443" s="63"/>
      <c r="N443" s="63"/>
      <c r="O443" s="63"/>
      <c r="P443" s="63"/>
      <c r="Q443" s="63"/>
      <c r="R443" s="63"/>
      <c r="S443" s="63"/>
      <c r="T443" s="63"/>
      <c r="U443" s="63"/>
      <c r="V443" s="63"/>
      <c r="W443" s="63"/>
      <c r="X443" s="63"/>
      <c r="Y443" s="63"/>
      <c r="Z443" s="63"/>
    </row>
    <row r="444" spans="1:26" ht="30" customHeight="1" x14ac:dyDescent="0.3">
      <c r="A444" s="68"/>
      <c r="B444" s="60"/>
      <c r="C444" s="69"/>
      <c r="D444" s="77"/>
      <c r="E444" s="63"/>
      <c r="F444" s="71"/>
      <c r="G444" s="63"/>
      <c r="H444" s="63"/>
      <c r="I444" s="63"/>
      <c r="J444" s="63"/>
      <c r="K444" s="63"/>
      <c r="L444" s="63"/>
      <c r="M444" s="63"/>
      <c r="N444" s="63"/>
      <c r="O444" s="63"/>
      <c r="P444" s="63"/>
      <c r="Q444" s="63"/>
      <c r="R444" s="63"/>
      <c r="S444" s="63"/>
      <c r="T444" s="63"/>
      <c r="U444" s="63"/>
      <c r="V444" s="63"/>
      <c r="W444" s="63"/>
      <c r="X444" s="63"/>
      <c r="Y444" s="63"/>
      <c r="Z444" s="63"/>
    </row>
    <row r="445" spans="1:26" ht="24.75" customHeight="1" x14ac:dyDescent="0.3">
      <c r="A445" s="122" t="s">
        <v>10</v>
      </c>
      <c r="B445" s="119" t="s">
        <v>604</v>
      </c>
      <c r="C445" s="126" t="s">
        <v>727</v>
      </c>
      <c r="D445" s="121"/>
      <c r="E445" s="63"/>
      <c r="F445" s="71"/>
      <c r="G445" s="63"/>
      <c r="H445" s="63"/>
      <c r="I445" s="63"/>
      <c r="J445" s="63"/>
      <c r="K445" s="63"/>
      <c r="L445" s="63"/>
      <c r="M445" s="63"/>
      <c r="N445" s="63"/>
      <c r="O445" s="63"/>
      <c r="P445" s="63"/>
      <c r="Q445" s="63"/>
      <c r="R445" s="63"/>
      <c r="S445" s="63"/>
      <c r="T445" s="63"/>
      <c r="U445" s="63"/>
      <c r="V445" s="63"/>
      <c r="W445" s="63"/>
      <c r="X445" s="63"/>
      <c r="Y445" s="63"/>
      <c r="Z445" s="63"/>
    </row>
    <row r="446" spans="1:26" ht="30" x14ac:dyDescent="0.3">
      <c r="A446" s="123"/>
      <c r="B446" s="107"/>
      <c r="C446" s="72" t="s">
        <v>393</v>
      </c>
      <c r="D446" s="78" t="s">
        <v>728</v>
      </c>
      <c r="E446" s="63"/>
      <c r="F446" s="71"/>
      <c r="G446" s="63"/>
      <c r="H446" s="63"/>
      <c r="I446" s="63"/>
      <c r="J446" s="63"/>
      <c r="K446" s="63"/>
      <c r="L446" s="63"/>
      <c r="M446" s="63"/>
      <c r="N446" s="63"/>
      <c r="O446" s="63"/>
      <c r="P446" s="63"/>
      <c r="Q446" s="63"/>
      <c r="R446" s="63"/>
      <c r="S446" s="63"/>
      <c r="T446" s="63"/>
      <c r="U446" s="63"/>
      <c r="V446" s="63"/>
      <c r="W446" s="63"/>
      <c r="X446" s="63"/>
      <c r="Y446" s="63"/>
      <c r="Z446" s="63"/>
    </row>
    <row r="447" spans="1:26" ht="39.6" x14ac:dyDescent="0.3">
      <c r="A447" s="124"/>
      <c r="B447" s="107"/>
      <c r="C447" s="74" t="s">
        <v>395</v>
      </c>
      <c r="D447" s="79" t="s">
        <v>729</v>
      </c>
      <c r="E447" s="63"/>
      <c r="F447" s="71"/>
      <c r="G447" s="63"/>
      <c r="H447" s="63"/>
      <c r="I447" s="63"/>
      <c r="J447" s="63"/>
      <c r="K447" s="63"/>
      <c r="L447" s="63"/>
      <c r="M447" s="63"/>
      <c r="N447" s="63"/>
      <c r="O447" s="63"/>
      <c r="P447" s="63"/>
      <c r="Q447" s="63"/>
      <c r="R447" s="63"/>
      <c r="S447" s="63"/>
      <c r="T447" s="63"/>
      <c r="U447" s="63"/>
      <c r="V447" s="63"/>
      <c r="W447" s="63"/>
      <c r="X447" s="63"/>
      <c r="Y447" s="63"/>
      <c r="Z447" s="63"/>
    </row>
    <row r="448" spans="1:26" ht="30" customHeight="1" x14ac:dyDescent="0.3">
      <c r="A448" s="68"/>
      <c r="B448" s="60"/>
      <c r="C448" s="69"/>
      <c r="D448" s="77"/>
      <c r="E448" s="63"/>
      <c r="F448" s="71"/>
      <c r="G448" s="63"/>
      <c r="H448" s="63"/>
      <c r="I448" s="63"/>
      <c r="J448" s="63"/>
      <c r="K448" s="63"/>
      <c r="L448" s="63"/>
      <c r="M448" s="63"/>
      <c r="N448" s="63"/>
      <c r="O448" s="63"/>
      <c r="P448" s="63"/>
      <c r="Q448" s="63"/>
      <c r="R448" s="63"/>
      <c r="S448" s="63"/>
      <c r="T448" s="63"/>
      <c r="U448" s="63"/>
      <c r="V448" s="63"/>
      <c r="W448" s="63"/>
      <c r="X448" s="63"/>
      <c r="Y448" s="63"/>
      <c r="Z448" s="63"/>
    </row>
    <row r="449" spans="1:26" ht="24.75" customHeight="1" x14ac:dyDescent="0.3">
      <c r="A449" s="122" t="s">
        <v>10</v>
      </c>
      <c r="B449" s="119" t="s">
        <v>604</v>
      </c>
      <c r="C449" s="126" t="s">
        <v>730</v>
      </c>
      <c r="D449" s="121"/>
      <c r="E449" s="63"/>
      <c r="F449" s="71"/>
      <c r="G449" s="63"/>
      <c r="H449" s="63"/>
      <c r="I449" s="63"/>
      <c r="J449" s="63"/>
      <c r="K449" s="63"/>
      <c r="L449" s="63"/>
      <c r="M449" s="63"/>
      <c r="N449" s="63"/>
      <c r="O449" s="63"/>
      <c r="P449" s="63"/>
      <c r="Q449" s="63"/>
      <c r="R449" s="63"/>
      <c r="S449" s="63"/>
      <c r="T449" s="63"/>
      <c r="U449" s="63"/>
      <c r="V449" s="63"/>
      <c r="W449" s="63"/>
      <c r="X449" s="63"/>
      <c r="Y449" s="63"/>
      <c r="Z449" s="63"/>
    </row>
    <row r="450" spans="1:26" ht="30" x14ac:dyDescent="0.3">
      <c r="A450" s="123"/>
      <c r="B450" s="107"/>
      <c r="C450" s="72" t="s">
        <v>393</v>
      </c>
      <c r="D450" s="78" t="s">
        <v>731</v>
      </c>
      <c r="E450" s="63"/>
      <c r="F450" s="71"/>
      <c r="G450" s="63"/>
      <c r="H450" s="63"/>
      <c r="I450" s="63"/>
      <c r="J450" s="63"/>
      <c r="K450" s="63"/>
      <c r="L450" s="63"/>
      <c r="M450" s="63"/>
      <c r="N450" s="63"/>
      <c r="O450" s="63"/>
      <c r="P450" s="63"/>
      <c r="Q450" s="63"/>
      <c r="R450" s="63"/>
      <c r="S450" s="63"/>
      <c r="T450" s="63"/>
      <c r="U450" s="63"/>
      <c r="V450" s="63"/>
      <c r="W450" s="63"/>
      <c r="X450" s="63"/>
      <c r="Y450" s="63"/>
      <c r="Z450" s="63"/>
    </row>
    <row r="451" spans="1:26" ht="52.8" x14ac:dyDescent="0.3">
      <c r="A451" s="124"/>
      <c r="B451" s="107"/>
      <c r="C451" s="74" t="s">
        <v>395</v>
      </c>
      <c r="D451" s="79" t="s">
        <v>732</v>
      </c>
      <c r="E451" s="63"/>
      <c r="F451" s="71"/>
      <c r="G451" s="63"/>
      <c r="H451" s="63"/>
      <c r="I451" s="63"/>
      <c r="J451" s="63"/>
      <c r="K451" s="63"/>
      <c r="L451" s="63"/>
      <c r="M451" s="63"/>
      <c r="N451" s="63"/>
      <c r="O451" s="63"/>
      <c r="P451" s="63"/>
      <c r="Q451" s="63"/>
      <c r="R451" s="63"/>
      <c r="S451" s="63"/>
      <c r="T451" s="63"/>
      <c r="U451" s="63"/>
      <c r="V451" s="63"/>
      <c r="W451" s="63"/>
      <c r="X451" s="63"/>
      <c r="Y451" s="63"/>
      <c r="Z451" s="63"/>
    </row>
    <row r="452" spans="1:26" ht="30" customHeight="1" x14ac:dyDescent="0.3">
      <c r="A452" s="68"/>
      <c r="B452" s="60"/>
      <c r="C452" s="69"/>
      <c r="D452" s="77"/>
      <c r="E452" s="63"/>
      <c r="F452" s="71"/>
      <c r="G452" s="63"/>
      <c r="H452" s="63"/>
      <c r="I452" s="63"/>
      <c r="J452" s="63"/>
      <c r="K452" s="63"/>
      <c r="L452" s="63"/>
      <c r="M452" s="63"/>
      <c r="N452" s="63"/>
      <c r="O452" s="63"/>
      <c r="P452" s="63"/>
      <c r="Q452" s="63"/>
      <c r="R452" s="63"/>
      <c r="S452" s="63"/>
      <c r="T452" s="63"/>
      <c r="U452" s="63"/>
      <c r="V452" s="63"/>
      <c r="W452" s="63"/>
      <c r="X452" s="63"/>
      <c r="Y452" s="63"/>
      <c r="Z452" s="63"/>
    </row>
    <row r="453" spans="1:26" ht="24.75" customHeight="1" x14ac:dyDescent="0.3">
      <c r="A453" s="122" t="s">
        <v>10</v>
      </c>
      <c r="B453" s="119" t="s">
        <v>604</v>
      </c>
      <c r="C453" s="126" t="s">
        <v>733</v>
      </c>
      <c r="D453" s="121"/>
      <c r="E453" s="63"/>
      <c r="F453" s="71"/>
      <c r="G453" s="63"/>
      <c r="H453" s="63"/>
      <c r="I453" s="63"/>
      <c r="J453" s="63"/>
      <c r="K453" s="63"/>
      <c r="L453" s="63"/>
      <c r="M453" s="63"/>
      <c r="N453" s="63"/>
      <c r="O453" s="63"/>
      <c r="P453" s="63"/>
      <c r="Q453" s="63"/>
      <c r="R453" s="63"/>
      <c r="S453" s="63"/>
      <c r="T453" s="63"/>
      <c r="U453" s="63"/>
      <c r="V453" s="63"/>
      <c r="W453" s="63"/>
      <c r="X453" s="63"/>
      <c r="Y453" s="63"/>
      <c r="Z453" s="63"/>
    </row>
    <row r="454" spans="1:26" ht="30" x14ac:dyDescent="0.3">
      <c r="A454" s="123"/>
      <c r="B454" s="107"/>
      <c r="C454" s="72" t="s">
        <v>393</v>
      </c>
      <c r="D454" s="78" t="s">
        <v>734</v>
      </c>
      <c r="E454" s="63"/>
      <c r="F454" s="71"/>
      <c r="G454" s="63"/>
      <c r="H454" s="63"/>
      <c r="I454" s="63"/>
      <c r="J454" s="63"/>
      <c r="K454" s="63"/>
      <c r="L454" s="63"/>
      <c r="M454" s="63"/>
      <c r="N454" s="63"/>
      <c r="O454" s="63"/>
      <c r="P454" s="63"/>
      <c r="Q454" s="63"/>
      <c r="R454" s="63"/>
      <c r="S454" s="63"/>
      <c r="T454" s="63"/>
      <c r="U454" s="63"/>
      <c r="V454" s="63"/>
      <c r="W454" s="63"/>
      <c r="X454" s="63"/>
      <c r="Y454" s="63"/>
      <c r="Z454" s="63"/>
    </row>
    <row r="455" spans="1:26" ht="66" x14ac:dyDescent="0.3">
      <c r="A455" s="124"/>
      <c r="B455" s="107"/>
      <c r="C455" s="74" t="s">
        <v>395</v>
      </c>
      <c r="D455" s="79" t="s">
        <v>735</v>
      </c>
      <c r="E455" s="63"/>
      <c r="F455" s="71"/>
      <c r="G455" s="63"/>
      <c r="H455" s="63"/>
      <c r="I455" s="63"/>
      <c r="J455" s="63"/>
      <c r="K455" s="63"/>
      <c r="L455" s="63"/>
      <c r="M455" s="63"/>
      <c r="N455" s="63"/>
      <c r="O455" s="63"/>
      <c r="P455" s="63"/>
      <c r="Q455" s="63"/>
      <c r="R455" s="63"/>
      <c r="S455" s="63"/>
      <c r="T455" s="63"/>
      <c r="U455" s="63"/>
      <c r="V455" s="63"/>
      <c r="W455" s="63"/>
      <c r="X455" s="63"/>
      <c r="Y455" s="63"/>
      <c r="Z455" s="63"/>
    </row>
    <row r="456" spans="1:26" ht="30" customHeight="1" x14ac:dyDescent="0.3">
      <c r="A456" s="68"/>
      <c r="B456" s="60"/>
      <c r="C456" s="69"/>
      <c r="D456" s="77"/>
      <c r="E456" s="63"/>
      <c r="F456" s="71"/>
      <c r="G456" s="63"/>
      <c r="H456" s="63"/>
      <c r="I456" s="63"/>
      <c r="J456" s="63"/>
      <c r="K456" s="63"/>
      <c r="L456" s="63"/>
      <c r="M456" s="63"/>
      <c r="N456" s="63"/>
      <c r="O456" s="63"/>
      <c r="P456" s="63"/>
      <c r="Q456" s="63"/>
      <c r="R456" s="63"/>
      <c r="S456" s="63"/>
      <c r="T456" s="63"/>
      <c r="U456" s="63"/>
      <c r="V456" s="63"/>
      <c r="W456" s="63"/>
      <c r="X456" s="63"/>
      <c r="Y456" s="63"/>
      <c r="Z456" s="63"/>
    </row>
    <row r="457" spans="1:26" ht="24.75" customHeight="1" x14ac:dyDescent="0.3">
      <c r="A457" s="122" t="s">
        <v>10</v>
      </c>
      <c r="B457" s="119" t="s">
        <v>604</v>
      </c>
      <c r="C457" s="126" t="s">
        <v>736</v>
      </c>
      <c r="D457" s="121"/>
      <c r="E457" s="63"/>
      <c r="F457" s="71"/>
      <c r="G457" s="63"/>
      <c r="H457" s="63"/>
      <c r="I457" s="63"/>
      <c r="J457" s="63"/>
      <c r="K457" s="63"/>
      <c r="L457" s="63"/>
      <c r="M457" s="63"/>
      <c r="N457" s="63"/>
      <c r="O457" s="63"/>
      <c r="P457" s="63"/>
      <c r="Q457" s="63"/>
      <c r="R457" s="63"/>
      <c r="S457" s="63"/>
      <c r="T457" s="63"/>
      <c r="U457" s="63"/>
      <c r="V457" s="63"/>
      <c r="W457" s="63"/>
      <c r="X457" s="63"/>
      <c r="Y457" s="63"/>
      <c r="Z457" s="63"/>
    </row>
    <row r="458" spans="1:26" ht="30" x14ac:dyDescent="0.3">
      <c r="A458" s="123"/>
      <c r="B458" s="107"/>
      <c r="C458" s="72" t="s">
        <v>393</v>
      </c>
      <c r="D458" s="78" t="s">
        <v>737</v>
      </c>
      <c r="E458" s="63"/>
      <c r="F458" s="71"/>
      <c r="G458" s="63"/>
      <c r="H458" s="63"/>
      <c r="I458" s="63"/>
      <c r="J458" s="63"/>
      <c r="K458" s="63"/>
      <c r="L458" s="63"/>
      <c r="M458" s="63"/>
      <c r="N458" s="63"/>
      <c r="O458" s="63"/>
      <c r="P458" s="63"/>
      <c r="Q458" s="63"/>
      <c r="R458" s="63"/>
      <c r="S458" s="63"/>
      <c r="T458" s="63"/>
      <c r="U458" s="63"/>
      <c r="V458" s="63"/>
      <c r="W458" s="63"/>
      <c r="X458" s="63"/>
      <c r="Y458" s="63"/>
      <c r="Z458" s="63"/>
    </row>
    <row r="459" spans="1:26" ht="30" x14ac:dyDescent="0.3">
      <c r="A459" s="124"/>
      <c r="B459" s="107"/>
      <c r="C459" s="74" t="s">
        <v>395</v>
      </c>
      <c r="D459" s="79" t="s">
        <v>738</v>
      </c>
      <c r="E459" s="63"/>
      <c r="F459" s="71"/>
      <c r="G459" s="63"/>
      <c r="H459" s="63"/>
      <c r="I459" s="63"/>
      <c r="J459" s="63"/>
      <c r="K459" s="63"/>
      <c r="L459" s="63"/>
      <c r="M459" s="63"/>
      <c r="N459" s="63"/>
      <c r="O459" s="63"/>
      <c r="P459" s="63"/>
      <c r="Q459" s="63"/>
      <c r="R459" s="63"/>
      <c r="S459" s="63"/>
      <c r="T459" s="63"/>
      <c r="U459" s="63"/>
      <c r="V459" s="63"/>
      <c r="W459" s="63"/>
      <c r="X459" s="63"/>
      <c r="Y459" s="63"/>
      <c r="Z459" s="63"/>
    </row>
    <row r="460" spans="1:26" ht="30" customHeight="1" x14ac:dyDescent="0.3">
      <c r="A460" s="68"/>
      <c r="B460" s="60"/>
      <c r="C460" s="69"/>
      <c r="D460" s="77"/>
      <c r="E460" s="63"/>
      <c r="F460" s="71"/>
      <c r="G460" s="63"/>
      <c r="H460" s="63"/>
      <c r="I460" s="63"/>
      <c r="J460" s="63"/>
      <c r="K460" s="63"/>
      <c r="L460" s="63"/>
      <c r="M460" s="63"/>
      <c r="N460" s="63"/>
      <c r="O460" s="63"/>
      <c r="P460" s="63"/>
      <c r="Q460" s="63"/>
      <c r="R460" s="63"/>
      <c r="S460" s="63"/>
      <c r="T460" s="63"/>
      <c r="U460" s="63"/>
      <c r="V460" s="63"/>
      <c r="W460" s="63"/>
      <c r="X460" s="63"/>
      <c r="Y460" s="63"/>
      <c r="Z460" s="63"/>
    </row>
    <row r="461" spans="1:26" ht="24.75" customHeight="1" x14ac:dyDescent="0.3">
      <c r="A461" s="122" t="s">
        <v>10</v>
      </c>
      <c r="B461" s="129" t="s">
        <v>739</v>
      </c>
      <c r="C461" s="126" t="s">
        <v>740</v>
      </c>
      <c r="D461" s="121"/>
      <c r="E461" s="63"/>
      <c r="F461" s="71"/>
      <c r="G461" s="63"/>
      <c r="H461" s="63"/>
      <c r="I461" s="63"/>
      <c r="J461" s="63"/>
      <c r="K461" s="63"/>
      <c r="L461" s="63"/>
      <c r="M461" s="63"/>
      <c r="N461" s="63"/>
      <c r="O461" s="63"/>
      <c r="P461" s="63"/>
      <c r="Q461" s="63"/>
      <c r="R461" s="63"/>
      <c r="S461" s="63"/>
      <c r="T461" s="63"/>
      <c r="U461" s="63"/>
      <c r="V461" s="63"/>
      <c r="W461" s="63"/>
      <c r="X461" s="63"/>
      <c r="Y461" s="63"/>
      <c r="Z461" s="63"/>
    </row>
    <row r="462" spans="1:26" ht="30" x14ac:dyDescent="0.3">
      <c r="A462" s="123"/>
      <c r="B462" s="107"/>
      <c r="C462" s="72" t="s">
        <v>393</v>
      </c>
      <c r="D462" s="78" t="s">
        <v>741</v>
      </c>
      <c r="E462" s="63"/>
      <c r="F462" s="71"/>
      <c r="G462" s="63"/>
      <c r="H462" s="63"/>
      <c r="I462" s="63"/>
      <c r="J462" s="63"/>
      <c r="K462" s="63"/>
      <c r="L462" s="63"/>
      <c r="M462" s="63"/>
      <c r="N462" s="63"/>
      <c r="O462" s="63"/>
      <c r="P462" s="63"/>
      <c r="Q462" s="63"/>
      <c r="R462" s="63"/>
      <c r="S462" s="63"/>
      <c r="T462" s="63"/>
      <c r="U462" s="63"/>
      <c r="V462" s="63"/>
      <c r="W462" s="63"/>
      <c r="X462" s="63"/>
      <c r="Y462" s="63"/>
      <c r="Z462" s="63"/>
    </row>
    <row r="463" spans="1:26" ht="30" x14ac:dyDescent="0.3">
      <c r="A463" s="124"/>
      <c r="B463" s="107"/>
      <c r="C463" s="74" t="s">
        <v>395</v>
      </c>
      <c r="D463" s="79" t="s">
        <v>742</v>
      </c>
      <c r="E463" s="63"/>
      <c r="F463" s="71"/>
      <c r="G463" s="63"/>
      <c r="H463" s="63"/>
      <c r="I463" s="63"/>
      <c r="J463" s="63"/>
      <c r="K463" s="63"/>
      <c r="L463" s="63"/>
      <c r="M463" s="63"/>
      <c r="N463" s="63"/>
      <c r="O463" s="63"/>
      <c r="P463" s="63"/>
      <c r="Q463" s="63"/>
      <c r="R463" s="63"/>
      <c r="S463" s="63"/>
      <c r="T463" s="63"/>
      <c r="U463" s="63"/>
      <c r="V463" s="63"/>
      <c r="W463" s="63"/>
      <c r="X463" s="63"/>
      <c r="Y463" s="63"/>
      <c r="Z463" s="63"/>
    </row>
    <row r="464" spans="1:26" ht="30" customHeight="1" x14ac:dyDescent="0.3">
      <c r="A464" s="68"/>
      <c r="B464" s="60"/>
      <c r="C464" s="69"/>
      <c r="D464" s="77"/>
      <c r="E464" s="63"/>
      <c r="F464" s="71"/>
      <c r="G464" s="63"/>
      <c r="H464" s="63"/>
      <c r="I464" s="63"/>
      <c r="J464" s="63"/>
      <c r="K464" s="63"/>
      <c r="L464" s="63"/>
      <c r="M464" s="63"/>
      <c r="N464" s="63"/>
      <c r="O464" s="63"/>
      <c r="P464" s="63"/>
      <c r="Q464" s="63"/>
      <c r="R464" s="63"/>
      <c r="S464" s="63"/>
      <c r="T464" s="63"/>
      <c r="U464" s="63"/>
      <c r="V464" s="63"/>
      <c r="W464" s="63"/>
      <c r="X464" s="63"/>
      <c r="Y464" s="63"/>
      <c r="Z464" s="63"/>
    </row>
    <row r="465" spans="1:26" ht="24.75" customHeight="1" x14ac:dyDescent="0.3">
      <c r="A465" s="122" t="s">
        <v>10</v>
      </c>
      <c r="B465" s="129" t="s">
        <v>739</v>
      </c>
      <c r="C465" s="126" t="s">
        <v>743</v>
      </c>
      <c r="D465" s="121"/>
      <c r="E465" s="63"/>
      <c r="F465" s="71"/>
      <c r="G465" s="63"/>
      <c r="H465" s="63"/>
      <c r="I465" s="63"/>
      <c r="J465" s="63"/>
      <c r="K465" s="63"/>
      <c r="L465" s="63"/>
      <c r="M465" s="63"/>
      <c r="N465" s="63"/>
      <c r="O465" s="63"/>
      <c r="P465" s="63"/>
      <c r="Q465" s="63"/>
      <c r="R465" s="63"/>
      <c r="S465" s="63"/>
      <c r="T465" s="63"/>
      <c r="U465" s="63"/>
      <c r="V465" s="63"/>
      <c r="W465" s="63"/>
      <c r="X465" s="63"/>
      <c r="Y465" s="63"/>
      <c r="Z465" s="63"/>
    </row>
    <row r="466" spans="1:26" ht="30" x14ac:dyDescent="0.3">
      <c r="A466" s="123"/>
      <c r="B466" s="107"/>
      <c r="C466" s="72" t="s">
        <v>393</v>
      </c>
      <c r="D466" s="78" t="s">
        <v>744</v>
      </c>
      <c r="E466" s="63"/>
      <c r="F466" s="71"/>
      <c r="G466" s="63"/>
      <c r="H466" s="63"/>
      <c r="I466" s="63"/>
      <c r="J466" s="63"/>
      <c r="K466" s="63"/>
      <c r="L466" s="63"/>
      <c r="M466" s="63"/>
      <c r="N466" s="63"/>
      <c r="O466" s="63"/>
      <c r="P466" s="63"/>
      <c r="Q466" s="63"/>
      <c r="R466" s="63"/>
      <c r="S466" s="63"/>
      <c r="T466" s="63"/>
      <c r="U466" s="63"/>
      <c r="V466" s="63"/>
      <c r="W466" s="63"/>
      <c r="X466" s="63"/>
      <c r="Y466" s="63"/>
      <c r="Z466" s="63"/>
    </row>
    <row r="467" spans="1:26" ht="30" x14ac:dyDescent="0.3">
      <c r="A467" s="124"/>
      <c r="B467" s="107"/>
      <c r="C467" s="74" t="s">
        <v>395</v>
      </c>
      <c r="D467" s="79" t="s">
        <v>745</v>
      </c>
      <c r="E467" s="63"/>
      <c r="F467" s="71"/>
      <c r="G467" s="63"/>
      <c r="H467" s="63"/>
      <c r="I467" s="63"/>
      <c r="J467" s="63"/>
      <c r="K467" s="63"/>
      <c r="L467" s="63"/>
      <c r="M467" s="63"/>
      <c r="N467" s="63"/>
      <c r="O467" s="63"/>
      <c r="P467" s="63"/>
      <c r="Q467" s="63"/>
      <c r="R467" s="63"/>
      <c r="S467" s="63"/>
      <c r="T467" s="63"/>
      <c r="U467" s="63"/>
      <c r="V467" s="63"/>
      <c r="W467" s="63"/>
      <c r="X467" s="63"/>
      <c r="Y467" s="63"/>
      <c r="Z467" s="63"/>
    </row>
    <row r="468" spans="1:26" ht="30" customHeight="1" x14ac:dyDescent="0.3">
      <c r="A468" s="68"/>
      <c r="B468" s="60"/>
      <c r="C468" s="69"/>
      <c r="D468" s="77"/>
      <c r="E468" s="63"/>
      <c r="F468" s="71"/>
      <c r="G468" s="63"/>
      <c r="H468" s="63"/>
      <c r="I468" s="63"/>
      <c r="J468" s="63"/>
      <c r="K468" s="63"/>
      <c r="L468" s="63"/>
      <c r="M468" s="63"/>
      <c r="N468" s="63"/>
      <c r="O468" s="63"/>
      <c r="P468" s="63"/>
      <c r="Q468" s="63"/>
      <c r="R468" s="63"/>
      <c r="S468" s="63"/>
      <c r="T468" s="63"/>
      <c r="U468" s="63"/>
      <c r="V468" s="63"/>
      <c r="W468" s="63"/>
      <c r="X468" s="63"/>
      <c r="Y468" s="63"/>
      <c r="Z468" s="63"/>
    </row>
    <row r="469" spans="1:26" ht="24.75" customHeight="1" x14ac:dyDescent="0.3">
      <c r="A469" s="122" t="s">
        <v>10</v>
      </c>
      <c r="B469" s="129" t="s">
        <v>739</v>
      </c>
      <c r="C469" s="126" t="s">
        <v>746</v>
      </c>
      <c r="D469" s="121"/>
      <c r="E469" s="63"/>
      <c r="F469" s="71"/>
      <c r="G469" s="63"/>
      <c r="H469" s="63"/>
      <c r="I469" s="63"/>
      <c r="J469" s="63"/>
      <c r="K469" s="63"/>
      <c r="L469" s="63"/>
      <c r="M469" s="63"/>
      <c r="N469" s="63"/>
      <c r="O469" s="63"/>
      <c r="P469" s="63"/>
      <c r="Q469" s="63"/>
      <c r="R469" s="63"/>
      <c r="S469" s="63"/>
      <c r="T469" s="63"/>
      <c r="U469" s="63"/>
      <c r="V469" s="63"/>
      <c r="W469" s="63"/>
      <c r="X469" s="63"/>
      <c r="Y469" s="63"/>
      <c r="Z469" s="63"/>
    </row>
    <row r="470" spans="1:26" ht="30" x14ac:dyDescent="0.3">
      <c r="A470" s="123"/>
      <c r="B470" s="107"/>
      <c r="C470" s="72" t="s">
        <v>393</v>
      </c>
      <c r="D470" s="78" t="s">
        <v>747</v>
      </c>
      <c r="E470" s="63"/>
      <c r="F470" s="71"/>
      <c r="G470" s="63"/>
      <c r="H470" s="63"/>
      <c r="I470" s="63"/>
      <c r="J470" s="63"/>
      <c r="K470" s="63"/>
      <c r="L470" s="63"/>
      <c r="M470" s="63"/>
      <c r="N470" s="63"/>
      <c r="O470" s="63"/>
      <c r="P470" s="63"/>
      <c r="Q470" s="63"/>
      <c r="R470" s="63"/>
      <c r="S470" s="63"/>
      <c r="T470" s="63"/>
      <c r="U470" s="63"/>
      <c r="V470" s="63"/>
      <c r="W470" s="63"/>
      <c r="X470" s="63"/>
      <c r="Y470" s="63"/>
      <c r="Z470" s="63"/>
    </row>
    <row r="471" spans="1:26" ht="30" x14ac:dyDescent="0.3">
      <c r="A471" s="124"/>
      <c r="B471" s="107"/>
      <c r="C471" s="74" t="s">
        <v>395</v>
      </c>
      <c r="D471" s="79" t="s">
        <v>745</v>
      </c>
      <c r="E471" s="63"/>
      <c r="F471" s="71"/>
      <c r="G471" s="63"/>
      <c r="H471" s="63"/>
      <c r="I471" s="63"/>
      <c r="J471" s="63"/>
      <c r="K471" s="63"/>
      <c r="L471" s="63"/>
      <c r="M471" s="63"/>
      <c r="N471" s="63"/>
      <c r="O471" s="63"/>
      <c r="P471" s="63"/>
      <c r="Q471" s="63"/>
      <c r="R471" s="63"/>
      <c r="S471" s="63"/>
      <c r="T471" s="63"/>
      <c r="U471" s="63"/>
      <c r="V471" s="63"/>
      <c r="W471" s="63"/>
      <c r="X471" s="63"/>
      <c r="Y471" s="63"/>
      <c r="Z471" s="63"/>
    </row>
    <row r="472" spans="1:26" ht="30" customHeight="1" x14ac:dyDescent="0.3">
      <c r="A472" s="68"/>
      <c r="B472" s="60"/>
      <c r="C472" s="69"/>
      <c r="D472" s="77"/>
      <c r="E472" s="63"/>
      <c r="F472" s="71"/>
      <c r="G472" s="63"/>
      <c r="H472" s="63"/>
      <c r="I472" s="63"/>
      <c r="J472" s="63"/>
      <c r="K472" s="63"/>
      <c r="L472" s="63"/>
      <c r="M472" s="63"/>
      <c r="N472" s="63"/>
      <c r="O472" s="63"/>
      <c r="P472" s="63"/>
      <c r="Q472" s="63"/>
      <c r="R472" s="63"/>
      <c r="S472" s="63"/>
      <c r="T472" s="63"/>
      <c r="U472" s="63"/>
      <c r="V472" s="63"/>
      <c r="W472" s="63"/>
      <c r="X472" s="63"/>
      <c r="Y472" s="63"/>
      <c r="Z472" s="63"/>
    </row>
    <row r="473" spans="1:26" ht="24.75" customHeight="1" x14ac:dyDescent="0.3">
      <c r="A473" s="122" t="s">
        <v>10</v>
      </c>
      <c r="B473" s="129" t="s">
        <v>739</v>
      </c>
      <c r="C473" s="126" t="s">
        <v>748</v>
      </c>
      <c r="D473" s="121"/>
      <c r="E473" s="63"/>
      <c r="F473" s="71"/>
      <c r="G473" s="63"/>
      <c r="H473" s="63"/>
      <c r="I473" s="63"/>
      <c r="J473" s="63"/>
      <c r="K473" s="63"/>
      <c r="L473" s="63"/>
      <c r="M473" s="63"/>
      <c r="N473" s="63"/>
      <c r="O473" s="63"/>
      <c r="P473" s="63"/>
      <c r="Q473" s="63"/>
      <c r="R473" s="63"/>
      <c r="S473" s="63"/>
      <c r="T473" s="63"/>
      <c r="U473" s="63"/>
      <c r="V473" s="63"/>
      <c r="W473" s="63"/>
      <c r="X473" s="63"/>
      <c r="Y473" s="63"/>
      <c r="Z473" s="63"/>
    </row>
    <row r="474" spans="1:26" ht="30" x14ac:dyDescent="0.3">
      <c r="A474" s="123"/>
      <c r="B474" s="107"/>
      <c r="C474" s="72" t="s">
        <v>393</v>
      </c>
      <c r="D474" s="78" t="s">
        <v>749</v>
      </c>
      <c r="E474" s="63"/>
      <c r="F474" s="71"/>
      <c r="G474" s="63"/>
      <c r="H474" s="63"/>
      <c r="I474" s="63"/>
      <c r="J474" s="63"/>
      <c r="K474" s="63"/>
      <c r="L474" s="63"/>
      <c r="M474" s="63"/>
      <c r="N474" s="63"/>
      <c r="O474" s="63"/>
      <c r="P474" s="63"/>
      <c r="Q474" s="63"/>
      <c r="R474" s="63"/>
      <c r="S474" s="63"/>
      <c r="T474" s="63"/>
      <c r="U474" s="63"/>
      <c r="V474" s="63"/>
      <c r="W474" s="63"/>
      <c r="X474" s="63"/>
      <c r="Y474" s="63"/>
      <c r="Z474" s="63"/>
    </row>
    <row r="475" spans="1:26" ht="30" x14ac:dyDescent="0.3">
      <c r="A475" s="124"/>
      <c r="B475" s="107"/>
      <c r="C475" s="74" t="s">
        <v>395</v>
      </c>
      <c r="D475" s="79" t="s">
        <v>750</v>
      </c>
      <c r="E475" s="63"/>
      <c r="F475" s="71"/>
      <c r="G475" s="63"/>
      <c r="H475" s="63"/>
      <c r="I475" s="63"/>
      <c r="J475" s="63"/>
      <c r="K475" s="63"/>
      <c r="L475" s="63"/>
      <c r="M475" s="63"/>
      <c r="N475" s="63"/>
      <c r="O475" s="63"/>
      <c r="P475" s="63"/>
      <c r="Q475" s="63"/>
      <c r="R475" s="63"/>
      <c r="S475" s="63"/>
      <c r="T475" s="63"/>
      <c r="U475" s="63"/>
      <c r="V475" s="63"/>
      <c r="W475" s="63"/>
      <c r="X475" s="63"/>
      <c r="Y475" s="63"/>
      <c r="Z475" s="63"/>
    </row>
    <row r="476" spans="1:26" ht="30" customHeight="1" x14ac:dyDescent="0.3">
      <c r="A476" s="68"/>
      <c r="B476" s="60"/>
      <c r="C476" s="69"/>
      <c r="D476" s="77"/>
      <c r="E476" s="63"/>
      <c r="F476" s="71"/>
      <c r="G476" s="63"/>
      <c r="H476" s="63"/>
      <c r="I476" s="63"/>
      <c r="J476" s="63"/>
      <c r="K476" s="63"/>
      <c r="L476" s="63"/>
      <c r="M476" s="63"/>
      <c r="N476" s="63"/>
      <c r="O476" s="63"/>
      <c r="P476" s="63"/>
      <c r="Q476" s="63"/>
      <c r="R476" s="63"/>
      <c r="S476" s="63"/>
      <c r="T476" s="63"/>
      <c r="U476" s="63"/>
      <c r="V476" s="63"/>
      <c r="W476" s="63"/>
      <c r="X476" s="63"/>
      <c r="Y476" s="63"/>
      <c r="Z476" s="63"/>
    </row>
    <row r="477" spans="1:26" ht="25.5" customHeight="1" x14ac:dyDescent="0.3">
      <c r="A477" s="122" t="s">
        <v>10</v>
      </c>
      <c r="B477" s="129" t="s">
        <v>739</v>
      </c>
      <c r="C477" s="126" t="s">
        <v>751</v>
      </c>
      <c r="D477" s="121"/>
      <c r="E477" s="63"/>
      <c r="F477" s="71"/>
      <c r="G477" s="63"/>
      <c r="H477" s="63"/>
      <c r="I477" s="63"/>
      <c r="J477" s="63"/>
      <c r="K477" s="63"/>
      <c r="L477" s="63"/>
      <c r="M477" s="63"/>
      <c r="N477" s="63"/>
      <c r="O477" s="63"/>
      <c r="P477" s="63"/>
      <c r="Q477" s="63"/>
      <c r="R477" s="63"/>
      <c r="S477" s="63"/>
      <c r="T477" s="63"/>
      <c r="U477" s="63"/>
      <c r="V477" s="63"/>
      <c r="W477" s="63"/>
      <c r="X477" s="63"/>
      <c r="Y477" s="63"/>
      <c r="Z477" s="63"/>
    </row>
    <row r="478" spans="1:26" ht="30" x14ac:dyDescent="0.3">
      <c r="A478" s="123"/>
      <c r="B478" s="107"/>
      <c r="C478" s="72" t="s">
        <v>393</v>
      </c>
      <c r="D478" s="78" t="s">
        <v>752</v>
      </c>
      <c r="E478" s="63"/>
      <c r="F478" s="71"/>
      <c r="G478" s="63"/>
      <c r="H478" s="63"/>
      <c r="I478" s="63"/>
      <c r="J478" s="63"/>
      <c r="K478" s="63"/>
      <c r="L478" s="63"/>
      <c r="M478" s="63"/>
      <c r="N478" s="63"/>
      <c r="O478" s="63"/>
      <c r="P478" s="63"/>
      <c r="Q478" s="63"/>
      <c r="R478" s="63"/>
      <c r="S478" s="63"/>
      <c r="T478" s="63"/>
      <c r="U478" s="63"/>
      <c r="V478" s="63"/>
      <c r="W478" s="63"/>
      <c r="X478" s="63"/>
      <c r="Y478" s="63"/>
      <c r="Z478" s="63"/>
    </row>
    <row r="479" spans="1:26" ht="30" x14ac:dyDescent="0.3">
      <c r="A479" s="124"/>
      <c r="B479" s="107"/>
      <c r="C479" s="74" t="s">
        <v>395</v>
      </c>
      <c r="D479" s="79" t="s">
        <v>750</v>
      </c>
      <c r="E479" s="63"/>
      <c r="F479" s="71"/>
      <c r="G479" s="63"/>
      <c r="H479" s="63"/>
      <c r="I479" s="63"/>
      <c r="J479" s="63"/>
      <c r="K479" s="63"/>
      <c r="L479" s="63"/>
      <c r="M479" s="63"/>
      <c r="N479" s="63"/>
      <c r="O479" s="63"/>
      <c r="P479" s="63"/>
      <c r="Q479" s="63"/>
      <c r="R479" s="63"/>
      <c r="S479" s="63"/>
      <c r="T479" s="63"/>
      <c r="U479" s="63"/>
      <c r="V479" s="63"/>
      <c r="W479" s="63"/>
      <c r="X479" s="63"/>
      <c r="Y479" s="63"/>
      <c r="Z479" s="63"/>
    </row>
    <row r="480" spans="1:26" ht="30" customHeight="1" x14ac:dyDescent="0.3">
      <c r="A480" s="68"/>
      <c r="B480" s="60"/>
      <c r="C480" s="69"/>
      <c r="D480" s="77"/>
      <c r="E480" s="63"/>
      <c r="F480" s="71"/>
      <c r="G480" s="63"/>
      <c r="H480" s="63"/>
      <c r="I480" s="63"/>
      <c r="J480" s="63"/>
      <c r="K480" s="63"/>
      <c r="L480" s="63"/>
      <c r="M480" s="63"/>
      <c r="N480" s="63"/>
      <c r="O480" s="63"/>
      <c r="P480" s="63"/>
      <c r="Q480" s="63"/>
      <c r="R480" s="63"/>
      <c r="S480" s="63"/>
      <c r="T480" s="63"/>
      <c r="U480" s="63"/>
      <c r="V480" s="63"/>
      <c r="W480" s="63"/>
      <c r="X480" s="63"/>
      <c r="Y480" s="63"/>
      <c r="Z480" s="63"/>
    </row>
    <row r="481" spans="1:26" ht="24.75" customHeight="1" x14ac:dyDescent="0.3">
      <c r="A481" s="122" t="s">
        <v>10</v>
      </c>
      <c r="B481" s="129" t="s">
        <v>739</v>
      </c>
      <c r="C481" s="126" t="s">
        <v>753</v>
      </c>
      <c r="D481" s="121"/>
      <c r="E481" s="63"/>
      <c r="F481" s="71"/>
      <c r="G481" s="63"/>
      <c r="H481" s="63"/>
      <c r="I481" s="63"/>
      <c r="J481" s="63"/>
      <c r="K481" s="63"/>
      <c r="L481" s="63"/>
      <c r="M481" s="63"/>
      <c r="N481" s="63"/>
      <c r="O481" s="63"/>
      <c r="P481" s="63"/>
      <c r="Q481" s="63"/>
      <c r="R481" s="63"/>
      <c r="S481" s="63"/>
      <c r="T481" s="63"/>
      <c r="U481" s="63"/>
      <c r="V481" s="63"/>
      <c r="W481" s="63"/>
      <c r="X481" s="63"/>
      <c r="Y481" s="63"/>
      <c r="Z481" s="63"/>
    </row>
    <row r="482" spans="1:26" ht="30" x14ac:dyDescent="0.3">
      <c r="A482" s="123"/>
      <c r="B482" s="107"/>
      <c r="C482" s="72" t="s">
        <v>393</v>
      </c>
      <c r="D482" s="78" t="s">
        <v>754</v>
      </c>
      <c r="E482" s="63"/>
      <c r="F482" s="71"/>
      <c r="G482" s="63"/>
      <c r="H482" s="63"/>
      <c r="I482" s="63"/>
      <c r="J482" s="63"/>
      <c r="K482" s="63"/>
      <c r="L482" s="63"/>
      <c r="M482" s="63"/>
      <c r="N482" s="63"/>
      <c r="O482" s="63"/>
      <c r="P482" s="63"/>
      <c r="Q482" s="63"/>
      <c r="R482" s="63"/>
      <c r="S482" s="63"/>
      <c r="T482" s="63"/>
      <c r="U482" s="63"/>
      <c r="V482" s="63"/>
      <c r="W482" s="63"/>
      <c r="X482" s="63"/>
      <c r="Y482" s="63"/>
      <c r="Z482" s="63"/>
    </row>
    <row r="483" spans="1:26" ht="39.6" x14ac:dyDescent="0.3">
      <c r="A483" s="124"/>
      <c r="B483" s="107"/>
      <c r="C483" s="74" t="s">
        <v>395</v>
      </c>
      <c r="D483" s="79" t="s">
        <v>755</v>
      </c>
      <c r="E483" s="63"/>
      <c r="F483" s="71"/>
      <c r="G483" s="63"/>
      <c r="H483" s="63"/>
      <c r="I483" s="63"/>
      <c r="J483" s="63"/>
      <c r="K483" s="63"/>
      <c r="L483" s="63"/>
      <c r="M483" s="63"/>
      <c r="N483" s="63"/>
      <c r="O483" s="63"/>
      <c r="P483" s="63"/>
      <c r="Q483" s="63"/>
      <c r="R483" s="63"/>
      <c r="S483" s="63"/>
      <c r="T483" s="63"/>
      <c r="U483" s="63"/>
      <c r="V483" s="63"/>
      <c r="W483" s="63"/>
      <c r="X483" s="63"/>
      <c r="Y483" s="63"/>
      <c r="Z483" s="63"/>
    </row>
    <row r="484" spans="1:26" ht="30" customHeight="1" x14ac:dyDescent="0.3">
      <c r="A484" s="68"/>
      <c r="B484" s="60"/>
      <c r="C484" s="69"/>
      <c r="D484" s="77"/>
      <c r="E484" s="63"/>
      <c r="F484" s="71"/>
      <c r="G484" s="63"/>
      <c r="H484" s="63"/>
      <c r="I484" s="63"/>
      <c r="J484" s="63"/>
      <c r="K484" s="63"/>
      <c r="L484" s="63"/>
      <c r="M484" s="63"/>
      <c r="N484" s="63"/>
      <c r="O484" s="63"/>
      <c r="P484" s="63"/>
      <c r="Q484" s="63"/>
      <c r="R484" s="63"/>
      <c r="S484" s="63"/>
      <c r="T484" s="63"/>
      <c r="U484" s="63"/>
      <c r="V484" s="63"/>
      <c r="W484" s="63"/>
      <c r="X484" s="63"/>
      <c r="Y484" s="63"/>
      <c r="Z484" s="63"/>
    </row>
    <row r="485" spans="1:26" ht="24.75" customHeight="1" x14ac:dyDescent="0.3">
      <c r="A485" s="122" t="s">
        <v>10</v>
      </c>
      <c r="B485" s="129" t="s">
        <v>739</v>
      </c>
      <c r="C485" s="126" t="s">
        <v>756</v>
      </c>
      <c r="D485" s="121"/>
      <c r="E485" s="63"/>
      <c r="F485" s="71"/>
      <c r="G485" s="63"/>
      <c r="H485" s="63"/>
      <c r="I485" s="63"/>
      <c r="J485" s="63"/>
      <c r="K485" s="63"/>
      <c r="L485" s="63"/>
      <c r="M485" s="63"/>
      <c r="N485" s="63"/>
      <c r="O485" s="63"/>
      <c r="P485" s="63"/>
      <c r="Q485" s="63"/>
      <c r="R485" s="63"/>
      <c r="S485" s="63"/>
      <c r="T485" s="63"/>
      <c r="U485" s="63"/>
      <c r="V485" s="63"/>
      <c r="W485" s="63"/>
      <c r="X485" s="63"/>
      <c r="Y485" s="63"/>
      <c r="Z485" s="63"/>
    </row>
    <row r="486" spans="1:26" ht="30" x14ac:dyDescent="0.3">
      <c r="A486" s="123"/>
      <c r="B486" s="107"/>
      <c r="C486" s="72" t="s">
        <v>393</v>
      </c>
      <c r="D486" s="78" t="s">
        <v>757</v>
      </c>
      <c r="E486" s="63"/>
      <c r="F486" s="71"/>
      <c r="G486" s="63"/>
      <c r="H486" s="63"/>
      <c r="I486" s="63"/>
      <c r="J486" s="63"/>
      <c r="K486" s="63"/>
      <c r="L486" s="63"/>
      <c r="M486" s="63"/>
      <c r="N486" s="63"/>
      <c r="O486" s="63"/>
      <c r="P486" s="63"/>
      <c r="Q486" s="63"/>
      <c r="R486" s="63"/>
      <c r="S486" s="63"/>
      <c r="T486" s="63"/>
      <c r="U486" s="63"/>
      <c r="V486" s="63"/>
      <c r="W486" s="63"/>
      <c r="X486" s="63"/>
      <c r="Y486" s="63"/>
      <c r="Z486" s="63"/>
    </row>
    <row r="487" spans="1:26" ht="39.6" x14ac:dyDescent="0.3">
      <c r="A487" s="124"/>
      <c r="B487" s="107"/>
      <c r="C487" s="74" t="s">
        <v>395</v>
      </c>
      <c r="D487" s="79" t="s">
        <v>755</v>
      </c>
      <c r="E487" s="63"/>
      <c r="F487" s="71"/>
      <c r="G487" s="63"/>
      <c r="H487" s="63"/>
      <c r="I487" s="63"/>
      <c r="J487" s="63"/>
      <c r="K487" s="63"/>
      <c r="L487" s="63"/>
      <c r="M487" s="63"/>
      <c r="N487" s="63"/>
      <c r="O487" s="63"/>
      <c r="P487" s="63"/>
      <c r="Q487" s="63"/>
      <c r="R487" s="63"/>
      <c r="S487" s="63"/>
      <c r="T487" s="63"/>
      <c r="U487" s="63"/>
      <c r="V487" s="63"/>
      <c r="W487" s="63"/>
      <c r="X487" s="63"/>
      <c r="Y487" s="63"/>
      <c r="Z487" s="63"/>
    </row>
    <row r="488" spans="1:26" ht="30" customHeight="1" x14ac:dyDescent="0.3">
      <c r="A488" s="68"/>
      <c r="B488" s="60"/>
      <c r="C488" s="69"/>
      <c r="D488" s="77"/>
      <c r="E488" s="63"/>
      <c r="F488" s="71"/>
      <c r="G488" s="63"/>
      <c r="H488" s="63"/>
      <c r="I488" s="63"/>
      <c r="J488" s="63"/>
      <c r="K488" s="63"/>
      <c r="L488" s="63"/>
      <c r="M488" s="63"/>
      <c r="N488" s="63"/>
      <c r="O488" s="63"/>
      <c r="P488" s="63"/>
      <c r="Q488" s="63"/>
      <c r="R488" s="63"/>
      <c r="S488" s="63"/>
      <c r="T488" s="63"/>
      <c r="U488" s="63"/>
      <c r="V488" s="63"/>
      <c r="W488" s="63"/>
      <c r="X488" s="63"/>
      <c r="Y488" s="63"/>
      <c r="Z488" s="63"/>
    </row>
    <row r="489" spans="1:26" ht="24.75" customHeight="1" x14ac:dyDescent="0.3">
      <c r="A489" s="122" t="s">
        <v>10</v>
      </c>
      <c r="B489" s="129" t="s">
        <v>739</v>
      </c>
      <c r="C489" s="126" t="s">
        <v>758</v>
      </c>
      <c r="D489" s="121"/>
      <c r="E489" s="63"/>
      <c r="F489" s="71"/>
      <c r="G489" s="63"/>
      <c r="H489" s="63"/>
      <c r="I489" s="63"/>
      <c r="J489" s="63"/>
      <c r="K489" s="63"/>
      <c r="L489" s="63"/>
      <c r="M489" s="63"/>
      <c r="N489" s="63"/>
      <c r="O489" s="63"/>
      <c r="P489" s="63"/>
      <c r="Q489" s="63"/>
      <c r="R489" s="63"/>
      <c r="S489" s="63"/>
      <c r="T489" s="63"/>
      <c r="U489" s="63"/>
      <c r="V489" s="63"/>
      <c r="W489" s="63"/>
      <c r="X489" s="63"/>
      <c r="Y489" s="63"/>
      <c r="Z489" s="63"/>
    </row>
    <row r="490" spans="1:26" ht="30" x14ac:dyDescent="0.3">
      <c r="A490" s="123"/>
      <c r="B490" s="107"/>
      <c r="C490" s="72" t="s">
        <v>393</v>
      </c>
      <c r="D490" s="78" t="s">
        <v>759</v>
      </c>
      <c r="E490" s="63"/>
      <c r="F490" s="71"/>
      <c r="G490" s="63"/>
      <c r="H490" s="63"/>
      <c r="I490" s="63"/>
      <c r="J490" s="63"/>
      <c r="K490" s="63"/>
      <c r="L490" s="63"/>
      <c r="M490" s="63"/>
      <c r="N490" s="63"/>
      <c r="O490" s="63"/>
      <c r="P490" s="63"/>
      <c r="Q490" s="63"/>
      <c r="R490" s="63"/>
      <c r="S490" s="63"/>
      <c r="T490" s="63"/>
      <c r="U490" s="63"/>
      <c r="V490" s="63"/>
      <c r="W490" s="63"/>
      <c r="X490" s="63"/>
      <c r="Y490" s="63"/>
      <c r="Z490" s="63"/>
    </row>
    <row r="491" spans="1:26" ht="39.6" x14ac:dyDescent="0.3">
      <c r="A491" s="124"/>
      <c r="B491" s="107"/>
      <c r="C491" s="74" t="s">
        <v>395</v>
      </c>
      <c r="D491" s="79" t="s">
        <v>760</v>
      </c>
      <c r="E491" s="63"/>
      <c r="F491" s="71"/>
      <c r="G491" s="63"/>
      <c r="H491" s="63"/>
      <c r="I491" s="63"/>
      <c r="J491" s="63"/>
      <c r="K491" s="63"/>
      <c r="L491" s="63"/>
      <c r="M491" s="63"/>
      <c r="N491" s="63"/>
      <c r="O491" s="63"/>
      <c r="P491" s="63"/>
      <c r="Q491" s="63"/>
      <c r="R491" s="63"/>
      <c r="S491" s="63"/>
      <c r="T491" s="63"/>
      <c r="U491" s="63"/>
      <c r="V491" s="63"/>
      <c r="W491" s="63"/>
      <c r="X491" s="63"/>
      <c r="Y491" s="63"/>
      <c r="Z491" s="63"/>
    </row>
    <row r="492" spans="1:26" ht="30" customHeight="1" x14ac:dyDescent="0.3">
      <c r="A492" s="68"/>
      <c r="B492" s="60"/>
      <c r="C492" s="69"/>
      <c r="D492" s="77"/>
      <c r="E492" s="63"/>
      <c r="F492" s="71"/>
      <c r="G492" s="63"/>
      <c r="H492" s="63"/>
      <c r="I492" s="63"/>
      <c r="J492" s="63"/>
      <c r="K492" s="63"/>
      <c r="L492" s="63"/>
      <c r="M492" s="63"/>
      <c r="N492" s="63"/>
      <c r="O492" s="63"/>
      <c r="P492" s="63"/>
      <c r="Q492" s="63"/>
      <c r="R492" s="63"/>
      <c r="S492" s="63"/>
      <c r="T492" s="63"/>
      <c r="U492" s="63"/>
      <c r="V492" s="63"/>
      <c r="W492" s="63"/>
      <c r="X492" s="63"/>
      <c r="Y492" s="63"/>
      <c r="Z492" s="63"/>
    </row>
    <row r="493" spans="1:26" ht="24.75" customHeight="1" x14ac:dyDescent="0.3">
      <c r="A493" s="122" t="s">
        <v>10</v>
      </c>
      <c r="B493" s="129" t="s">
        <v>739</v>
      </c>
      <c r="C493" s="126" t="s">
        <v>761</v>
      </c>
      <c r="D493" s="121"/>
      <c r="E493" s="63"/>
      <c r="F493" s="71"/>
      <c r="G493" s="63"/>
      <c r="H493" s="63"/>
      <c r="I493" s="63"/>
      <c r="J493" s="63"/>
      <c r="K493" s="63"/>
      <c r="L493" s="63"/>
      <c r="M493" s="63"/>
      <c r="N493" s="63"/>
      <c r="O493" s="63"/>
      <c r="P493" s="63"/>
      <c r="Q493" s="63"/>
      <c r="R493" s="63"/>
      <c r="S493" s="63"/>
      <c r="T493" s="63"/>
      <c r="U493" s="63"/>
      <c r="V493" s="63"/>
      <c r="W493" s="63"/>
      <c r="X493" s="63"/>
      <c r="Y493" s="63"/>
      <c r="Z493" s="63"/>
    </row>
    <row r="494" spans="1:26" ht="30" x14ac:dyDescent="0.3">
      <c r="A494" s="123"/>
      <c r="B494" s="107"/>
      <c r="C494" s="72" t="s">
        <v>393</v>
      </c>
      <c r="D494" s="78" t="s">
        <v>762</v>
      </c>
      <c r="E494" s="63"/>
      <c r="F494" s="71"/>
      <c r="G494" s="63"/>
      <c r="H494" s="63"/>
      <c r="I494" s="63"/>
      <c r="J494" s="63"/>
      <c r="K494" s="63"/>
      <c r="L494" s="63"/>
      <c r="M494" s="63"/>
      <c r="N494" s="63"/>
      <c r="O494" s="63"/>
      <c r="P494" s="63"/>
      <c r="Q494" s="63"/>
      <c r="R494" s="63"/>
      <c r="S494" s="63"/>
      <c r="T494" s="63"/>
      <c r="U494" s="63"/>
      <c r="V494" s="63"/>
      <c r="W494" s="63"/>
      <c r="X494" s="63"/>
      <c r="Y494" s="63"/>
      <c r="Z494" s="63"/>
    </row>
    <row r="495" spans="1:26" ht="39.6" x14ac:dyDescent="0.3">
      <c r="A495" s="124"/>
      <c r="B495" s="107"/>
      <c r="C495" s="74" t="s">
        <v>395</v>
      </c>
      <c r="D495" s="79" t="s">
        <v>760</v>
      </c>
      <c r="E495" s="63"/>
      <c r="F495" s="71"/>
      <c r="G495" s="63"/>
      <c r="H495" s="63"/>
      <c r="I495" s="63"/>
      <c r="J495" s="63"/>
      <c r="K495" s="63"/>
      <c r="L495" s="63"/>
      <c r="M495" s="63"/>
      <c r="N495" s="63"/>
      <c r="O495" s="63"/>
      <c r="P495" s="63"/>
      <c r="Q495" s="63"/>
      <c r="R495" s="63"/>
      <c r="S495" s="63"/>
      <c r="T495" s="63"/>
      <c r="U495" s="63"/>
      <c r="V495" s="63"/>
      <c r="W495" s="63"/>
      <c r="X495" s="63"/>
      <c r="Y495" s="63"/>
      <c r="Z495" s="63"/>
    </row>
    <row r="496" spans="1:26" ht="30" customHeight="1" x14ac:dyDescent="0.3">
      <c r="A496" s="68"/>
      <c r="B496" s="60"/>
      <c r="C496" s="69"/>
      <c r="D496" s="77"/>
      <c r="E496" s="63"/>
      <c r="F496" s="71"/>
      <c r="G496" s="63"/>
      <c r="H496" s="63"/>
      <c r="I496" s="63"/>
      <c r="J496" s="63"/>
      <c r="K496" s="63"/>
      <c r="L496" s="63"/>
      <c r="M496" s="63"/>
      <c r="N496" s="63"/>
      <c r="O496" s="63"/>
      <c r="P496" s="63"/>
      <c r="Q496" s="63"/>
      <c r="R496" s="63"/>
      <c r="S496" s="63"/>
      <c r="T496" s="63"/>
      <c r="U496" s="63"/>
      <c r="V496" s="63"/>
      <c r="W496" s="63"/>
      <c r="X496" s="63"/>
      <c r="Y496" s="63"/>
      <c r="Z496" s="63"/>
    </row>
    <row r="497" spans="1:26" ht="24.75" customHeight="1" x14ac:dyDescent="0.3">
      <c r="A497" s="122" t="s">
        <v>10</v>
      </c>
      <c r="B497" s="129" t="s">
        <v>739</v>
      </c>
      <c r="C497" s="126" t="s">
        <v>763</v>
      </c>
      <c r="D497" s="121"/>
      <c r="E497" s="63"/>
      <c r="F497" s="71"/>
      <c r="G497" s="63"/>
      <c r="H497" s="63"/>
      <c r="I497" s="63"/>
      <c r="J497" s="63"/>
      <c r="K497" s="63"/>
      <c r="L497" s="63"/>
      <c r="M497" s="63"/>
      <c r="N497" s="63"/>
      <c r="O497" s="63"/>
      <c r="P497" s="63"/>
      <c r="Q497" s="63"/>
      <c r="R497" s="63"/>
      <c r="S497" s="63"/>
      <c r="T497" s="63"/>
      <c r="U497" s="63"/>
      <c r="V497" s="63"/>
      <c r="W497" s="63"/>
      <c r="X497" s="63"/>
      <c r="Y497" s="63"/>
      <c r="Z497" s="63"/>
    </row>
    <row r="498" spans="1:26" ht="30" x14ac:dyDescent="0.3">
      <c r="A498" s="123"/>
      <c r="B498" s="107"/>
      <c r="C498" s="72" t="s">
        <v>393</v>
      </c>
      <c r="D498" s="78" t="s">
        <v>764</v>
      </c>
      <c r="E498" s="63"/>
      <c r="F498" s="71"/>
      <c r="G498" s="63"/>
      <c r="H498" s="63"/>
      <c r="I498" s="63"/>
      <c r="J498" s="63"/>
      <c r="K498" s="63"/>
      <c r="L498" s="63"/>
      <c r="M498" s="63"/>
      <c r="N498" s="63"/>
      <c r="O498" s="63"/>
      <c r="P498" s="63"/>
      <c r="Q498" s="63"/>
      <c r="R498" s="63"/>
      <c r="S498" s="63"/>
      <c r="T498" s="63"/>
      <c r="U498" s="63"/>
      <c r="V498" s="63"/>
      <c r="W498" s="63"/>
      <c r="X498" s="63"/>
      <c r="Y498" s="63"/>
      <c r="Z498" s="63"/>
    </row>
    <row r="499" spans="1:26" ht="30" x14ac:dyDescent="0.3">
      <c r="A499" s="124"/>
      <c r="B499" s="107"/>
      <c r="C499" s="74" t="s">
        <v>395</v>
      </c>
      <c r="D499" s="79" t="s">
        <v>765</v>
      </c>
      <c r="E499" s="63"/>
      <c r="F499" s="71"/>
      <c r="G499" s="63"/>
      <c r="H499" s="63"/>
      <c r="I499" s="63"/>
      <c r="J499" s="63"/>
      <c r="K499" s="63"/>
      <c r="L499" s="63"/>
      <c r="M499" s="63"/>
      <c r="N499" s="63"/>
      <c r="O499" s="63"/>
      <c r="P499" s="63"/>
      <c r="Q499" s="63"/>
      <c r="R499" s="63"/>
      <c r="S499" s="63"/>
      <c r="T499" s="63"/>
      <c r="U499" s="63"/>
      <c r="V499" s="63"/>
      <c r="W499" s="63"/>
      <c r="X499" s="63"/>
      <c r="Y499" s="63"/>
      <c r="Z499" s="63"/>
    </row>
    <row r="500" spans="1:26" ht="30" customHeight="1" x14ac:dyDescent="0.3">
      <c r="A500" s="68"/>
      <c r="B500" s="60"/>
      <c r="C500" s="69"/>
      <c r="D500" s="77"/>
      <c r="E500" s="63"/>
      <c r="F500" s="71"/>
      <c r="G500" s="63"/>
      <c r="H500" s="63"/>
      <c r="I500" s="63"/>
      <c r="J500" s="63"/>
      <c r="K500" s="63"/>
      <c r="L500" s="63"/>
      <c r="M500" s="63"/>
      <c r="N500" s="63"/>
      <c r="O500" s="63"/>
      <c r="P500" s="63"/>
      <c r="Q500" s="63"/>
      <c r="R500" s="63"/>
      <c r="S500" s="63"/>
      <c r="T500" s="63"/>
      <c r="U500" s="63"/>
      <c r="V500" s="63"/>
      <c r="W500" s="63"/>
      <c r="X500" s="63"/>
      <c r="Y500" s="63"/>
      <c r="Z500" s="63"/>
    </row>
    <row r="501" spans="1:26" ht="24.75" customHeight="1" x14ac:dyDescent="0.3">
      <c r="A501" s="122" t="s">
        <v>10</v>
      </c>
      <c r="B501" s="129" t="s">
        <v>739</v>
      </c>
      <c r="C501" s="126" t="s">
        <v>766</v>
      </c>
      <c r="D501" s="121"/>
      <c r="E501" s="63"/>
      <c r="F501" s="71"/>
      <c r="G501" s="63"/>
      <c r="H501" s="63"/>
      <c r="I501" s="63"/>
      <c r="J501" s="63"/>
      <c r="K501" s="63"/>
      <c r="L501" s="63"/>
      <c r="M501" s="63"/>
      <c r="N501" s="63"/>
      <c r="O501" s="63"/>
      <c r="P501" s="63"/>
      <c r="Q501" s="63"/>
      <c r="R501" s="63"/>
      <c r="S501" s="63"/>
      <c r="T501" s="63"/>
      <c r="U501" s="63"/>
      <c r="V501" s="63"/>
      <c r="W501" s="63"/>
      <c r="X501" s="63"/>
      <c r="Y501" s="63"/>
      <c r="Z501" s="63"/>
    </row>
    <row r="502" spans="1:26" ht="30" x14ac:dyDescent="0.3">
      <c r="A502" s="123"/>
      <c r="B502" s="107"/>
      <c r="C502" s="72" t="s">
        <v>393</v>
      </c>
      <c r="D502" s="78" t="s">
        <v>767</v>
      </c>
      <c r="E502" s="63"/>
      <c r="F502" s="71"/>
      <c r="G502" s="63"/>
      <c r="H502" s="63"/>
      <c r="I502" s="63"/>
      <c r="J502" s="63"/>
      <c r="K502" s="63"/>
      <c r="L502" s="63"/>
      <c r="M502" s="63"/>
      <c r="N502" s="63"/>
      <c r="O502" s="63"/>
      <c r="P502" s="63"/>
      <c r="Q502" s="63"/>
      <c r="R502" s="63"/>
      <c r="S502" s="63"/>
      <c r="T502" s="63"/>
      <c r="U502" s="63"/>
      <c r="V502" s="63"/>
      <c r="W502" s="63"/>
      <c r="X502" s="63"/>
      <c r="Y502" s="63"/>
      <c r="Z502" s="63"/>
    </row>
    <row r="503" spans="1:26" ht="30" x14ac:dyDescent="0.3">
      <c r="A503" s="124"/>
      <c r="B503" s="107"/>
      <c r="C503" s="74" t="s">
        <v>395</v>
      </c>
      <c r="D503" s="79" t="s">
        <v>765</v>
      </c>
      <c r="E503" s="63"/>
      <c r="F503" s="71"/>
      <c r="G503" s="63"/>
      <c r="H503" s="63"/>
      <c r="I503" s="63"/>
      <c r="J503" s="63"/>
      <c r="K503" s="63"/>
      <c r="L503" s="63"/>
      <c r="M503" s="63"/>
      <c r="N503" s="63"/>
      <c r="O503" s="63"/>
      <c r="P503" s="63"/>
      <c r="Q503" s="63"/>
      <c r="R503" s="63"/>
      <c r="S503" s="63"/>
      <c r="T503" s="63"/>
      <c r="U503" s="63"/>
      <c r="V503" s="63"/>
      <c r="W503" s="63"/>
      <c r="X503" s="63"/>
      <c r="Y503" s="63"/>
      <c r="Z503" s="63"/>
    </row>
    <row r="504" spans="1:26" ht="30" customHeight="1" x14ac:dyDescent="0.3">
      <c r="A504" s="68"/>
      <c r="B504" s="60"/>
      <c r="C504" s="69"/>
      <c r="D504" s="77"/>
      <c r="E504" s="63"/>
      <c r="F504" s="71"/>
      <c r="G504" s="63"/>
      <c r="H504" s="63"/>
      <c r="I504" s="63"/>
      <c r="J504" s="63"/>
      <c r="K504" s="63"/>
      <c r="L504" s="63"/>
      <c r="M504" s="63"/>
      <c r="N504" s="63"/>
      <c r="O504" s="63"/>
      <c r="P504" s="63"/>
      <c r="Q504" s="63"/>
      <c r="R504" s="63"/>
      <c r="S504" s="63"/>
      <c r="T504" s="63"/>
      <c r="U504" s="63"/>
      <c r="V504" s="63"/>
      <c r="W504" s="63"/>
      <c r="X504" s="63"/>
      <c r="Y504" s="63"/>
      <c r="Z504" s="63"/>
    </row>
    <row r="505" spans="1:26" ht="24.75" customHeight="1" x14ac:dyDescent="0.3">
      <c r="A505" s="122" t="s">
        <v>10</v>
      </c>
      <c r="B505" s="129" t="s">
        <v>739</v>
      </c>
      <c r="C505" s="126" t="s">
        <v>768</v>
      </c>
      <c r="D505" s="121"/>
      <c r="E505" s="63"/>
      <c r="F505" s="63"/>
      <c r="G505" s="63"/>
      <c r="H505" s="63"/>
      <c r="I505" s="63"/>
      <c r="J505" s="63"/>
      <c r="K505" s="63"/>
      <c r="L505" s="63"/>
      <c r="M505" s="63"/>
      <c r="N505" s="63"/>
      <c r="O505" s="63"/>
      <c r="P505" s="63"/>
      <c r="Q505" s="63"/>
      <c r="R505" s="63"/>
      <c r="S505" s="63"/>
      <c r="T505" s="63"/>
      <c r="U505" s="63"/>
      <c r="V505" s="63"/>
      <c r="W505" s="63"/>
      <c r="X505" s="63"/>
      <c r="Y505" s="63"/>
      <c r="Z505" s="63"/>
    </row>
    <row r="506" spans="1:26" ht="14.4" x14ac:dyDescent="0.3">
      <c r="A506" s="123"/>
      <c r="B506" s="107"/>
      <c r="C506" s="72" t="s">
        <v>393</v>
      </c>
      <c r="D506" s="78" t="s">
        <v>769</v>
      </c>
      <c r="E506" s="63"/>
      <c r="F506" s="63"/>
      <c r="G506" s="63"/>
      <c r="H506" s="63"/>
      <c r="I506" s="63"/>
      <c r="J506" s="63"/>
      <c r="K506" s="63"/>
      <c r="L506" s="63"/>
      <c r="M506" s="63"/>
      <c r="N506" s="63"/>
      <c r="O506" s="63"/>
      <c r="P506" s="63"/>
      <c r="Q506" s="63"/>
      <c r="R506" s="63"/>
      <c r="S506" s="63"/>
      <c r="T506" s="63"/>
      <c r="U506" s="63"/>
      <c r="V506" s="63"/>
      <c r="W506" s="63"/>
      <c r="X506" s="63"/>
      <c r="Y506" s="63"/>
      <c r="Z506" s="63"/>
    </row>
    <row r="507" spans="1:26" ht="14.4" x14ac:dyDescent="0.3">
      <c r="A507" s="124"/>
      <c r="B507" s="107"/>
      <c r="C507" s="74" t="s">
        <v>395</v>
      </c>
      <c r="D507" s="79" t="s">
        <v>770</v>
      </c>
      <c r="E507" s="63"/>
      <c r="F507" s="63"/>
      <c r="G507" s="63"/>
      <c r="H507" s="63"/>
      <c r="I507" s="63"/>
      <c r="J507" s="63"/>
      <c r="K507" s="63"/>
      <c r="L507" s="63"/>
      <c r="M507" s="63"/>
      <c r="N507" s="63"/>
      <c r="O507" s="63"/>
      <c r="P507" s="63"/>
      <c r="Q507" s="63"/>
      <c r="R507" s="63"/>
      <c r="S507" s="63"/>
      <c r="T507" s="63"/>
      <c r="U507" s="63"/>
      <c r="V507" s="63"/>
      <c r="W507" s="63"/>
      <c r="X507" s="63"/>
      <c r="Y507" s="63"/>
      <c r="Z507" s="63"/>
    </row>
    <row r="508" spans="1:26" ht="30" customHeight="1" x14ac:dyDescent="0.3">
      <c r="A508" s="68"/>
      <c r="B508" s="60"/>
      <c r="C508" s="69"/>
      <c r="D508" s="77"/>
      <c r="E508" s="63"/>
      <c r="F508" s="71"/>
      <c r="G508" s="63"/>
      <c r="H508" s="63"/>
      <c r="I508" s="63"/>
      <c r="J508" s="63"/>
      <c r="K508" s="63"/>
      <c r="L508" s="63"/>
      <c r="M508" s="63"/>
      <c r="N508" s="63"/>
      <c r="O508" s="63"/>
      <c r="P508" s="63"/>
      <c r="Q508" s="63"/>
      <c r="R508" s="63"/>
      <c r="S508" s="63"/>
      <c r="T508" s="63"/>
      <c r="U508" s="63"/>
      <c r="V508" s="63"/>
      <c r="W508" s="63"/>
      <c r="X508" s="63"/>
      <c r="Y508" s="63"/>
      <c r="Z508" s="63"/>
    </row>
    <row r="509" spans="1:26" ht="24.75" customHeight="1" x14ac:dyDescent="0.3">
      <c r="A509" s="122" t="s">
        <v>10</v>
      </c>
      <c r="B509" s="129" t="s">
        <v>739</v>
      </c>
      <c r="C509" s="126" t="s">
        <v>771</v>
      </c>
      <c r="D509" s="121"/>
      <c r="E509" s="63"/>
      <c r="F509" s="71"/>
      <c r="G509" s="63"/>
      <c r="H509" s="63"/>
      <c r="I509" s="63"/>
      <c r="J509" s="63"/>
      <c r="K509" s="63"/>
      <c r="L509" s="63"/>
      <c r="M509" s="63"/>
      <c r="N509" s="63"/>
      <c r="O509" s="63"/>
      <c r="P509" s="63"/>
      <c r="Q509" s="63"/>
      <c r="R509" s="63"/>
      <c r="S509" s="63"/>
      <c r="T509" s="63"/>
      <c r="U509" s="63"/>
      <c r="V509" s="63"/>
      <c r="W509" s="63"/>
      <c r="X509" s="63"/>
      <c r="Y509" s="63"/>
      <c r="Z509" s="63"/>
    </row>
    <row r="510" spans="1:26" ht="30" x14ac:dyDescent="0.3">
      <c r="A510" s="123"/>
      <c r="B510" s="107"/>
      <c r="C510" s="72" t="s">
        <v>393</v>
      </c>
      <c r="D510" s="78" t="s">
        <v>772</v>
      </c>
      <c r="E510" s="63"/>
      <c r="F510" s="71"/>
      <c r="G510" s="63"/>
      <c r="H510" s="63"/>
      <c r="I510" s="63"/>
      <c r="J510" s="63"/>
      <c r="K510" s="63"/>
      <c r="L510" s="63"/>
      <c r="M510" s="63"/>
      <c r="N510" s="63"/>
      <c r="O510" s="63"/>
      <c r="P510" s="63"/>
      <c r="Q510" s="63"/>
      <c r="R510" s="63"/>
      <c r="S510" s="63"/>
      <c r="T510" s="63"/>
      <c r="U510" s="63"/>
      <c r="V510" s="63"/>
      <c r="W510" s="63"/>
      <c r="X510" s="63"/>
      <c r="Y510" s="63"/>
      <c r="Z510" s="63"/>
    </row>
    <row r="511" spans="1:26" ht="30" x14ac:dyDescent="0.3">
      <c r="A511" s="124"/>
      <c r="B511" s="107"/>
      <c r="C511" s="74" t="s">
        <v>395</v>
      </c>
      <c r="D511" s="79" t="s">
        <v>773</v>
      </c>
      <c r="E511" s="63"/>
      <c r="F511" s="71"/>
      <c r="G511" s="63"/>
      <c r="H511" s="63"/>
      <c r="I511" s="63"/>
      <c r="J511" s="63"/>
      <c r="K511" s="63"/>
      <c r="L511" s="63"/>
      <c r="M511" s="63"/>
      <c r="N511" s="63"/>
      <c r="O511" s="63"/>
      <c r="P511" s="63"/>
      <c r="Q511" s="63"/>
      <c r="R511" s="63"/>
      <c r="S511" s="63"/>
      <c r="T511" s="63"/>
      <c r="U511" s="63"/>
      <c r="V511" s="63"/>
      <c r="W511" s="63"/>
      <c r="X511" s="63"/>
      <c r="Y511" s="63"/>
      <c r="Z511" s="63"/>
    </row>
    <row r="512" spans="1:26" ht="30" customHeight="1" x14ac:dyDescent="0.3">
      <c r="A512" s="68"/>
      <c r="B512" s="60"/>
      <c r="C512" s="69"/>
      <c r="D512" s="77"/>
      <c r="E512" s="63"/>
      <c r="F512" s="71"/>
      <c r="G512" s="63"/>
      <c r="H512" s="63"/>
      <c r="I512" s="63"/>
      <c r="J512" s="63"/>
      <c r="K512" s="63"/>
      <c r="L512" s="63"/>
      <c r="M512" s="63"/>
      <c r="N512" s="63"/>
      <c r="O512" s="63"/>
      <c r="P512" s="63"/>
      <c r="Q512" s="63"/>
      <c r="R512" s="63"/>
      <c r="S512" s="63"/>
      <c r="T512" s="63"/>
      <c r="U512" s="63"/>
      <c r="V512" s="63"/>
      <c r="W512" s="63"/>
      <c r="X512" s="63"/>
      <c r="Y512" s="63"/>
      <c r="Z512" s="63"/>
    </row>
    <row r="513" spans="1:26" ht="24.75" customHeight="1" x14ac:dyDescent="0.3">
      <c r="A513" s="122" t="s">
        <v>10</v>
      </c>
      <c r="B513" s="129" t="s">
        <v>739</v>
      </c>
      <c r="C513" s="126" t="s">
        <v>774</v>
      </c>
      <c r="D513" s="121"/>
      <c r="E513" s="63"/>
      <c r="F513" s="71"/>
      <c r="G513" s="63"/>
      <c r="H513" s="63"/>
      <c r="I513" s="63"/>
      <c r="J513" s="63"/>
      <c r="K513" s="63"/>
      <c r="L513" s="63"/>
      <c r="M513" s="63"/>
      <c r="N513" s="63"/>
      <c r="O513" s="63"/>
      <c r="P513" s="63"/>
      <c r="Q513" s="63"/>
      <c r="R513" s="63"/>
      <c r="S513" s="63"/>
      <c r="T513" s="63"/>
      <c r="U513" s="63"/>
      <c r="V513" s="63"/>
      <c r="W513" s="63"/>
      <c r="X513" s="63"/>
      <c r="Y513" s="63"/>
      <c r="Z513" s="63"/>
    </row>
    <row r="514" spans="1:26" ht="30" x14ac:dyDescent="0.3">
      <c r="A514" s="123"/>
      <c r="B514" s="107"/>
      <c r="C514" s="72" t="s">
        <v>393</v>
      </c>
      <c r="D514" s="78" t="s">
        <v>775</v>
      </c>
      <c r="E514" s="63"/>
      <c r="F514" s="71"/>
      <c r="G514" s="63"/>
      <c r="H514" s="63"/>
      <c r="I514" s="63"/>
      <c r="J514" s="63"/>
      <c r="K514" s="63"/>
      <c r="L514" s="63"/>
      <c r="M514" s="63"/>
      <c r="N514" s="63"/>
      <c r="O514" s="63"/>
      <c r="P514" s="63"/>
      <c r="Q514" s="63"/>
      <c r="R514" s="63"/>
      <c r="S514" s="63"/>
      <c r="T514" s="63"/>
      <c r="U514" s="63"/>
      <c r="V514" s="63"/>
      <c r="W514" s="63"/>
      <c r="X514" s="63"/>
      <c r="Y514" s="63"/>
      <c r="Z514" s="63"/>
    </row>
    <row r="515" spans="1:26" ht="30" x14ac:dyDescent="0.3">
      <c r="A515" s="124"/>
      <c r="B515" s="107"/>
      <c r="C515" s="74" t="s">
        <v>395</v>
      </c>
      <c r="D515" s="79" t="s">
        <v>776</v>
      </c>
      <c r="E515" s="63"/>
      <c r="F515" s="71"/>
      <c r="G515" s="63"/>
      <c r="H515" s="63"/>
      <c r="I515" s="63"/>
      <c r="J515" s="63"/>
      <c r="K515" s="63"/>
      <c r="L515" s="63"/>
      <c r="M515" s="63"/>
      <c r="N515" s="63"/>
      <c r="O515" s="63"/>
      <c r="P515" s="63"/>
      <c r="Q515" s="63"/>
      <c r="R515" s="63"/>
      <c r="S515" s="63"/>
      <c r="T515" s="63"/>
      <c r="U515" s="63"/>
      <c r="V515" s="63"/>
      <c r="W515" s="63"/>
      <c r="X515" s="63"/>
      <c r="Y515" s="63"/>
      <c r="Z515" s="63"/>
    </row>
    <row r="516" spans="1:26" ht="30" customHeight="1" x14ac:dyDescent="0.3">
      <c r="A516" s="68"/>
      <c r="B516" s="60"/>
      <c r="C516" s="69"/>
      <c r="D516" s="77"/>
      <c r="E516" s="63"/>
      <c r="F516" s="71"/>
      <c r="G516" s="63"/>
      <c r="H516" s="63"/>
      <c r="I516" s="63"/>
      <c r="J516" s="63"/>
      <c r="K516" s="63"/>
      <c r="L516" s="63"/>
      <c r="M516" s="63"/>
      <c r="N516" s="63"/>
      <c r="O516" s="63"/>
      <c r="P516" s="63"/>
      <c r="Q516" s="63"/>
      <c r="R516" s="63"/>
      <c r="S516" s="63"/>
      <c r="T516" s="63"/>
      <c r="U516" s="63"/>
      <c r="V516" s="63"/>
      <c r="W516" s="63"/>
      <c r="X516" s="63"/>
      <c r="Y516" s="63"/>
      <c r="Z516" s="63"/>
    </row>
    <row r="517" spans="1:26" ht="24.75" customHeight="1" x14ac:dyDescent="0.3">
      <c r="A517" s="122" t="s">
        <v>10</v>
      </c>
      <c r="B517" s="129" t="s">
        <v>739</v>
      </c>
      <c r="C517" s="126" t="s">
        <v>777</v>
      </c>
      <c r="D517" s="121"/>
      <c r="E517" s="63"/>
      <c r="F517" s="71"/>
      <c r="G517" s="63"/>
      <c r="H517" s="63"/>
      <c r="I517" s="63"/>
      <c r="J517" s="63"/>
      <c r="K517" s="63"/>
      <c r="L517" s="63"/>
      <c r="M517" s="63"/>
      <c r="N517" s="63"/>
      <c r="O517" s="63"/>
      <c r="P517" s="63"/>
      <c r="Q517" s="63"/>
      <c r="R517" s="63"/>
      <c r="S517" s="63"/>
      <c r="T517" s="63"/>
      <c r="U517" s="63"/>
      <c r="V517" s="63"/>
      <c r="W517" s="63"/>
      <c r="X517" s="63"/>
      <c r="Y517" s="63"/>
      <c r="Z517" s="63"/>
    </row>
    <row r="518" spans="1:26" ht="30" x14ac:dyDescent="0.3">
      <c r="A518" s="123"/>
      <c r="B518" s="107"/>
      <c r="C518" s="72" t="s">
        <v>393</v>
      </c>
      <c r="D518" s="78" t="s">
        <v>778</v>
      </c>
      <c r="E518" s="63"/>
      <c r="F518" s="71"/>
      <c r="G518" s="63"/>
      <c r="H518" s="63"/>
      <c r="I518" s="63"/>
      <c r="J518" s="63"/>
      <c r="K518" s="63"/>
      <c r="L518" s="63"/>
      <c r="M518" s="63"/>
      <c r="N518" s="63"/>
      <c r="O518" s="63"/>
      <c r="P518" s="63"/>
      <c r="Q518" s="63"/>
      <c r="R518" s="63"/>
      <c r="S518" s="63"/>
      <c r="T518" s="63"/>
      <c r="U518" s="63"/>
      <c r="V518" s="63"/>
      <c r="W518" s="63"/>
      <c r="X518" s="63"/>
      <c r="Y518" s="63"/>
      <c r="Z518" s="63"/>
    </row>
    <row r="519" spans="1:26" ht="30" x14ac:dyDescent="0.3">
      <c r="A519" s="124"/>
      <c r="B519" s="107"/>
      <c r="C519" s="74" t="s">
        <v>395</v>
      </c>
      <c r="D519" s="79" t="s">
        <v>779</v>
      </c>
      <c r="E519" s="63"/>
      <c r="F519" s="71"/>
      <c r="G519" s="63"/>
      <c r="H519" s="63"/>
      <c r="I519" s="63"/>
      <c r="J519" s="63"/>
      <c r="K519" s="63"/>
      <c r="L519" s="63"/>
      <c r="M519" s="63"/>
      <c r="N519" s="63"/>
      <c r="O519" s="63"/>
      <c r="P519" s="63"/>
      <c r="Q519" s="63"/>
      <c r="R519" s="63"/>
      <c r="S519" s="63"/>
      <c r="T519" s="63"/>
      <c r="U519" s="63"/>
      <c r="V519" s="63"/>
      <c r="W519" s="63"/>
      <c r="X519" s="63"/>
      <c r="Y519" s="63"/>
      <c r="Z519" s="63"/>
    </row>
    <row r="520" spans="1:26" ht="30" customHeight="1" x14ac:dyDescent="0.3">
      <c r="A520" s="68"/>
      <c r="B520" s="60"/>
      <c r="C520" s="69"/>
      <c r="D520" s="77"/>
      <c r="E520" s="63"/>
      <c r="F520" s="71"/>
      <c r="G520" s="63"/>
      <c r="H520" s="63"/>
      <c r="I520" s="63"/>
      <c r="J520" s="63"/>
      <c r="K520" s="63"/>
      <c r="L520" s="63"/>
      <c r="M520" s="63"/>
      <c r="N520" s="63"/>
      <c r="O520" s="63"/>
      <c r="P520" s="63"/>
      <c r="Q520" s="63"/>
      <c r="R520" s="63"/>
      <c r="S520" s="63"/>
      <c r="T520" s="63"/>
      <c r="U520" s="63"/>
      <c r="V520" s="63"/>
      <c r="W520" s="63"/>
      <c r="X520" s="63"/>
      <c r="Y520" s="63"/>
      <c r="Z520" s="63"/>
    </row>
    <row r="521" spans="1:26" ht="24.75" customHeight="1" x14ac:dyDescent="0.3">
      <c r="A521" s="122" t="s">
        <v>10</v>
      </c>
      <c r="B521" s="129" t="s">
        <v>739</v>
      </c>
      <c r="C521" s="126" t="s">
        <v>780</v>
      </c>
      <c r="D521" s="121"/>
      <c r="E521" s="63"/>
      <c r="F521" s="71"/>
      <c r="G521" s="63"/>
      <c r="H521" s="63"/>
      <c r="I521" s="63"/>
      <c r="J521" s="63"/>
      <c r="K521" s="63"/>
      <c r="L521" s="63"/>
      <c r="M521" s="63"/>
      <c r="N521" s="63"/>
      <c r="O521" s="63"/>
      <c r="P521" s="63"/>
      <c r="Q521" s="63"/>
      <c r="R521" s="63"/>
      <c r="S521" s="63"/>
      <c r="T521" s="63"/>
      <c r="U521" s="63"/>
      <c r="V521" s="63"/>
      <c r="W521" s="63"/>
      <c r="X521" s="63"/>
      <c r="Y521" s="63"/>
      <c r="Z521" s="63"/>
    </row>
    <row r="522" spans="1:26" ht="30" x14ac:dyDescent="0.3">
      <c r="A522" s="123"/>
      <c r="B522" s="107"/>
      <c r="C522" s="72" t="s">
        <v>393</v>
      </c>
      <c r="D522" s="78" t="s">
        <v>781</v>
      </c>
      <c r="E522" s="63"/>
      <c r="F522" s="71"/>
      <c r="G522" s="63"/>
      <c r="H522" s="63"/>
      <c r="I522" s="63"/>
      <c r="J522" s="63"/>
      <c r="K522" s="63"/>
      <c r="L522" s="63"/>
      <c r="M522" s="63"/>
      <c r="N522" s="63"/>
      <c r="O522" s="63"/>
      <c r="P522" s="63"/>
      <c r="Q522" s="63"/>
      <c r="R522" s="63"/>
      <c r="S522" s="63"/>
      <c r="T522" s="63"/>
      <c r="U522" s="63"/>
      <c r="V522" s="63"/>
      <c r="W522" s="63"/>
      <c r="X522" s="63"/>
      <c r="Y522" s="63"/>
      <c r="Z522" s="63"/>
    </row>
    <row r="523" spans="1:26" ht="30" x14ac:dyDescent="0.3">
      <c r="A523" s="124"/>
      <c r="B523" s="107"/>
      <c r="C523" s="74" t="s">
        <v>395</v>
      </c>
      <c r="D523" s="79" t="s">
        <v>782</v>
      </c>
      <c r="E523" s="63"/>
      <c r="F523" s="71"/>
      <c r="G523" s="63"/>
      <c r="H523" s="63"/>
      <c r="I523" s="63"/>
      <c r="J523" s="63"/>
      <c r="K523" s="63"/>
      <c r="L523" s="63"/>
      <c r="M523" s="63"/>
      <c r="N523" s="63"/>
      <c r="O523" s="63"/>
      <c r="P523" s="63"/>
      <c r="Q523" s="63"/>
      <c r="R523" s="63"/>
      <c r="S523" s="63"/>
      <c r="T523" s="63"/>
      <c r="U523" s="63"/>
      <c r="V523" s="63"/>
      <c r="W523" s="63"/>
      <c r="X523" s="63"/>
      <c r="Y523" s="63"/>
      <c r="Z523" s="63"/>
    </row>
    <row r="524" spans="1:26" ht="30" customHeight="1" x14ac:dyDescent="0.3">
      <c r="A524" s="68"/>
      <c r="B524" s="60"/>
      <c r="C524" s="69"/>
      <c r="D524" s="77"/>
      <c r="E524" s="63"/>
      <c r="F524" s="71"/>
      <c r="G524" s="63"/>
      <c r="H524" s="63"/>
      <c r="I524" s="63"/>
      <c r="J524" s="63"/>
      <c r="K524" s="63"/>
      <c r="L524" s="63"/>
      <c r="M524" s="63"/>
      <c r="N524" s="63"/>
      <c r="O524" s="63"/>
      <c r="P524" s="63"/>
      <c r="Q524" s="63"/>
      <c r="R524" s="63"/>
      <c r="S524" s="63"/>
      <c r="T524" s="63"/>
      <c r="U524" s="63"/>
      <c r="V524" s="63"/>
      <c r="W524" s="63"/>
      <c r="X524" s="63"/>
      <c r="Y524" s="63"/>
      <c r="Z524" s="63"/>
    </row>
    <row r="525" spans="1:26" ht="24.75" customHeight="1" x14ac:dyDescent="0.3">
      <c r="A525" s="122" t="s">
        <v>10</v>
      </c>
      <c r="B525" s="129" t="s">
        <v>739</v>
      </c>
      <c r="C525" s="126" t="s">
        <v>783</v>
      </c>
      <c r="D525" s="121"/>
      <c r="E525" s="63"/>
      <c r="F525" s="71"/>
      <c r="G525" s="63"/>
      <c r="H525" s="63"/>
      <c r="I525" s="63"/>
      <c r="J525" s="63"/>
      <c r="K525" s="63"/>
      <c r="L525" s="63"/>
      <c r="M525" s="63"/>
      <c r="N525" s="63"/>
      <c r="O525" s="63"/>
      <c r="P525" s="63"/>
      <c r="Q525" s="63"/>
      <c r="R525" s="63"/>
      <c r="S525" s="63"/>
      <c r="T525" s="63"/>
      <c r="U525" s="63"/>
      <c r="V525" s="63"/>
      <c r="W525" s="63"/>
      <c r="X525" s="63"/>
      <c r="Y525" s="63"/>
      <c r="Z525" s="63"/>
    </row>
    <row r="526" spans="1:26" ht="30" x14ac:dyDescent="0.3">
      <c r="A526" s="123"/>
      <c r="B526" s="107"/>
      <c r="C526" s="72" t="s">
        <v>393</v>
      </c>
      <c r="D526" s="78" t="s">
        <v>784</v>
      </c>
      <c r="E526" s="63"/>
      <c r="F526" s="71"/>
      <c r="G526" s="63"/>
      <c r="H526" s="63"/>
      <c r="I526" s="63"/>
      <c r="J526" s="63"/>
      <c r="K526" s="63"/>
      <c r="L526" s="63"/>
      <c r="M526" s="63"/>
      <c r="N526" s="63"/>
      <c r="O526" s="63"/>
      <c r="P526" s="63"/>
      <c r="Q526" s="63"/>
      <c r="R526" s="63"/>
      <c r="S526" s="63"/>
      <c r="T526" s="63"/>
      <c r="U526" s="63"/>
      <c r="V526" s="63"/>
      <c r="W526" s="63"/>
      <c r="X526" s="63"/>
      <c r="Y526" s="63"/>
      <c r="Z526" s="63"/>
    </row>
    <row r="527" spans="1:26" ht="30" x14ac:dyDescent="0.3">
      <c r="A527" s="124"/>
      <c r="B527" s="107"/>
      <c r="C527" s="74" t="s">
        <v>395</v>
      </c>
      <c r="D527" s="79" t="s">
        <v>785</v>
      </c>
      <c r="E527" s="63"/>
      <c r="F527" s="71"/>
      <c r="G527" s="63"/>
      <c r="H527" s="63"/>
      <c r="I527" s="63"/>
      <c r="J527" s="63"/>
      <c r="K527" s="63"/>
      <c r="L527" s="63"/>
      <c r="M527" s="63"/>
      <c r="N527" s="63"/>
      <c r="O527" s="63"/>
      <c r="P527" s="63"/>
      <c r="Q527" s="63"/>
      <c r="R527" s="63"/>
      <c r="S527" s="63"/>
      <c r="T527" s="63"/>
      <c r="U527" s="63"/>
      <c r="V527" s="63"/>
      <c r="W527" s="63"/>
      <c r="X527" s="63"/>
      <c r="Y527" s="63"/>
      <c r="Z527" s="63"/>
    </row>
    <row r="528" spans="1:26" ht="30" customHeight="1" x14ac:dyDescent="0.3">
      <c r="A528" s="68"/>
      <c r="B528" s="60"/>
      <c r="C528" s="69"/>
      <c r="D528" s="77"/>
      <c r="E528" s="63"/>
      <c r="F528" s="71"/>
      <c r="G528" s="63"/>
      <c r="H528" s="63"/>
      <c r="I528" s="63"/>
      <c r="J528" s="63"/>
      <c r="K528" s="63"/>
      <c r="L528" s="63"/>
      <c r="M528" s="63"/>
      <c r="N528" s="63"/>
      <c r="O528" s="63"/>
      <c r="P528" s="63"/>
      <c r="Q528" s="63"/>
      <c r="R528" s="63"/>
      <c r="S528" s="63"/>
      <c r="T528" s="63"/>
      <c r="U528" s="63"/>
      <c r="V528" s="63"/>
      <c r="W528" s="63"/>
      <c r="X528" s="63"/>
      <c r="Y528" s="63"/>
      <c r="Z528" s="63"/>
    </row>
    <row r="529" spans="1:26" ht="24.75" customHeight="1" x14ac:dyDescent="0.3">
      <c r="A529" s="122" t="s">
        <v>10</v>
      </c>
      <c r="B529" s="129" t="s">
        <v>739</v>
      </c>
      <c r="C529" s="126" t="s">
        <v>786</v>
      </c>
      <c r="D529" s="121"/>
      <c r="E529" s="63"/>
      <c r="F529" s="71"/>
      <c r="G529" s="63"/>
      <c r="H529" s="63"/>
      <c r="I529" s="63"/>
      <c r="J529" s="63"/>
      <c r="K529" s="63"/>
      <c r="L529" s="63"/>
      <c r="M529" s="63"/>
      <c r="N529" s="63"/>
      <c r="O529" s="63"/>
      <c r="P529" s="63"/>
      <c r="Q529" s="63"/>
      <c r="R529" s="63"/>
      <c r="S529" s="63"/>
      <c r="T529" s="63"/>
      <c r="U529" s="63"/>
      <c r="V529" s="63"/>
      <c r="W529" s="63"/>
      <c r="X529" s="63"/>
      <c r="Y529" s="63"/>
      <c r="Z529" s="63"/>
    </row>
    <row r="530" spans="1:26" ht="30" x14ac:dyDescent="0.3">
      <c r="A530" s="123"/>
      <c r="B530" s="107"/>
      <c r="C530" s="72" t="s">
        <v>393</v>
      </c>
      <c r="D530" s="78" t="s">
        <v>787</v>
      </c>
      <c r="E530" s="63"/>
      <c r="F530" s="71"/>
      <c r="G530" s="63"/>
      <c r="H530" s="63"/>
      <c r="I530" s="63"/>
      <c r="J530" s="63"/>
      <c r="K530" s="63"/>
      <c r="L530" s="63"/>
      <c r="M530" s="63"/>
      <c r="N530" s="63"/>
      <c r="O530" s="63"/>
      <c r="P530" s="63"/>
      <c r="Q530" s="63"/>
      <c r="R530" s="63"/>
      <c r="S530" s="63"/>
      <c r="T530" s="63"/>
      <c r="U530" s="63"/>
      <c r="V530" s="63"/>
      <c r="W530" s="63"/>
      <c r="X530" s="63"/>
      <c r="Y530" s="63"/>
      <c r="Z530" s="63"/>
    </row>
    <row r="531" spans="1:26" ht="30" x14ac:dyDescent="0.3">
      <c r="A531" s="124"/>
      <c r="B531" s="107"/>
      <c r="C531" s="74" t="s">
        <v>395</v>
      </c>
      <c r="D531" s="79" t="s">
        <v>788</v>
      </c>
      <c r="E531" s="63"/>
      <c r="F531" s="71"/>
      <c r="G531" s="63"/>
      <c r="H531" s="63"/>
      <c r="I531" s="63"/>
      <c r="J531" s="63"/>
      <c r="K531" s="63"/>
      <c r="L531" s="63"/>
      <c r="M531" s="63"/>
      <c r="N531" s="63"/>
      <c r="O531" s="63"/>
      <c r="P531" s="63"/>
      <c r="Q531" s="63"/>
      <c r="R531" s="63"/>
      <c r="S531" s="63"/>
      <c r="T531" s="63"/>
      <c r="U531" s="63"/>
      <c r="V531" s="63"/>
      <c r="W531" s="63"/>
      <c r="X531" s="63"/>
      <c r="Y531" s="63"/>
      <c r="Z531" s="63"/>
    </row>
    <row r="532" spans="1:26" ht="30" customHeight="1" x14ac:dyDescent="0.3">
      <c r="A532" s="68"/>
      <c r="B532" s="60"/>
      <c r="C532" s="69"/>
      <c r="D532" s="77"/>
      <c r="E532" s="63"/>
      <c r="F532" s="71"/>
      <c r="G532" s="63"/>
      <c r="H532" s="63"/>
      <c r="I532" s="63"/>
      <c r="J532" s="63"/>
      <c r="K532" s="63"/>
      <c r="L532" s="63"/>
      <c r="M532" s="63"/>
      <c r="N532" s="63"/>
      <c r="O532" s="63"/>
      <c r="P532" s="63"/>
      <c r="Q532" s="63"/>
      <c r="R532" s="63"/>
      <c r="S532" s="63"/>
      <c r="T532" s="63"/>
      <c r="U532" s="63"/>
      <c r="V532" s="63"/>
      <c r="W532" s="63"/>
      <c r="X532" s="63"/>
      <c r="Y532" s="63"/>
      <c r="Z532" s="63"/>
    </row>
    <row r="533" spans="1:26" ht="24.75" customHeight="1" x14ac:dyDescent="0.3">
      <c r="A533" s="122" t="s">
        <v>10</v>
      </c>
      <c r="B533" s="129" t="s">
        <v>789</v>
      </c>
      <c r="C533" s="126" t="s">
        <v>790</v>
      </c>
      <c r="D533" s="121"/>
      <c r="E533" s="63"/>
      <c r="F533" s="71"/>
      <c r="G533" s="63"/>
      <c r="H533" s="63"/>
      <c r="I533" s="63"/>
      <c r="J533" s="63"/>
      <c r="K533" s="63"/>
      <c r="L533" s="63"/>
      <c r="M533" s="63"/>
      <c r="N533" s="63"/>
      <c r="O533" s="63"/>
      <c r="P533" s="63"/>
      <c r="Q533" s="63"/>
      <c r="R533" s="63"/>
      <c r="S533" s="63"/>
      <c r="T533" s="63"/>
      <c r="U533" s="63"/>
      <c r="V533" s="63"/>
      <c r="W533" s="63"/>
      <c r="X533" s="63"/>
      <c r="Y533" s="63"/>
      <c r="Z533" s="63"/>
    </row>
    <row r="534" spans="1:26" ht="30" x14ac:dyDescent="0.3">
      <c r="A534" s="123"/>
      <c r="B534" s="107"/>
      <c r="C534" s="72" t="s">
        <v>393</v>
      </c>
      <c r="D534" s="78" t="s">
        <v>791</v>
      </c>
      <c r="E534" s="63"/>
      <c r="F534" s="71"/>
      <c r="G534" s="63"/>
      <c r="H534" s="63"/>
      <c r="I534" s="63"/>
      <c r="J534" s="63"/>
      <c r="K534" s="63"/>
      <c r="L534" s="63"/>
      <c r="M534" s="63"/>
      <c r="N534" s="63"/>
      <c r="O534" s="63"/>
      <c r="P534" s="63"/>
      <c r="Q534" s="63"/>
      <c r="R534" s="63"/>
      <c r="S534" s="63"/>
      <c r="T534" s="63"/>
      <c r="U534" s="63"/>
      <c r="V534" s="63"/>
      <c r="W534" s="63"/>
      <c r="X534" s="63"/>
      <c r="Y534" s="63"/>
      <c r="Z534" s="63"/>
    </row>
    <row r="535" spans="1:26" ht="30" x14ac:dyDescent="0.3">
      <c r="A535" s="124"/>
      <c r="B535" s="107"/>
      <c r="C535" s="74" t="s">
        <v>395</v>
      </c>
      <c r="D535" s="79" t="s">
        <v>792</v>
      </c>
      <c r="E535" s="63"/>
      <c r="F535" s="71"/>
      <c r="G535" s="63"/>
      <c r="H535" s="63"/>
      <c r="I535" s="63"/>
      <c r="J535" s="63"/>
      <c r="K535" s="63"/>
      <c r="L535" s="63"/>
      <c r="M535" s="63"/>
      <c r="N535" s="63"/>
      <c r="O535" s="63"/>
      <c r="P535" s="63"/>
      <c r="Q535" s="63"/>
      <c r="R535" s="63"/>
      <c r="S535" s="63"/>
      <c r="T535" s="63"/>
      <c r="U535" s="63"/>
      <c r="V535" s="63"/>
      <c r="W535" s="63"/>
      <c r="X535" s="63"/>
      <c r="Y535" s="63"/>
      <c r="Z535" s="63"/>
    </row>
    <row r="536" spans="1:26" ht="30" customHeight="1" x14ac:dyDescent="0.3">
      <c r="A536" s="68"/>
      <c r="B536" s="60"/>
      <c r="C536" s="69"/>
      <c r="D536" s="77"/>
      <c r="E536" s="63"/>
      <c r="F536" s="71"/>
      <c r="G536" s="63"/>
      <c r="H536" s="63"/>
      <c r="I536" s="63"/>
      <c r="J536" s="63"/>
      <c r="K536" s="63"/>
      <c r="L536" s="63"/>
      <c r="M536" s="63"/>
      <c r="N536" s="63"/>
      <c r="O536" s="63"/>
      <c r="P536" s="63"/>
      <c r="Q536" s="63"/>
      <c r="R536" s="63"/>
      <c r="S536" s="63"/>
      <c r="T536" s="63"/>
      <c r="U536" s="63"/>
      <c r="V536" s="63"/>
      <c r="W536" s="63"/>
      <c r="X536" s="63"/>
      <c r="Y536" s="63"/>
      <c r="Z536" s="63"/>
    </row>
    <row r="537" spans="1:26" ht="24.75" customHeight="1" x14ac:dyDescent="0.3">
      <c r="A537" s="122" t="s">
        <v>10</v>
      </c>
      <c r="B537" s="129" t="s">
        <v>789</v>
      </c>
      <c r="C537" s="120" t="s">
        <v>793</v>
      </c>
      <c r="D537" s="121"/>
      <c r="E537" s="63"/>
      <c r="F537" s="71"/>
      <c r="G537" s="63"/>
      <c r="H537" s="63"/>
      <c r="I537" s="63"/>
      <c r="J537" s="63"/>
      <c r="K537" s="63"/>
      <c r="L537" s="63"/>
      <c r="M537" s="63"/>
      <c r="N537" s="63"/>
      <c r="O537" s="63"/>
      <c r="P537" s="63"/>
      <c r="Q537" s="63"/>
      <c r="R537" s="63"/>
      <c r="S537" s="63"/>
      <c r="T537" s="63"/>
      <c r="U537" s="63"/>
      <c r="V537" s="63"/>
      <c r="W537" s="63"/>
      <c r="X537" s="63"/>
      <c r="Y537" s="63"/>
      <c r="Z537" s="63"/>
    </row>
    <row r="538" spans="1:26" ht="66" x14ac:dyDescent="0.3">
      <c r="A538" s="123"/>
      <c r="B538" s="107"/>
      <c r="C538" s="72" t="s">
        <v>393</v>
      </c>
      <c r="D538" s="78" t="s">
        <v>794</v>
      </c>
      <c r="E538" s="63"/>
      <c r="F538" s="71"/>
      <c r="G538" s="63"/>
      <c r="H538" s="63"/>
      <c r="I538" s="63"/>
      <c r="J538" s="63"/>
      <c r="K538" s="63"/>
      <c r="L538" s="63"/>
      <c r="M538" s="63"/>
      <c r="N538" s="63"/>
      <c r="O538" s="63"/>
      <c r="P538" s="63"/>
      <c r="Q538" s="63"/>
      <c r="R538" s="63"/>
      <c r="S538" s="63"/>
      <c r="T538" s="63"/>
      <c r="U538" s="63"/>
      <c r="V538" s="63"/>
      <c r="W538" s="63"/>
      <c r="X538" s="63"/>
      <c r="Y538" s="63"/>
      <c r="Z538" s="63"/>
    </row>
    <row r="539" spans="1:26" ht="30" x14ac:dyDescent="0.3">
      <c r="A539" s="124"/>
      <c r="B539" s="107"/>
      <c r="C539" s="74" t="s">
        <v>395</v>
      </c>
      <c r="D539" s="79" t="s">
        <v>795</v>
      </c>
      <c r="E539" s="63"/>
      <c r="F539" s="71"/>
      <c r="G539" s="63"/>
      <c r="H539" s="63"/>
      <c r="I539" s="63"/>
      <c r="J539" s="63"/>
      <c r="K539" s="63"/>
      <c r="L539" s="63"/>
      <c r="M539" s="63"/>
      <c r="N539" s="63"/>
      <c r="O539" s="63"/>
      <c r="P539" s="63"/>
      <c r="Q539" s="63"/>
      <c r="R539" s="63"/>
      <c r="S539" s="63"/>
      <c r="T539" s="63"/>
      <c r="U539" s="63"/>
      <c r="V539" s="63"/>
      <c r="W539" s="63"/>
      <c r="X539" s="63"/>
      <c r="Y539" s="63"/>
      <c r="Z539" s="63"/>
    </row>
    <row r="540" spans="1:26" ht="30" customHeight="1" x14ac:dyDescent="0.3">
      <c r="A540" s="68"/>
      <c r="B540" s="60"/>
      <c r="C540" s="69"/>
      <c r="D540" s="77"/>
      <c r="E540" s="63"/>
      <c r="F540" s="71"/>
      <c r="G540" s="63"/>
      <c r="H540" s="63"/>
      <c r="I540" s="63"/>
      <c r="J540" s="63"/>
      <c r="K540" s="63"/>
      <c r="L540" s="63"/>
      <c r="M540" s="63"/>
      <c r="N540" s="63"/>
      <c r="O540" s="63"/>
      <c r="P540" s="63"/>
      <c r="Q540" s="63"/>
      <c r="R540" s="63"/>
      <c r="S540" s="63"/>
      <c r="T540" s="63"/>
      <c r="U540" s="63"/>
      <c r="V540" s="63"/>
      <c r="W540" s="63"/>
      <c r="X540" s="63"/>
      <c r="Y540" s="63"/>
      <c r="Z540" s="63"/>
    </row>
    <row r="541" spans="1:26" ht="24" customHeight="1" x14ac:dyDescent="0.3">
      <c r="A541" s="122" t="s">
        <v>10</v>
      </c>
      <c r="B541" s="129" t="s">
        <v>789</v>
      </c>
      <c r="C541" s="120" t="s">
        <v>796</v>
      </c>
      <c r="D541" s="121"/>
      <c r="E541" s="63"/>
      <c r="F541" s="71"/>
      <c r="G541" s="63"/>
      <c r="H541" s="63"/>
      <c r="I541" s="63"/>
      <c r="J541" s="63"/>
      <c r="K541" s="63"/>
      <c r="L541" s="63"/>
      <c r="M541" s="63"/>
      <c r="N541" s="63"/>
      <c r="O541" s="63"/>
      <c r="P541" s="63"/>
      <c r="Q541" s="63"/>
      <c r="R541" s="63"/>
      <c r="S541" s="63"/>
      <c r="T541" s="63"/>
      <c r="U541" s="63"/>
      <c r="V541" s="63"/>
      <c r="W541" s="63"/>
      <c r="X541" s="63"/>
      <c r="Y541" s="63"/>
      <c r="Z541" s="63"/>
    </row>
    <row r="542" spans="1:26" ht="39.6" x14ac:dyDescent="0.3">
      <c r="A542" s="123"/>
      <c r="B542" s="107"/>
      <c r="C542" s="72" t="s">
        <v>393</v>
      </c>
      <c r="D542" s="78" t="s">
        <v>797</v>
      </c>
      <c r="E542" s="63"/>
      <c r="F542" s="71"/>
      <c r="G542" s="63"/>
      <c r="H542" s="63"/>
      <c r="I542" s="63"/>
      <c r="J542" s="63"/>
      <c r="K542" s="63"/>
      <c r="L542" s="63"/>
      <c r="M542" s="63"/>
      <c r="N542" s="63"/>
      <c r="O542" s="63"/>
      <c r="P542" s="63"/>
      <c r="Q542" s="63"/>
      <c r="R542" s="63"/>
      <c r="S542" s="63"/>
      <c r="T542" s="63"/>
      <c r="U542" s="63"/>
      <c r="V542" s="63"/>
      <c r="W542" s="63"/>
      <c r="X542" s="63"/>
      <c r="Y542" s="63"/>
      <c r="Z542" s="63"/>
    </row>
    <row r="543" spans="1:26" ht="30" x14ac:dyDescent="0.3">
      <c r="A543" s="124"/>
      <c r="B543" s="107"/>
      <c r="C543" s="74" t="s">
        <v>395</v>
      </c>
      <c r="D543" s="79" t="s">
        <v>465</v>
      </c>
      <c r="E543" s="63"/>
      <c r="F543" s="71"/>
      <c r="G543" s="63"/>
      <c r="H543" s="63"/>
      <c r="I543" s="63"/>
      <c r="J543" s="63"/>
      <c r="K543" s="63"/>
      <c r="L543" s="63"/>
      <c r="M543" s="63"/>
      <c r="N543" s="63"/>
      <c r="O543" s="63"/>
      <c r="P543" s="63"/>
      <c r="Q543" s="63"/>
      <c r="R543" s="63"/>
      <c r="S543" s="63"/>
      <c r="T543" s="63"/>
      <c r="U543" s="63"/>
      <c r="V543" s="63"/>
      <c r="W543" s="63"/>
      <c r="X543" s="63"/>
      <c r="Y543" s="63"/>
      <c r="Z543" s="63"/>
    </row>
    <row r="544" spans="1:26" ht="30" customHeight="1" x14ac:dyDescent="0.3">
      <c r="A544" s="68"/>
      <c r="B544" s="60"/>
      <c r="C544" s="69"/>
      <c r="D544" s="77"/>
      <c r="E544" s="63"/>
      <c r="F544" s="71"/>
      <c r="G544" s="63"/>
      <c r="H544" s="63"/>
      <c r="I544" s="63"/>
      <c r="J544" s="63"/>
      <c r="K544" s="63"/>
      <c r="L544" s="63"/>
      <c r="M544" s="63"/>
      <c r="N544" s="63"/>
      <c r="O544" s="63"/>
      <c r="P544" s="63"/>
      <c r="Q544" s="63"/>
      <c r="R544" s="63"/>
      <c r="S544" s="63"/>
      <c r="T544" s="63"/>
      <c r="U544" s="63"/>
      <c r="V544" s="63"/>
      <c r="W544" s="63"/>
      <c r="X544" s="63"/>
      <c r="Y544" s="63"/>
      <c r="Z544" s="63"/>
    </row>
    <row r="545" spans="1:26" ht="24.75" customHeight="1" x14ac:dyDescent="0.3">
      <c r="A545" s="122" t="s">
        <v>10</v>
      </c>
      <c r="B545" s="129" t="s">
        <v>789</v>
      </c>
      <c r="C545" s="120" t="s">
        <v>798</v>
      </c>
      <c r="D545" s="121"/>
      <c r="E545" s="63"/>
      <c r="F545" s="71"/>
      <c r="G545" s="63"/>
      <c r="H545" s="63"/>
      <c r="I545" s="63"/>
      <c r="J545" s="63"/>
      <c r="K545" s="63"/>
      <c r="L545" s="63"/>
      <c r="M545" s="63"/>
      <c r="N545" s="63"/>
      <c r="O545" s="63"/>
      <c r="P545" s="63"/>
      <c r="Q545" s="63"/>
      <c r="R545" s="63"/>
      <c r="S545" s="63"/>
      <c r="T545" s="63"/>
      <c r="U545" s="63"/>
      <c r="V545" s="63"/>
      <c r="W545" s="63"/>
      <c r="X545" s="63"/>
      <c r="Y545" s="63"/>
      <c r="Z545" s="63"/>
    </row>
    <row r="546" spans="1:26" ht="30" x14ac:dyDescent="0.3">
      <c r="A546" s="123"/>
      <c r="B546" s="107"/>
      <c r="C546" s="72" t="s">
        <v>393</v>
      </c>
      <c r="D546" s="78" t="s">
        <v>799</v>
      </c>
      <c r="E546" s="63"/>
      <c r="F546" s="71"/>
      <c r="G546" s="63"/>
      <c r="H546" s="63"/>
      <c r="I546" s="63"/>
      <c r="J546" s="63"/>
      <c r="K546" s="63"/>
      <c r="L546" s="63"/>
      <c r="M546" s="63"/>
      <c r="N546" s="63"/>
      <c r="O546" s="63"/>
      <c r="P546" s="63"/>
      <c r="Q546" s="63"/>
      <c r="R546" s="63"/>
      <c r="S546" s="63"/>
      <c r="T546" s="63"/>
      <c r="U546" s="63"/>
      <c r="V546" s="63"/>
      <c r="W546" s="63"/>
      <c r="X546" s="63"/>
      <c r="Y546" s="63"/>
      <c r="Z546" s="63"/>
    </row>
    <row r="547" spans="1:26" ht="105.6" x14ac:dyDescent="0.3">
      <c r="A547" s="124"/>
      <c r="B547" s="107"/>
      <c r="C547" s="74" t="s">
        <v>395</v>
      </c>
      <c r="D547" s="79" t="s">
        <v>570</v>
      </c>
      <c r="E547" s="63"/>
      <c r="F547" s="71"/>
      <c r="G547" s="63"/>
      <c r="H547" s="63"/>
      <c r="I547" s="63"/>
      <c r="J547" s="63"/>
      <c r="K547" s="63"/>
      <c r="L547" s="63"/>
      <c r="M547" s="63"/>
      <c r="N547" s="63"/>
      <c r="O547" s="63"/>
      <c r="P547" s="63"/>
      <c r="Q547" s="63"/>
      <c r="R547" s="63"/>
      <c r="S547" s="63"/>
      <c r="T547" s="63"/>
      <c r="U547" s="63"/>
      <c r="V547" s="63"/>
      <c r="W547" s="63"/>
      <c r="X547" s="63"/>
      <c r="Y547" s="63"/>
      <c r="Z547" s="63"/>
    </row>
    <row r="548" spans="1:26" ht="30" customHeight="1" x14ac:dyDescent="0.3">
      <c r="A548" s="68"/>
      <c r="B548" s="60"/>
      <c r="C548" s="69"/>
      <c r="D548" s="77"/>
      <c r="E548" s="63"/>
      <c r="F548" s="71"/>
      <c r="G548" s="63"/>
      <c r="H548" s="63"/>
      <c r="I548" s="63"/>
      <c r="J548" s="63"/>
      <c r="K548" s="63"/>
      <c r="L548" s="63"/>
      <c r="M548" s="63"/>
      <c r="N548" s="63"/>
      <c r="O548" s="63"/>
      <c r="P548" s="63"/>
      <c r="Q548" s="63"/>
      <c r="R548" s="63"/>
      <c r="S548" s="63"/>
      <c r="T548" s="63"/>
      <c r="U548" s="63"/>
      <c r="V548" s="63"/>
      <c r="W548" s="63"/>
      <c r="X548" s="63"/>
      <c r="Y548" s="63"/>
      <c r="Z548" s="63"/>
    </row>
    <row r="549" spans="1:26" ht="24.75" customHeight="1" x14ac:dyDescent="0.3">
      <c r="A549" s="122" t="s">
        <v>10</v>
      </c>
      <c r="B549" s="129" t="s">
        <v>789</v>
      </c>
      <c r="C549" s="126" t="s">
        <v>800</v>
      </c>
      <c r="D549" s="121"/>
      <c r="E549" s="63"/>
      <c r="F549" s="71"/>
      <c r="G549" s="63"/>
      <c r="H549" s="63"/>
      <c r="I549" s="63"/>
      <c r="J549" s="63"/>
      <c r="K549" s="63"/>
      <c r="L549" s="63"/>
      <c r="M549" s="63"/>
      <c r="N549" s="63"/>
      <c r="O549" s="63"/>
      <c r="P549" s="63"/>
      <c r="Q549" s="63"/>
      <c r="R549" s="63"/>
      <c r="S549" s="63"/>
      <c r="T549" s="63"/>
      <c r="U549" s="63"/>
      <c r="V549" s="63"/>
      <c r="W549" s="63"/>
      <c r="X549" s="63"/>
      <c r="Y549" s="63"/>
      <c r="Z549" s="63"/>
    </row>
    <row r="550" spans="1:26" ht="30" x14ac:dyDescent="0.3">
      <c r="A550" s="123"/>
      <c r="B550" s="107"/>
      <c r="C550" s="72" t="s">
        <v>393</v>
      </c>
      <c r="D550" s="78" t="s">
        <v>801</v>
      </c>
      <c r="E550" s="63"/>
      <c r="F550" s="71"/>
      <c r="G550" s="63"/>
      <c r="H550" s="63"/>
      <c r="I550" s="63"/>
      <c r="J550" s="63"/>
      <c r="K550" s="63"/>
      <c r="L550" s="63"/>
      <c r="M550" s="63"/>
      <c r="N550" s="63"/>
      <c r="O550" s="63"/>
      <c r="P550" s="63"/>
      <c r="Q550" s="63"/>
      <c r="R550" s="63"/>
      <c r="S550" s="63"/>
      <c r="T550" s="63"/>
      <c r="U550" s="63"/>
      <c r="V550" s="63"/>
      <c r="W550" s="63"/>
      <c r="X550" s="63"/>
      <c r="Y550" s="63"/>
      <c r="Z550" s="63"/>
    </row>
    <row r="551" spans="1:26" ht="30" x14ac:dyDescent="0.3">
      <c r="A551" s="124"/>
      <c r="B551" s="107"/>
      <c r="C551" s="74" t="s">
        <v>395</v>
      </c>
      <c r="D551" s="79" t="s">
        <v>802</v>
      </c>
      <c r="E551" s="63"/>
      <c r="F551" s="71"/>
      <c r="G551" s="63"/>
      <c r="H551" s="63"/>
      <c r="I551" s="63"/>
      <c r="J551" s="63"/>
      <c r="K551" s="63"/>
      <c r="L551" s="63"/>
      <c r="M551" s="63"/>
      <c r="N551" s="63"/>
      <c r="O551" s="63"/>
      <c r="P551" s="63"/>
      <c r="Q551" s="63"/>
      <c r="R551" s="63"/>
      <c r="S551" s="63"/>
      <c r="T551" s="63"/>
      <c r="U551" s="63"/>
      <c r="V551" s="63"/>
      <c r="W551" s="63"/>
      <c r="X551" s="63"/>
      <c r="Y551" s="63"/>
      <c r="Z551" s="63"/>
    </row>
    <row r="552" spans="1:26" ht="30" customHeight="1" x14ac:dyDescent="0.3">
      <c r="A552" s="68"/>
      <c r="B552" s="60"/>
      <c r="C552" s="69"/>
      <c r="D552" s="77"/>
      <c r="E552" s="63"/>
      <c r="F552" s="71"/>
      <c r="G552" s="63"/>
      <c r="H552" s="63"/>
      <c r="I552" s="63"/>
      <c r="J552" s="63"/>
      <c r="K552" s="63"/>
      <c r="L552" s="63"/>
      <c r="M552" s="63"/>
      <c r="N552" s="63"/>
      <c r="O552" s="63"/>
      <c r="P552" s="63"/>
      <c r="Q552" s="63"/>
      <c r="R552" s="63"/>
      <c r="S552" s="63"/>
      <c r="T552" s="63"/>
      <c r="U552" s="63"/>
      <c r="V552" s="63"/>
      <c r="W552" s="63"/>
      <c r="X552" s="63"/>
      <c r="Y552" s="63"/>
      <c r="Z552" s="63"/>
    </row>
    <row r="553" spans="1:26" ht="24.75" customHeight="1" x14ac:dyDescent="0.3">
      <c r="A553" s="122" t="s">
        <v>10</v>
      </c>
      <c r="B553" s="129" t="s">
        <v>789</v>
      </c>
      <c r="C553" s="126" t="s">
        <v>803</v>
      </c>
      <c r="D553" s="121"/>
      <c r="E553" s="63"/>
      <c r="F553" s="71"/>
      <c r="G553" s="63"/>
      <c r="H553" s="63"/>
      <c r="I553" s="63"/>
      <c r="J553" s="63"/>
      <c r="K553" s="63"/>
      <c r="L553" s="63"/>
      <c r="M553" s="63"/>
      <c r="N553" s="63"/>
      <c r="O553" s="63"/>
      <c r="P553" s="63"/>
      <c r="Q553" s="63"/>
      <c r="R553" s="63"/>
      <c r="S553" s="63"/>
      <c r="T553" s="63"/>
      <c r="U553" s="63"/>
      <c r="V553" s="63"/>
      <c r="W553" s="63"/>
      <c r="X553" s="63"/>
      <c r="Y553" s="63"/>
      <c r="Z553" s="63"/>
    </row>
    <row r="554" spans="1:26" ht="171.6" x14ac:dyDescent="0.3">
      <c r="A554" s="123"/>
      <c r="B554" s="107"/>
      <c r="C554" s="72" t="s">
        <v>393</v>
      </c>
      <c r="D554" s="78" t="s">
        <v>804</v>
      </c>
      <c r="E554" s="63"/>
      <c r="F554" s="71"/>
      <c r="G554" s="63"/>
      <c r="H554" s="63"/>
      <c r="I554" s="63"/>
      <c r="J554" s="63"/>
      <c r="K554" s="63"/>
      <c r="L554" s="63"/>
      <c r="M554" s="63"/>
      <c r="N554" s="63"/>
      <c r="O554" s="63"/>
      <c r="P554" s="63"/>
      <c r="Q554" s="63"/>
      <c r="R554" s="63"/>
      <c r="S554" s="63"/>
      <c r="T554" s="63"/>
      <c r="U554" s="63"/>
      <c r="V554" s="63"/>
      <c r="W554" s="63"/>
      <c r="X554" s="63"/>
      <c r="Y554" s="63"/>
      <c r="Z554" s="63"/>
    </row>
    <row r="555" spans="1:26" ht="105.6" x14ac:dyDescent="0.3">
      <c r="A555" s="124"/>
      <c r="B555" s="107"/>
      <c r="C555" s="74" t="s">
        <v>395</v>
      </c>
      <c r="D555" s="79" t="s">
        <v>805</v>
      </c>
      <c r="E555" s="63"/>
      <c r="F555" s="71"/>
      <c r="G555" s="63"/>
      <c r="H555" s="63"/>
      <c r="I555" s="63"/>
      <c r="J555" s="63"/>
      <c r="K555" s="63"/>
      <c r="L555" s="63"/>
      <c r="M555" s="63"/>
      <c r="N555" s="63"/>
      <c r="O555" s="63"/>
      <c r="P555" s="63"/>
      <c r="Q555" s="63"/>
      <c r="R555" s="63"/>
      <c r="S555" s="63"/>
      <c r="T555" s="63"/>
      <c r="U555" s="63"/>
      <c r="V555" s="63"/>
      <c r="W555" s="63"/>
      <c r="X555" s="63"/>
      <c r="Y555" s="63"/>
      <c r="Z555" s="63"/>
    </row>
    <row r="556" spans="1:26" ht="15" customHeight="1" x14ac:dyDescent="0.3">
      <c r="A556" s="68"/>
      <c r="B556" s="60"/>
      <c r="C556" s="69"/>
      <c r="D556" s="77"/>
      <c r="E556" s="63"/>
      <c r="F556" s="71"/>
      <c r="G556" s="63"/>
      <c r="H556" s="63"/>
      <c r="I556" s="63"/>
      <c r="J556" s="63"/>
      <c r="K556" s="63"/>
      <c r="L556" s="63"/>
      <c r="M556" s="63"/>
      <c r="N556" s="63"/>
      <c r="O556" s="63"/>
      <c r="P556" s="63"/>
      <c r="Q556" s="63"/>
      <c r="R556" s="63"/>
      <c r="S556" s="63"/>
      <c r="T556" s="63"/>
      <c r="U556" s="63"/>
      <c r="V556" s="63"/>
      <c r="W556" s="63"/>
      <c r="X556" s="63"/>
      <c r="Y556" s="63"/>
      <c r="Z556" s="63"/>
    </row>
    <row r="557" spans="1:26" ht="24.75" customHeight="1" x14ac:dyDescent="0.3">
      <c r="A557" s="122" t="s">
        <v>10</v>
      </c>
      <c r="B557" s="129" t="s">
        <v>789</v>
      </c>
      <c r="C557" s="126" t="s">
        <v>806</v>
      </c>
      <c r="D557" s="121"/>
      <c r="E557" s="63"/>
      <c r="F557" s="71"/>
      <c r="G557" s="63"/>
      <c r="H557" s="63"/>
      <c r="I557" s="63"/>
      <c r="J557" s="63"/>
      <c r="K557" s="63"/>
      <c r="L557" s="63"/>
      <c r="M557" s="63"/>
      <c r="N557" s="63"/>
      <c r="O557" s="63"/>
      <c r="P557" s="63"/>
      <c r="Q557" s="63"/>
      <c r="R557" s="63"/>
      <c r="S557" s="63"/>
      <c r="T557" s="63"/>
      <c r="U557" s="63"/>
      <c r="V557" s="63"/>
      <c r="W557" s="63"/>
      <c r="X557" s="63"/>
      <c r="Y557" s="63"/>
      <c r="Z557" s="63"/>
    </row>
    <row r="558" spans="1:26" ht="39.6" x14ac:dyDescent="0.3">
      <c r="A558" s="123"/>
      <c r="B558" s="107"/>
      <c r="C558" s="72" t="s">
        <v>393</v>
      </c>
      <c r="D558" s="78" t="s">
        <v>807</v>
      </c>
      <c r="E558" s="63"/>
      <c r="F558" s="71"/>
      <c r="G558" s="63"/>
      <c r="H558" s="63"/>
      <c r="I558" s="63"/>
      <c r="J558" s="63"/>
      <c r="K558" s="63"/>
      <c r="L558" s="63"/>
      <c r="M558" s="63"/>
      <c r="N558" s="63"/>
      <c r="O558" s="63"/>
      <c r="P558" s="63"/>
      <c r="Q558" s="63"/>
      <c r="R558" s="63"/>
      <c r="S558" s="63"/>
      <c r="T558" s="63"/>
      <c r="U558" s="63"/>
      <c r="V558" s="63"/>
      <c r="W558" s="63"/>
      <c r="X558" s="63"/>
      <c r="Y558" s="63"/>
      <c r="Z558" s="63"/>
    </row>
    <row r="559" spans="1:26" ht="105.6" x14ac:dyDescent="0.3">
      <c r="A559" s="124"/>
      <c r="B559" s="107"/>
      <c r="C559" s="74" t="s">
        <v>395</v>
      </c>
      <c r="D559" s="79" t="s">
        <v>808</v>
      </c>
      <c r="E559" s="63"/>
      <c r="F559" s="71"/>
      <c r="G559" s="63"/>
      <c r="H559" s="63"/>
      <c r="I559" s="63"/>
      <c r="J559" s="63"/>
      <c r="K559" s="63"/>
      <c r="L559" s="63"/>
      <c r="M559" s="63"/>
      <c r="N559" s="63"/>
      <c r="O559" s="63"/>
      <c r="P559" s="63"/>
      <c r="Q559" s="63"/>
      <c r="R559" s="63"/>
      <c r="S559" s="63"/>
      <c r="T559" s="63"/>
      <c r="U559" s="63"/>
      <c r="V559" s="63"/>
      <c r="W559" s="63"/>
      <c r="X559" s="63"/>
      <c r="Y559" s="63"/>
      <c r="Z559" s="63"/>
    </row>
    <row r="560" spans="1:26" ht="30" customHeight="1" x14ac:dyDescent="0.3">
      <c r="A560" s="68"/>
      <c r="B560" s="60"/>
      <c r="C560" s="69"/>
      <c r="D560" s="77"/>
      <c r="E560" s="63"/>
      <c r="F560" s="71"/>
      <c r="G560" s="63"/>
      <c r="H560" s="63"/>
      <c r="I560" s="63"/>
      <c r="J560" s="63"/>
      <c r="K560" s="63"/>
      <c r="L560" s="63"/>
      <c r="M560" s="63"/>
      <c r="N560" s="63"/>
      <c r="O560" s="63"/>
      <c r="P560" s="63"/>
      <c r="Q560" s="63"/>
      <c r="R560" s="63"/>
      <c r="S560" s="63"/>
      <c r="T560" s="63"/>
      <c r="U560" s="63"/>
      <c r="V560" s="63"/>
      <c r="W560" s="63"/>
      <c r="X560" s="63"/>
      <c r="Y560" s="63"/>
      <c r="Z560" s="63"/>
    </row>
    <row r="561" spans="1:26" ht="24.75" customHeight="1" x14ac:dyDescent="0.3">
      <c r="A561" s="122" t="s">
        <v>10</v>
      </c>
      <c r="B561" s="129" t="s">
        <v>789</v>
      </c>
      <c r="C561" s="126" t="s">
        <v>809</v>
      </c>
      <c r="D561" s="121"/>
      <c r="E561" s="63"/>
      <c r="F561" s="71"/>
      <c r="G561" s="63"/>
      <c r="H561" s="63"/>
      <c r="I561" s="63"/>
      <c r="J561" s="63"/>
      <c r="K561" s="63"/>
      <c r="L561" s="63"/>
      <c r="M561" s="63"/>
      <c r="N561" s="63"/>
      <c r="O561" s="63"/>
      <c r="P561" s="63"/>
      <c r="Q561" s="63"/>
      <c r="R561" s="63"/>
      <c r="S561" s="63"/>
      <c r="T561" s="63"/>
      <c r="U561" s="63"/>
      <c r="V561" s="63"/>
      <c r="W561" s="63"/>
      <c r="X561" s="63"/>
      <c r="Y561" s="63"/>
      <c r="Z561" s="63"/>
    </row>
    <row r="562" spans="1:26" ht="30" x14ac:dyDescent="0.3">
      <c r="A562" s="123"/>
      <c r="B562" s="107"/>
      <c r="C562" s="72" t="s">
        <v>393</v>
      </c>
      <c r="D562" s="78" t="s">
        <v>810</v>
      </c>
      <c r="E562" s="63"/>
      <c r="F562" s="71"/>
      <c r="G562" s="63"/>
      <c r="H562" s="63"/>
      <c r="I562" s="63"/>
      <c r="J562" s="63"/>
      <c r="K562" s="63"/>
      <c r="L562" s="63"/>
      <c r="M562" s="63"/>
      <c r="N562" s="63"/>
      <c r="O562" s="63"/>
      <c r="P562" s="63"/>
      <c r="Q562" s="63"/>
      <c r="R562" s="63"/>
      <c r="S562" s="63"/>
      <c r="T562" s="63"/>
      <c r="U562" s="63"/>
      <c r="V562" s="63"/>
      <c r="W562" s="63"/>
      <c r="X562" s="63"/>
      <c r="Y562" s="63"/>
      <c r="Z562" s="63"/>
    </row>
    <row r="563" spans="1:26" ht="52.8" x14ac:dyDescent="0.3">
      <c r="A563" s="124"/>
      <c r="B563" s="107"/>
      <c r="C563" s="74" t="s">
        <v>395</v>
      </c>
      <c r="D563" s="79" t="s">
        <v>811</v>
      </c>
      <c r="E563" s="63"/>
      <c r="F563" s="71"/>
      <c r="G563" s="63"/>
      <c r="H563" s="63"/>
      <c r="I563" s="63"/>
      <c r="J563" s="63"/>
      <c r="K563" s="63"/>
      <c r="L563" s="63"/>
      <c r="M563" s="63"/>
      <c r="N563" s="63"/>
      <c r="O563" s="63"/>
      <c r="P563" s="63"/>
      <c r="Q563" s="63"/>
      <c r="R563" s="63"/>
      <c r="S563" s="63"/>
      <c r="T563" s="63"/>
      <c r="U563" s="63"/>
      <c r="V563" s="63"/>
      <c r="W563" s="63"/>
      <c r="X563" s="63"/>
      <c r="Y563" s="63"/>
      <c r="Z563" s="63"/>
    </row>
    <row r="564" spans="1:26" ht="30" customHeight="1" x14ac:dyDescent="0.3">
      <c r="A564" s="68"/>
      <c r="B564" s="60"/>
      <c r="C564" s="69"/>
      <c r="D564" s="77"/>
      <c r="E564" s="63"/>
      <c r="F564" s="71"/>
      <c r="G564" s="63"/>
      <c r="H564" s="63"/>
      <c r="I564" s="63"/>
      <c r="J564" s="63"/>
      <c r="K564" s="63"/>
      <c r="L564" s="63"/>
      <c r="M564" s="63"/>
      <c r="N564" s="63"/>
      <c r="O564" s="63"/>
      <c r="P564" s="63"/>
      <c r="Q564" s="63"/>
      <c r="R564" s="63"/>
      <c r="S564" s="63"/>
      <c r="T564" s="63"/>
      <c r="U564" s="63"/>
      <c r="V564" s="63"/>
      <c r="W564" s="63"/>
      <c r="X564" s="63"/>
      <c r="Y564" s="63"/>
      <c r="Z564" s="63"/>
    </row>
    <row r="565" spans="1:26" ht="24.75" customHeight="1" x14ac:dyDescent="0.3">
      <c r="A565" s="122" t="s">
        <v>10</v>
      </c>
      <c r="B565" s="129" t="s">
        <v>789</v>
      </c>
      <c r="C565" s="120" t="s">
        <v>812</v>
      </c>
      <c r="D565" s="121"/>
      <c r="E565" s="63"/>
      <c r="F565" s="71"/>
      <c r="G565" s="63"/>
      <c r="H565" s="63"/>
      <c r="I565" s="63"/>
      <c r="J565" s="63"/>
      <c r="K565" s="63"/>
      <c r="L565" s="63"/>
      <c r="M565" s="63"/>
      <c r="N565" s="63"/>
      <c r="O565" s="63"/>
      <c r="P565" s="63"/>
      <c r="Q565" s="63"/>
      <c r="R565" s="63"/>
      <c r="S565" s="63"/>
      <c r="T565" s="63"/>
      <c r="U565" s="63"/>
      <c r="V565" s="63"/>
      <c r="W565" s="63"/>
      <c r="X565" s="63"/>
      <c r="Y565" s="63"/>
      <c r="Z565" s="63"/>
    </row>
    <row r="566" spans="1:26" ht="30" x14ac:dyDescent="0.3">
      <c r="A566" s="123"/>
      <c r="B566" s="107"/>
      <c r="C566" s="72" t="s">
        <v>393</v>
      </c>
      <c r="D566" s="78" t="s">
        <v>813</v>
      </c>
      <c r="E566" s="63"/>
      <c r="F566" s="71"/>
      <c r="G566" s="63"/>
      <c r="H566" s="63"/>
      <c r="I566" s="63"/>
      <c r="J566" s="63"/>
      <c r="K566" s="63"/>
      <c r="L566" s="63"/>
      <c r="M566" s="63"/>
      <c r="N566" s="63"/>
      <c r="O566" s="63"/>
      <c r="P566" s="63"/>
      <c r="Q566" s="63"/>
      <c r="R566" s="63"/>
      <c r="S566" s="63"/>
      <c r="T566" s="63"/>
      <c r="U566" s="63"/>
      <c r="V566" s="63"/>
      <c r="W566" s="63"/>
      <c r="X566" s="63"/>
      <c r="Y566" s="63"/>
      <c r="Z566" s="63"/>
    </row>
    <row r="567" spans="1:26" ht="30" x14ac:dyDescent="0.3">
      <c r="A567" s="124"/>
      <c r="B567" s="107"/>
      <c r="C567" s="74" t="s">
        <v>395</v>
      </c>
      <c r="D567" s="79" t="s">
        <v>814</v>
      </c>
      <c r="E567" s="63"/>
      <c r="F567" s="71"/>
      <c r="G567" s="63"/>
      <c r="H567" s="63"/>
      <c r="I567" s="63"/>
      <c r="J567" s="63"/>
      <c r="K567" s="63"/>
      <c r="L567" s="63"/>
      <c r="M567" s="63"/>
      <c r="N567" s="63"/>
      <c r="O567" s="63"/>
      <c r="P567" s="63"/>
      <c r="Q567" s="63"/>
      <c r="R567" s="63"/>
      <c r="S567" s="63"/>
      <c r="T567" s="63"/>
      <c r="U567" s="63"/>
      <c r="V567" s="63"/>
      <c r="W567" s="63"/>
      <c r="X567" s="63"/>
      <c r="Y567" s="63"/>
      <c r="Z567" s="63"/>
    </row>
    <row r="568" spans="1:26" ht="30" customHeight="1" x14ac:dyDescent="0.3">
      <c r="A568" s="68"/>
      <c r="B568" s="60"/>
      <c r="C568" s="69"/>
      <c r="D568" s="77"/>
      <c r="E568" s="63"/>
      <c r="F568" s="71"/>
      <c r="G568" s="63"/>
      <c r="H568" s="63"/>
      <c r="I568" s="63"/>
      <c r="J568" s="63"/>
      <c r="K568" s="63"/>
      <c r="L568" s="63"/>
      <c r="M568" s="63"/>
      <c r="N568" s="63"/>
      <c r="O568" s="63"/>
      <c r="P568" s="63"/>
      <c r="Q568" s="63"/>
      <c r="R568" s="63"/>
      <c r="S568" s="63"/>
      <c r="T568" s="63"/>
      <c r="U568" s="63"/>
      <c r="V568" s="63"/>
      <c r="W568" s="63"/>
      <c r="X568" s="63"/>
      <c r="Y568" s="63"/>
      <c r="Z568" s="63"/>
    </row>
    <row r="569" spans="1:26" ht="24.75" customHeight="1" x14ac:dyDescent="0.3">
      <c r="A569" s="122" t="s">
        <v>10</v>
      </c>
      <c r="B569" s="129" t="s">
        <v>789</v>
      </c>
      <c r="C569" s="120" t="s">
        <v>815</v>
      </c>
      <c r="D569" s="121"/>
      <c r="E569" s="63"/>
      <c r="F569" s="71"/>
      <c r="G569" s="63"/>
      <c r="H569" s="63"/>
      <c r="I569" s="63"/>
      <c r="J569" s="63"/>
      <c r="K569" s="63"/>
      <c r="L569" s="63"/>
      <c r="M569" s="63"/>
      <c r="N569" s="63"/>
      <c r="O569" s="63"/>
      <c r="P569" s="63"/>
      <c r="Q569" s="63"/>
      <c r="R569" s="63"/>
      <c r="S569" s="63"/>
      <c r="T569" s="63"/>
      <c r="U569" s="63"/>
      <c r="V569" s="63"/>
      <c r="W569" s="63"/>
      <c r="X569" s="63"/>
      <c r="Y569" s="63"/>
      <c r="Z569" s="63"/>
    </row>
    <row r="570" spans="1:26" ht="213.75" customHeight="1" x14ac:dyDescent="0.3">
      <c r="A570" s="123"/>
      <c r="B570" s="107"/>
      <c r="C570" s="72" t="s">
        <v>393</v>
      </c>
      <c r="D570" s="78" t="s">
        <v>816</v>
      </c>
      <c r="E570" s="63"/>
      <c r="F570" s="71"/>
      <c r="G570" s="63"/>
      <c r="H570" s="63"/>
      <c r="I570" s="63"/>
      <c r="J570" s="63"/>
      <c r="K570" s="63"/>
      <c r="L570" s="63"/>
      <c r="M570" s="63"/>
      <c r="N570" s="63"/>
      <c r="O570" s="63"/>
      <c r="P570" s="63"/>
      <c r="Q570" s="63"/>
      <c r="R570" s="63"/>
      <c r="S570" s="63"/>
      <c r="T570" s="63"/>
      <c r="U570" s="63"/>
      <c r="V570" s="63"/>
      <c r="W570" s="63"/>
      <c r="X570" s="63"/>
      <c r="Y570" s="63"/>
      <c r="Z570" s="63"/>
    </row>
    <row r="571" spans="1:26" ht="30" x14ac:dyDescent="0.3">
      <c r="A571" s="124"/>
      <c r="B571" s="107"/>
      <c r="C571" s="74" t="s">
        <v>395</v>
      </c>
      <c r="D571" s="79" t="s">
        <v>817</v>
      </c>
      <c r="E571" s="63"/>
      <c r="F571" s="71"/>
      <c r="G571" s="63"/>
      <c r="H571" s="63"/>
      <c r="I571" s="63"/>
      <c r="J571" s="63"/>
      <c r="K571" s="63"/>
      <c r="L571" s="63"/>
      <c r="M571" s="63"/>
      <c r="N571" s="63"/>
      <c r="O571" s="63"/>
      <c r="P571" s="63"/>
      <c r="Q571" s="63"/>
      <c r="R571" s="63"/>
      <c r="S571" s="63"/>
      <c r="T571" s="63"/>
      <c r="U571" s="63"/>
      <c r="V571" s="63"/>
      <c r="W571" s="63"/>
      <c r="X571" s="63"/>
      <c r="Y571" s="63"/>
      <c r="Z571" s="63"/>
    </row>
    <row r="572" spans="1:26" ht="30" customHeight="1" x14ac:dyDescent="0.3">
      <c r="A572" s="68"/>
      <c r="B572" s="60"/>
      <c r="C572" s="69"/>
      <c r="D572" s="77"/>
      <c r="E572" s="63"/>
      <c r="F572" s="71"/>
      <c r="G572" s="63"/>
      <c r="H572" s="63"/>
      <c r="I572" s="63"/>
      <c r="J572" s="63"/>
      <c r="K572" s="63"/>
      <c r="L572" s="63"/>
      <c r="M572" s="63"/>
      <c r="N572" s="63"/>
      <c r="O572" s="63"/>
      <c r="P572" s="63"/>
      <c r="Q572" s="63"/>
      <c r="R572" s="63"/>
      <c r="S572" s="63"/>
      <c r="T572" s="63"/>
      <c r="U572" s="63"/>
      <c r="V572" s="63"/>
      <c r="W572" s="63"/>
      <c r="X572" s="63"/>
      <c r="Y572" s="63"/>
      <c r="Z572" s="63"/>
    </row>
    <row r="573" spans="1:26" ht="24.75" customHeight="1" x14ac:dyDescent="0.3">
      <c r="A573" s="122" t="s">
        <v>10</v>
      </c>
      <c r="B573" s="119" t="s">
        <v>818</v>
      </c>
      <c r="C573" s="127" t="s">
        <v>819</v>
      </c>
      <c r="D573" s="128"/>
      <c r="E573" s="63"/>
      <c r="F573" s="71"/>
      <c r="G573" s="63"/>
      <c r="H573" s="63"/>
      <c r="I573" s="63"/>
      <c r="J573" s="63"/>
      <c r="K573" s="63"/>
      <c r="L573" s="63"/>
      <c r="M573" s="63"/>
      <c r="N573" s="63"/>
      <c r="O573" s="63"/>
      <c r="P573" s="63"/>
      <c r="Q573" s="63"/>
      <c r="R573" s="63"/>
      <c r="S573" s="63"/>
      <c r="T573" s="63"/>
      <c r="U573" s="63"/>
      <c r="V573" s="63"/>
      <c r="W573" s="63"/>
      <c r="X573" s="63"/>
      <c r="Y573" s="63"/>
      <c r="Z573" s="63"/>
    </row>
    <row r="574" spans="1:26" ht="211.2" x14ac:dyDescent="0.3">
      <c r="A574" s="123"/>
      <c r="B574" s="107"/>
      <c r="C574" s="82" t="s">
        <v>393</v>
      </c>
      <c r="D574" s="83" t="s">
        <v>820</v>
      </c>
      <c r="E574" s="63"/>
      <c r="F574" s="71"/>
      <c r="G574" s="63"/>
      <c r="H574" s="63"/>
      <c r="I574" s="63"/>
      <c r="J574" s="63"/>
      <c r="K574" s="63"/>
      <c r="L574" s="63"/>
      <c r="M574" s="63"/>
      <c r="N574" s="63"/>
      <c r="O574" s="63"/>
      <c r="P574" s="63"/>
      <c r="Q574" s="63"/>
      <c r="R574" s="63"/>
      <c r="S574" s="63"/>
      <c r="T574" s="63"/>
      <c r="U574" s="63"/>
      <c r="V574" s="63"/>
      <c r="W574" s="63"/>
      <c r="X574" s="63"/>
      <c r="Y574" s="63"/>
      <c r="Z574" s="63"/>
    </row>
    <row r="575" spans="1:26" ht="52.8" x14ac:dyDescent="0.3">
      <c r="A575" s="124"/>
      <c r="B575" s="107"/>
      <c r="C575" s="82" t="s">
        <v>395</v>
      </c>
      <c r="D575" s="90" t="s">
        <v>821</v>
      </c>
      <c r="E575" s="63"/>
      <c r="F575" s="71"/>
      <c r="G575" s="63"/>
      <c r="H575" s="63"/>
      <c r="I575" s="63"/>
      <c r="J575" s="63"/>
      <c r="K575" s="63"/>
      <c r="L575" s="63"/>
      <c r="M575" s="63"/>
      <c r="N575" s="63"/>
      <c r="O575" s="63"/>
      <c r="P575" s="63"/>
      <c r="Q575" s="63"/>
      <c r="R575" s="63"/>
      <c r="S575" s="63"/>
      <c r="T575" s="63"/>
      <c r="U575" s="63"/>
      <c r="V575" s="63"/>
      <c r="W575" s="63"/>
      <c r="X575" s="63"/>
      <c r="Y575" s="63"/>
      <c r="Z575" s="63"/>
    </row>
    <row r="576" spans="1:26" ht="30" customHeight="1" x14ac:dyDescent="0.3">
      <c r="A576" s="68"/>
      <c r="B576" s="60"/>
      <c r="C576" s="69"/>
      <c r="D576" s="77"/>
      <c r="E576" s="63"/>
      <c r="F576" s="71"/>
      <c r="G576" s="63"/>
      <c r="H576" s="63"/>
      <c r="I576" s="63"/>
      <c r="J576" s="63"/>
      <c r="K576" s="63"/>
      <c r="L576" s="63"/>
      <c r="M576" s="63"/>
      <c r="N576" s="63"/>
      <c r="O576" s="63"/>
      <c r="P576" s="63"/>
      <c r="Q576" s="63"/>
      <c r="R576" s="63"/>
      <c r="S576" s="63"/>
      <c r="T576" s="63"/>
      <c r="U576" s="63"/>
      <c r="V576" s="63"/>
      <c r="W576" s="63"/>
      <c r="X576" s="63"/>
      <c r="Y576" s="63"/>
      <c r="Z576" s="63"/>
    </row>
    <row r="577" spans="1:26" ht="24.75" customHeight="1" x14ac:dyDescent="0.3">
      <c r="A577" s="122" t="s">
        <v>10</v>
      </c>
      <c r="B577" s="119" t="s">
        <v>818</v>
      </c>
      <c r="C577" s="120" t="s">
        <v>822</v>
      </c>
      <c r="D577" s="121"/>
      <c r="E577" s="63"/>
      <c r="F577" s="71"/>
      <c r="G577" s="63"/>
      <c r="H577" s="63"/>
      <c r="I577" s="63"/>
      <c r="J577" s="63"/>
      <c r="K577" s="63"/>
      <c r="L577" s="63"/>
      <c r="M577" s="63"/>
      <c r="N577" s="63"/>
      <c r="O577" s="63"/>
      <c r="P577" s="63"/>
      <c r="Q577" s="63"/>
      <c r="R577" s="63"/>
      <c r="S577" s="63"/>
      <c r="T577" s="63"/>
      <c r="U577" s="63"/>
      <c r="V577" s="63"/>
      <c r="W577" s="63"/>
      <c r="X577" s="63"/>
      <c r="Y577" s="63"/>
      <c r="Z577" s="63"/>
    </row>
    <row r="578" spans="1:26" ht="30" x14ac:dyDescent="0.3">
      <c r="A578" s="123"/>
      <c r="B578" s="107"/>
      <c r="C578" s="72" t="s">
        <v>393</v>
      </c>
      <c r="D578" s="78" t="s">
        <v>823</v>
      </c>
      <c r="E578" s="63"/>
      <c r="F578" s="71"/>
      <c r="G578" s="63"/>
      <c r="H578" s="63"/>
      <c r="I578" s="63"/>
      <c r="J578" s="63"/>
      <c r="K578" s="63"/>
      <c r="L578" s="63"/>
      <c r="M578" s="63"/>
      <c r="N578" s="63"/>
      <c r="O578" s="63"/>
      <c r="P578" s="63"/>
      <c r="Q578" s="63"/>
      <c r="R578" s="63"/>
      <c r="S578" s="63"/>
      <c r="T578" s="63"/>
      <c r="U578" s="63"/>
      <c r="V578" s="63"/>
      <c r="W578" s="63"/>
      <c r="X578" s="63"/>
      <c r="Y578" s="63"/>
      <c r="Z578" s="63"/>
    </row>
    <row r="579" spans="1:26" ht="39.6" x14ac:dyDescent="0.3">
      <c r="A579" s="124"/>
      <c r="B579" s="107"/>
      <c r="C579" s="74" t="s">
        <v>395</v>
      </c>
      <c r="D579" s="79" t="s">
        <v>824</v>
      </c>
      <c r="E579" s="63"/>
      <c r="F579" s="71"/>
      <c r="G579" s="63"/>
      <c r="H579" s="63"/>
      <c r="I579" s="63"/>
      <c r="J579" s="63"/>
      <c r="K579" s="63"/>
      <c r="L579" s="63"/>
      <c r="M579" s="63"/>
      <c r="N579" s="63"/>
      <c r="O579" s="63"/>
      <c r="P579" s="63"/>
      <c r="Q579" s="63"/>
      <c r="R579" s="63"/>
      <c r="S579" s="63"/>
      <c r="T579" s="63"/>
      <c r="U579" s="63"/>
      <c r="V579" s="63"/>
      <c r="W579" s="63"/>
      <c r="X579" s="63"/>
      <c r="Y579" s="63"/>
      <c r="Z579" s="63"/>
    </row>
    <row r="580" spans="1:26" ht="30" customHeight="1" x14ac:dyDescent="0.3">
      <c r="A580" s="68"/>
      <c r="B580" s="60"/>
      <c r="C580" s="69"/>
      <c r="D580" s="77"/>
      <c r="E580" s="63"/>
      <c r="F580" s="71"/>
      <c r="G580" s="63"/>
      <c r="H580" s="63"/>
      <c r="I580" s="63"/>
      <c r="J580" s="63"/>
      <c r="K580" s="63"/>
      <c r="L580" s="63"/>
      <c r="M580" s="63"/>
      <c r="N580" s="63"/>
      <c r="O580" s="63"/>
      <c r="P580" s="63"/>
      <c r="Q580" s="63"/>
      <c r="R580" s="63"/>
      <c r="S580" s="63"/>
      <c r="T580" s="63"/>
      <c r="U580" s="63"/>
      <c r="V580" s="63"/>
      <c r="W580" s="63"/>
      <c r="X580" s="63"/>
      <c r="Y580" s="63"/>
      <c r="Z580" s="63"/>
    </row>
    <row r="581" spans="1:26" ht="24.75" customHeight="1" x14ac:dyDescent="0.3">
      <c r="A581" s="122" t="s">
        <v>10</v>
      </c>
      <c r="B581" s="119" t="s">
        <v>818</v>
      </c>
      <c r="C581" s="126" t="s">
        <v>825</v>
      </c>
      <c r="D581" s="121"/>
      <c r="E581" s="63"/>
      <c r="F581" s="71"/>
      <c r="G581" s="63"/>
      <c r="H581" s="63"/>
      <c r="I581" s="63"/>
      <c r="J581" s="63"/>
      <c r="K581" s="63"/>
      <c r="L581" s="63"/>
      <c r="M581" s="63"/>
      <c r="N581" s="63"/>
      <c r="O581" s="63"/>
      <c r="P581" s="63"/>
      <c r="Q581" s="63"/>
      <c r="R581" s="63"/>
      <c r="S581" s="63"/>
      <c r="T581" s="63"/>
      <c r="U581" s="63"/>
      <c r="V581" s="63"/>
      <c r="W581" s="63"/>
      <c r="X581" s="63"/>
      <c r="Y581" s="63"/>
      <c r="Z581" s="63"/>
    </row>
    <row r="582" spans="1:26" ht="39.6" x14ac:dyDescent="0.3">
      <c r="A582" s="123"/>
      <c r="B582" s="107"/>
      <c r="C582" s="72" t="s">
        <v>393</v>
      </c>
      <c r="D582" s="78" t="s">
        <v>826</v>
      </c>
      <c r="E582" s="63"/>
      <c r="F582" s="71"/>
      <c r="G582" s="63"/>
      <c r="H582" s="63"/>
      <c r="I582" s="63"/>
      <c r="J582" s="63"/>
      <c r="K582" s="63"/>
      <c r="L582" s="63"/>
      <c r="M582" s="63"/>
      <c r="N582" s="63"/>
      <c r="O582" s="63"/>
      <c r="P582" s="63"/>
      <c r="Q582" s="63"/>
      <c r="R582" s="63"/>
      <c r="S582" s="63"/>
      <c r="T582" s="63"/>
      <c r="U582" s="63"/>
      <c r="V582" s="63"/>
      <c r="W582" s="63"/>
      <c r="X582" s="63"/>
      <c r="Y582" s="63"/>
      <c r="Z582" s="63"/>
    </row>
    <row r="583" spans="1:26" ht="52.8" x14ac:dyDescent="0.3">
      <c r="A583" s="124"/>
      <c r="B583" s="107"/>
      <c r="C583" s="74" t="s">
        <v>395</v>
      </c>
      <c r="D583" s="79" t="s">
        <v>827</v>
      </c>
      <c r="E583" s="63"/>
      <c r="F583" s="71"/>
      <c r="G583" s="63"/>
      <c r="H583" s="63"/>
      <c r="I583" s="63"/>
      <c r="J583" s="63"/>
      <c r="K583" s="63"/>
      <c r="L583" s="63"/>
      <c r="M583" s="63"/>
      <c r="N583" s="63"/>
      <c r="O583" s="63"/>
      <c r="P583" s="63"/>
      <c r="Q583" s="63"/>
      <c r="R583" s="63"/>
      <c r="S583" s="63"/>
      <c r="T583" s="63"/>
      <c r="U583" s="63"/>
      <c r="V583" s="63"/>
      <c r="W583" s="63"/>
      <c r="X583" s="63"/>
      <c r="Y583" s="63"/>
      <c r="Z583" s="63"/>
    </row>
    <row r="584" spans="1:26" ht="30" customHeight="1" x14ac:dyDescent="0.3">
      <c r="A584" s="68"/>
      <c r="B584" s="60"/>
      <c r="C584" s="69"/>
      <c r="D584" s="77"/>
      <c r="E584" s="63"/>
      <c r="F584" s="71"/>
      <c r="G584" s="63"/>
      <c r="H584" s="63"/>
      <c r="I584" s="63"/>
      <c r="J584" s="63"/>
      <c r="K584" s="63"/>
      <c r="L584" s="63"/>
      <c r="M584" s="63"/>
      <c r="N584" s="63"/>
      <c r="O584" s="63"/>
      <c r="P584" s="63"/>
      <c r="Q584" s="63"/>
      <c r="R584" s="63"/>
      <c r="S584" s="63"/>
      <c r="T584" s="63"/>
      <c r="U584" s="63"/>
      <c r="V584" s="63"/>
      <c r="W584" s="63"/>
      <c r="X584" s="63"/>
      <c r="Y584" s="63"/>
      <c r="Z584" s="63"/>
    </row>
    <row r="585" spans="1:26" ht="24.75" customHeight="1" x14ac:dyDescent="0.3">
      <c r="A585" s="122" t="s">
        <v>10</v>
      </c>
      <c r="B585" s="119" t="s">
        <v>818</v>
      </c>
      <c r="C585" s="125" t="s">
        <v>828</v>
      </c>
      <c r="D585" s="121"/>
      <c r="E585" s="63"/>
      <c r="F585" s="71"/>
      <c r="G585" s="63"/>
      <c r="H585" s="63"/>
      <c r="I585" s="63"/>
      <c r="J585" s="63"/>
      <c r="K585" s="63"/>
      <c r="L585" s="63"/>
      <c r="M585" s="63"/>
      <c r="N585" s="63"/>
      <c r="O585" s="63"/>
      <c r="P585" s="63"/>
      <c r="Q585" s="63"/>
      <c r="R585" s="63"/>
      <c r="S585" s="63"/>
      <c r="T585" s="63"/>
      <c r="U585" s="63"/>
      <c r="V585" s="63"/>
      <c r="W585" s="63"/>
      <c r="X585" s="63"/>
      <c r="Y585" s="63"/>
      <c r="Z585" s="63"/>
    </row>
    <row r="586" spans="1:26" ht="30" x14ac:dyDescent="0.3">
      <c r="A586" s="123"/>
      <c r="B586" s="107"/>
      <c r="C586" s="72" t="s">
        <v>393</v>
      </c>
      <c r="D586" s="78" t="s">
        <v>829</v>
      </c>
      <c r="E586" s="63"/>
      <c r="F586" s="71"/>
      <c r="G586" s="63"/>
      <c r="H586" s="63"/>
      <c r="I586" s="63"/>
      <c r="J586" s="63"/>
      <c r="K586" s="63"/>
      <c r="L586" s="63"/>
      <c r="M586" s="63"/>
      <c r="N586" s="63"/>
      <c r="O586" s="63"/>
      <c r="P586" s="63"/>
      <c r="Q586" s="63"/>
      <c r="R586" s="63"/>
      <c r="S586" s="63"/>
      <c r="T586" s="63"/>
      <c r="U586" s="63"/>
      <c r="V586" s="63"/>
      <c r="W586" s="63"/>
      <c r="X586" s="63"/>
      <c r="Y586" s="63"/>
      <c r="Z586" s="63"/>
    </row>
    <row r="587" spans="1:26" ht="30" x14ac:dyDescent="0.3">
      <c r="A587" s="124"/>
      <c r="B587" s="107"/>
      <c r="C587" s="74" t="s">
        <v>395</v>
      </c>
      <c r="D587" s="79" t="s">
        <v>830</v>
      </c>
      <c r="E587" s="63"/>
      <c r="F587" s="71"/>
      <c r="G587" s="63"/>
      <c r="H587" s="63"/>
      <c r="I587" s="63"/>
      <c r="J587" s="63"/>
      <c r="K587" s="63"/>
      <c r="L587" s="63"/>
      <c r="M587" s="63"/>
      <c r="N587" s="63"/>
      <c r="O587" s="63"/>
      <c r="P587" s="63"/>
      <c r="Q587" s="63"/>
      <c r="R587" s="63"/>
      <c r="S587" s="63"/>
      <c r="T587" s="63"/>
      <c r="U587" s="63"/>
      <c r="V587" s="63"/>
      <c r="W587" s="63"/>
      <c r="X587" s="63"/>
      <c r="Y587" s="63"/>
      <c r="Z587" s="63"/>
    </row>
    <row r="588" spans="1:26" ht="30" customHeight="1" x14ac:dyDescent="0.3">
      <c r="A588" s="68"/>
      <c r="B588" s="60"/>
      <c r="C588" s="69"/>
      <c r="D588" s="77"/>
      <c r="E588" s="63"/>
      <c r="F588" s="71"/>
      <c r="G588" s="63"/>
      <c r="H588" s="63"/>
      <c r="I588" s="63"/>
      <c r="J588" s="63"/>
      <c r="K588" s="63"/>
      <c r="L588" s="63"/>
      <c r="M588" s="63"/>
      <c r="N588" s="63"/>
      <c r="O588" s="63"/>
      <c r="P588" s="63"/>
      <c r="Q588" s="63"/>
      <c r="R588" s="63"/>
      <c r="S588" s="63"/>
      <c r="T588" s="63"/>
      <c r="U588" s="63"/>
      <c r="V588" s="63"/>
      <c r="W588" s="63"/>
      <c r="X588" s="63"/>
      <c r="Y588" s="63"/>
      <c r="Z588" s="63"/>
    </row>
    <row r="589" spans="1:26" ht="24.75" customHeight="1" x14ac:dyDescent="0.3">
      <c r="A589" s="122" t="s">
        <v>10</v>
      </c>
      <c r="B589" s="119" t="s">
        <v>818</v>
      </c>
      <c r="C589" s="126" t="s">
        <v>831</v>
      </c>
      <c r="D589" s="121"/>
      <c r="E589" s="63"/>
      <c r="F589" s="71"/>
      <c r="G589" s="63"/>
      <c r="H589" s="63"/>
      <c r="I589" s="63"/>
      <c r="J589" s="63"/>
      <c r="K589" s="63"/>
      <c r="L589" s="63"/>
      <c r="M589" s="63"/>
      <c r="N589" s="63"/>
      <c r="O589" s="63"/>
      <c r="P589" s="63"/>
      <c r="Q589" s="63"/>
      <c r="R589" s="63"/>
      <c r="S589" s="63"/>
      <c r="T589" s="63"/>
      <c r="U589" s="63"/>
      <c r="V589" s="63"/>
      <c r="W589" s="63"/>
      <c r="X589" s="63"/>
      <c r="Y589" s="63"/>
      <c r="Z589" s="63"/>
    </row>
    <row r="590" spans="1:26" ht="39.6" x14ac:dyDescent="0.3">
      <c r="A590" s="123"/>
      <c r="B590" s="107"/>
      <c r="C590" s="72" t="s">
        <v>393</v>
      </c>
      <c r="D590" s="78" t="s">
        <v>832</v>
      </c>
      <c r="E590" s="63"/>
      <c r="F590" s="71"/>
      <c r="G590" s="63"/>
      <c r="H590" s="63"/>
      <c r="I590" s="63"/>
      <c r="J590" s="63"/>
      <c r="K590" s="63"/>
      <c r="L590" s="63"/>
      <c r="M590" s="63"/>
      <c r="N590" s="63"/>
      <c r="O590" s="63"/>
      <c r="P590" s="63"/>
      <c r="Q590" s="63"/>
      <c r="R590" s="63"/>
      <c r="S590" s="63"/>
      <c r="T590" s="63"/>
      <c r="U590" s="63"/>
      <c r="V590" s="63"/>
      <c r="W590" s="63"/>
      <c r="X590" s="63"/>
      <c r="Y590" s="63"/>
      <c r="Z590" s="63"/>
    </row>
    <row r="591" spans="1:26" ht="39.6" x14ac:dyDescent="0.3">
      <c r="A591" s="124"/>
      <c r="B591" s="107"/>
      <c r="C591" s="74" t="s">
        <v>395</v>
      </c>
      <c r="D591" s="79" t="s">
        <v>833</v>
      </c>
      <c r="E591" s="63"/>
      <c r="F591" s="71"/>
      <c r="G591" s="63"/>
      <c r="H591" s="63"/>
      <c r="I591" s="63"/>
      <c r="J591" s="63"/>
      <c r="K591" s="63"/>
      <c r="L591" s="63"/>
      <c r="M591" s="63"/>
      <c r="N591" s="63"/>
      <c r="O591" s="63"/>
      <c r="P591" s="63"/>
      <c r="Q591" s="63"/>
      <c r="R591" s="63"/>
      <c r="S591" s="63"/>
      <c r="T591" s="63"/>
      <c r="U591" s="63"/>
      <c r="V591" s="63"/>
      <c r="W591" s="63"/>
      <c r="X591" s="63"/>
      <c r="Y591" s="63"/>
      <c r="Z591" s="63"/>
    </row>
    <row r="592" spans="1:26" ht="30" customHeight="1" x14ac:dyDescent="0.3">
      <c r="A592" s="68"/>
      <c r="B592" s="60"/>
      <c r="C592" s="69"/>
      <c r="D592" s="77"/>
      <c r="E592" s="63"/>
      <c r="F592" s="71"/>
      <c r="G592" s="63"/>
      <c r="H592" s="63"/>
      <c r="I592" s="63"/>
      <c r="J592" s="63"/>
      <c r="K592" s="63"/>
      <c r="L592" s="63"/>
      <c r="M592" s="63"/>
      <c r="N592" s="63"/>
      <c r="O592" s="63"/>
      <c r="P592" s="63"/>
      <c r="Q592" s="63"/>
      <c r="R592" s="63"/>
      <c r="S592" s="63"/>
      <c r="T592" s="63"/>
      <c r="U592" s="63"/>
      <c r="V592" s="63"/>
      <c r="W592" s="63"/>
      <c r="X592" s="63"/>
      <c r="Y592" s="63"/>
      <c r="Z592" s="63"/>
    </row>
    <row r="593" spans="1:26" ht="24.75" customHeight="1" x14ac:dyDescent="0.3">
      <c r="A593" s="122" t="s">
        <v>10</v>
      </c>
      <c r="B593" s="119" t="s">
        <v>818</v>
      </c>
      <c r="C593" s="120" t="s">
        <v>834</v>
      </c>
      <c r="D593" s="121"/>
      <c r="E593" s="63"/>
      <c r="F593" s="71"/>
      <c r="G593" s="63"/>
      <c r="H593" s="63"/>
      <c r="I593" s="63"/>
      <c r="J593" s="63"/>
      <c r="K593" s="63"/>
      <c r="L593" s="63"/>
      <c r="M593" s="63"/>
      <c r="N593" s="63"/>
      <c r="O593" s="63"/>
      <c r="P593" s="63"/>
      <c r="Q593" s="63"/>
      <c r="R593" s="63"/>
      <c r="S593" s="63"/>
      <c r="T593" s="63"/>
      <c r="U593" s="63"/>
      <c r="V593" s="63"/>
      <c r="W593" s="63"/>
      <c r="X593" s="63"/>
      <c r="Y593" s="63"/>
      <c r="Z593" s="63"/>
    </row>
    <row r="594" spans="1:26" ht="30" x14ac:dyDescent="0.3">
      <c r="A594" s="123"/>
      <c r="B594" s="107"/>
      <c r="C594" s="72" t="s">
        <v>393</v>
      </c>
      <c r="D594" s="78" t="s">
        <v>835</v>
      </c>
      <c r="E594" s="63"/>
      <c r="F594" s="71"/>
      <c r="G594" s="63"/>
      <c r="H594" s="63"/>
      <c r="I594" s="63"/>
      <c r="J594" s="63"/>
      <c r="K594" s="63"/>
      <c r="L594" s="63"/>
      <c r="M594" s="63"/>
      <c r="N594" s="63"/>
      <c r="O594" s="63"/>
      <c r="P594" s="63"/>
      <c r="Q594" s="63"/>
      <c r="R594" s="63"/>
      <c r="S594" s="63"/>
      <c r="T594" s="63"/>
      <c r="U594" s="63"/>
      <c r="V594" s="63"/>
      <c r="W594" s="63"/>
      <c r="X594" s="63"/>
      <c r="Y594" s="63"/>
      <c r="Z594" s="63"/>
    </row>
    <row r="595" spans="1:26" ht="92.4" x14ac:dyDescent="0.3">
      <c r="A595" s="124"/>
      <c r="B595" s="107"/>
      <c r="C595" s="74" t="s">
        <v>395</v>
      </c>
      <c r="D595" s="79" t="s">
        <v>836</v>
      </c>
      <c r="E595" s="63"/>
      <c r="F595" s="71"/>
      <c r="G595" s="63"/>
      <c r="H595" s="63"/>
      <c r="I595" s="63"/>
      <c r="J595" s="63"/>
      <c r="K595" s="63"/>
      <c r="L595" s="63"/>
      <c r="M595" s="63"/>
      <c r="N595" s="63"/>
      <c r="O595" s="63"/>
      <c r="P595" s="63"/>
      <c r="Q595" s="63"/>
      <c r="R595" s="63"/>
      <c r="S595" s="63"/>
      <c r="T595" s="63"/>
      <c r="U595" s="63"/>
      <c r="V595" s="63"/>
      <c r="W595" s="63"/>
      <c r="X595" s="63"/>
      <c r="Y595" s="63"/>
      <c r="Z595" s="63"/>
    </row>
    <row r="596" spans="1:26" ht="30" customHeight="1" x14ac:dyDescent="0.3">
      <c r="A596" s="68"/>
      <c r="B596" s="60"/>
      <c r="C596" s="69"/>
      <c r="D596" s="77"/>
      <c r="E596" s="63"/>
      <c r="F596" s="71"/>
      <c r="G596" s="63"/>
      <c r="H596" s="63"/>
      <c r="I596" s="63"/>
      <c r="J596" s="63"/>
      <c r="K596" s="63"/>
      <c r="L596" s="63"/>
      <c r="M596" s="63"/>
      <c r="N596" s="63"/>
      <c r="O596" s="63"/>
      <c r="P596" s="63"/>
      <c r="Q596" s="63"/>
      <c r="R596" s="63"/>
      <c r="S596" s="63"/>
      <c r="T596" s="63"/>
      <c r="U596" s="63"/>
      <c r="V596" s="63"/>
      <c r="W596" s="63"/>
      <c r="X596" s="63"/>
      <c r="Y596" s="63"/>
      <c r="Z596" s="63"/>
    </row>
    <row r="597" spans="1:26" ht="24.75" customHeight="1" x14ac:dyDescent="0.3">
      <c r="A597" s="122" t="s">
        <v>10</v>
      </c>
      <c r="B597" s="119" t="s">
        <v>818</v>
      </c>
      <c r="C597" s="120" t="s">
        <v>837</v>
      </c>
      <c r="D597" s="121"/>
      <c r="E597" s="63"/>
      <c r="F597" s="71"/>
      <c r="G597" s="63"/>
      <c r="H597" s="63"/>
      <c r="I597" s="63"/>
      <c r="J597" s="63"/>
      <c r="K597" s="63"/>
      <c r="L597" s="63"/>
      <c r="M597" s="63"/>
      <c r="N597" s="63"/>
      <c r="O597" s="63"/>
      <c r="P597" s="63"/>
      <c r="Q597" s="63"/>
      <c r="R597" s="63"/>
      <c r="S597" s="63"/>
      <c r="T597" s="63"/>
      <c r="U597" s="63"/>
      <c r="V597" s="63"/>
      <c r="W597" s="63"/>
      <c r="X597" s="63"/>
      <c r="Y597" s="63"/>
      <c r="Z597" s="63"/>
    </row>
    <row r="598" spans="1:26" ht="24.75" customHeight="1" x14ac:dyDescent="0.3">
      <c r="A598" s="123"/>
      <c r="B598" s="107"/>
      <c r="C598" s="72" t="s">
        <v>393</v>
      </c>
      <c r="D598" s="78" t="s">
        <v>838</v>
      </c>
      <c r="E598" s="63"/>
      <c r="F598" s="71"/>
      <c r="G598" s="63"/>
      <c r="H598" s="63"/>
      <c r="I598" s="63"/>
      <c r="J598" s="63"/>
      <c r="K598" s="63"/>
      <c r="L598" s="63"/>
      <c r="M598" s="63"/>
      <c r="N598" s="63"/>
      <c r="O598" s="63"/>
      <c r="P598" s="63"/>
      <c r="Q598" s="63"/>
      <c r="R598" s="63"/>
      <c r="S598" s="63"/>
      <c r="T598" s="63"/>
      <c r="U598" s="63"/>
      <c r="V598" s="63"/>
      <c r="W598" s="63"/>
      <c r="X598" s="63"/>
      <c r="Y598" s="63"/>
      <c r="Z598" s="63"/>
    </row>
    <row r="599" spans="1:26" ht="30" x14ac:dyDescent="0.3">
      <c r="A599" s="124"/>
      <c r="B599" s="107"/>
      <c r="C599" s="74" t="s">
        <v>395</v>
      </c>
      <c r="D599" s="79" t="s">
        <v>839</v>
      </c>
      <c r="E599" s="63"/>
      <c r="F599" s="71"/>
      <c r="G599" s="63"/>
      <c r="H599" s="63"/>
      <c r="I599" s="63"/>
      <c r="J599" s="63"/>
      <c r="K599" s="63"/>
      <c r="L599" s="63"/>
      <c r="M599" s="63"/>
      <c r="N599" s="63"/>
      <c r="O599" s="63"/>
      <c r="P599" s="63"/>
      <c r="Q599" s="63"/>
      <c r="R599" s="63"/>
      <c r="S599" s="63"/>
      <c r="T599" s="63"/>
      <c r="U599" s="63"/>
      <c r="V599" s="63"/>
      <c r="W599" s="63"/>
      <c r="X599" s="63"/>
      <c r="Y599" s="63"/>
      <c r="Z599" s="63"/>
    </row>
    <row r="600" spans="1:26" ht="30" customHeight="1" x14ac:dyDescent="0.3">
      <c r="A600" s="68"/>
      <c r="B600" s="60"/>
      <c r="C600" s="69"/>
      <c r="D600" s="77"/>
      <c r="E600" s="63"/>
      <c r="F600" s="71"/>
      <c r="G600" s="63"/>
      <c r="H600" s="63"/>
      <c r="I600" s="63"/>
      <c r="J600" s="63"/>
      <c r="K600" s="63"/>
      <c r="L600" s="63"/>
      <c r="M600" s="63"/>
      <c r="N600" s="63"/>
      <c r="O600" s="63"/>
      <c r="P600" s="63"/>
      <c r="Q600" s="63"/>
      <c r="R600" s="63"/>
      <c r="S600" s="63"/>
      <c r="T600" s="63"/>
      <c r="U600" s="63"/>
      <c r="V600" s="63"/>
      <c r="W600" s="63"/>
      <c r="X600" s="63"/>
      <c r="Y600" s="63"/>
      <c r="Z600" s="63"/>
    </row>
    <row r="601" spans="1:26" ht="24.75" customHeight="1" x14ac:dyDescent="0.3">
      <c r="A601" s="122" t="s">
        <v>10</v>
      </c>
      <c r="B601" s="119" t="s">
        <v>818</v>
      </c>
      <c r="C601" s="120" t="s">
        <v>840</v>
      </c>
      <c r="D601" s="121"/>
      <c r="E601" s="63"/>
      <c r="F601" s="71"/>
      <c r="G601" s="63"/>
      <c r="H601" s="63"/>
      <c r="I601" s="63"/>
      <c r="J601" s="63"/>
      <c r="K601" s="63"/>
      <c r="L601" s="63"/>
      <c r="M601" s="63"/>
      <c r="N601" s="63"/>
      <c r="O601" s="63"/>
      <c r="P601" s="63"/>
      <c r="Q601" s="63"/>
      <c r="R601" s="63"/>
      <c r="S601" s="63"/>
      <c r="T601" s="63"/>
      <c r="U601" s="63"/>
      <c r="V601" s="63"/>
      <c r="W601" s="63"/>
      <c r="X601" s="63"/>
      <c r="Y601" s="63"/>
      <c r="Z601" s="63"/>
    </row>
    <row r="602" spans="1:26" ht="30" x14ac:dyDescent="0.3">
      <c r="A602" s="123"/>
      <c r="B602" s="107"/>
      <c r="C602" s="72" t="s">
        <v>393</v>
      </c>
      <c r="D602" s="78" t="s">
        <v>841</v>
      </c>
      <c r="E602" s="63"/>
      <c r="F602" s="71"/>
      <c r="G602" s="63"/>
      <c r="H602" s="63"/>
      <c r="I602" s="63"/>
      <c r="J602" s="63"/>
      <c r="K602" s="63"/>
      <c r="L602" s="63"/>
      <c r="M602" s="63"/>
      <c r="N602" s="63"/>
      <c r="O602" s="63"/>
      <c r="P602" s="63"/>
      <c r="Q602" s="63"/>
      <c r="R602" s="63"/>
      <c r="S602" s="63"/>
      <c r="T602" s="63"/>
      <c r="U602" s="63"/>
      <c r="V602" s="63"/>
      <c r="W602" s="63"/>
      <c r="X602" s="63"/>
      <c r="Y602" s="63"/>
      <c r="Z602" s="63"/>
    </row>
    <row r="603" spans="1:26" ht="30" x14ac:dyDescent="0.3">
      <c r="A603" s="124"/>
      <c r="B603" s="107"/>
      <c r="C603" s="74" t="s">
        <v>395</v>
      </c>
      <c r="D603" s="79" t="s">
        <v>842</v>
      </c>
      <c r="E603" s="63"/>
      <c r="F603" s="71"/>
      <c r="G603" s="63"/>
      <c r="H603" s="63"/>
      <c r="I603" s="63"/>
      <c r="J603" s="63"/>
      <c r="K603" s="63"/>
      <c r="L603" s="63"/>
      <c r="M603" s="63"/>
      <c r="N603" s="63"/>
      <c r="O603" s="63"/>
      <c r="P603" s="63"/>
      <c r="Q603" s="63"/>
      <c r="R603" s="63"/>
      <c r="S603" s="63"/>
      <c r="T603" s="63"/>
      <c r="U603" s="63"/>
      <c r="V603" s="63"/>
      <c r="W603" s="63"/>
      <c r="X603" s="63"/>
      <c r="Y603" s="63"/>
      <c r="Z603" s="63"/>
    </row>
    <row r="604" spans="1:26" ht="30" customHeight="1" x14ac:dyDescent="0.3">
      <c r="A604" s="68"/>
      <c r="B604" s="60"/>
      <c r="C604" s="69"/>
      <c r="D604" s="77"/>
      <c r="E604" s="63"/>
      <c r="F604" s="71"/>
      <c r="G604" s="63"/>
      <c r="H604" s="63"/>
      <c r="I604" s="63"/>
      <c r="J604" s="63"/>
      <c r="K604" s="63"/>
      <c r="L604" s="63"/>
      <c r="M604" s="63"/>
      <c r="N604" s="63"/>
      <c r="O604" s="63"/>
      <c r="P604" s="63"/>
      <c r="Q604" s="63"/>
      <c r="R604" s="63"/>
      <c r="S604" s="63"/>
      <c r="T604" s="63"/>
      <c r="U604" s="63"/>
      <c r="V604" s="63"/>
      <c r="W604" s="63"/>
      <c r="X604" s="63"/>
      <c r="Y604" s="63"/>
      <c r="Z604" s="63"/>
    </row>
    <row r="605" spans="1:26" ht="24.75" customHeight="1" x14ac:dyDescent="0.3">
      <c r="A605" s="122" t="s">
        <v>10</v>
      </c>
      <c r="B605" s="119" t="s">
        <v>818</v>
      </c>
      <c r="C605" s="120" t="s">
        <v>843</v>
      </c>
      <c r="D605" s="121"/>
      <c r="E605" s="63"/>
      <c r="F605" s="71"/>
      <c r="G605" s="63"/>
      <c r="H605" s="63"/>
      <c r="I605" s="63"/>
      <c r="J605" s="63"/>
      <c r="K605" s="63"/>
      <c r="L605" s="63"/>
      <c r="M605" s="63"/>
      <c r="N605" s="63"/>
      <c r="O605" s="63"/>
      <c r="P605" s="63"/>
      <c r="Q605" s="63"/>
      <c r="R605" s="63"/>
      <c r="S605" s="63"/>
      <c r="T605" s="63"/>
      <c r="U605" s="63"/>
      <c r="V605" s="63"/>
      <c r="W605" s="63"/>
      <c r="X605" s="63"/>
      <c r="Y605" s="63"/>
      <c r="Z605" s="63"/>
    </row>
    <row r="606" spans="1:26" ht="30" x14ac:dyDescent="0.3">
      <c r="A606" s="123"/>
      <c r="B606" s="107"/>
      <c r="C606" s="72" t="s">
        <v>393</v>
      </c>
      <c r="D606" s="78" t="s">
        <v>844</v>
      </c>
      <c r="E606" s="63"/>
      <c r="F606" s="71"/>
      <c r="G606" s="63"/>
      <c r="H606" s="63"/>
      <c r="I606" s="63"/>
      <c r="J606" s="63"/>
      <c r="K606" s="63"/>
      <c r="L606" s="63"/>
      <c r="M606" s="63"/>
      <c r="N606" s="63"/>
      <c r="O606" s="63"/>
      <c r="P606" s="63"/>
      <c r="Q606" s="63"/>
      <c r="R606" s="63"/>
      <c r="S606" s="63"/>
      <c r="T606" s="63"/>
      <c r="U606" s="63"/>
      <c r="V606" s="63"/>
      <c r="W606" s="63"/>
      <c r="X606" s="63"/>
      <c r="Y606" s="63"/>
      <c r="Z606" s="63"/>
    </row>
    <row r="607" spans="1:26" ht="30" x14ac:dyDescent="0.3">
      <c r="A607" s="124"/>
      <c r="B607" s="107"/>
      <c r="C607" s="74" t="s">
        <v>395</v>
      </c>
      <c r="D607" s="79" t="s">
        <v>845</v>
      </c>
      <c r="E607" s="63"/>
      <c r="F607" s="71"/>
      <c r="G607" s="63"/>
      <c r="H607" s="63"/>
      <c r="I607" s="63"/>
      <c r="J607" s="63"/>
      <c r="K607" s="63"/>
      <c r="L607" s="63"/>
      <c r="M607" s="63"/>
      <c r="N607" s="63"/>
      <c r="O607" s="63"/>
      <c r="P607" s="63"/>
      <c r="Q607" s="63"/>
      <c r="R607" s="63"/>
      <c r="S607" s="63"/>
      <c r="T607" s="63"/>
      <c r="U607" s="63"/>
      <c r="V607" s="63"/>
      <c r="W607" s="63"/>
      <c r="X607" s="63"/>
      <c r="Y607" s="63"/>
      <c r="Z607" s="63"/>
    </row>
    <row r="608" spans="1:26" ht="30" customHeight="1" x14ac:dyDescent="0.3">
      <c r="A608" s="68"/>
      <c r="B608" s="60"/>
      <c r="C608" s="69"/>
      <c r="D608" s="77"/>
      <c r="E608" s="63"/>
      <c r="F608" s="71"/>
      <c r="G608" s="63"/>
      <c r="H608" s="63"/>
      <c r="I608" s="63"/>
      <c r="J608" s="63"/>
      <c r="K608" s="63"/>
      <c r="L608" s="63"/>
      <c r="M608" s="63"/>
      <c r="N608" s="63"/>
      <c r="O608" s="63"/>
      <c r="P608" s="63"/>
      <c r="Q608" s="63"/>
      <c r="R608" s="63"/>
      <c r="S608" s="63"/>
      <c r="T608" s="63"/>
      <c r="U608" s="63"/>
      <c r="V608" s="63"/>
      <c r="W608" s="63"/>
      <c r="X608" s="63"/>
      <c r="Y608" s="63"/>
      <c r="Z608" s="63"/>
    </row>
    <row r="609" spans="1:26" ht="24.75" customHeight="1" x14ac:dyDescent="0.3">
      <c r="A609" s="122" t="s">
        <v>10</v>
      </c>
      <c r="B609" s="119" t="s">
        <v>818</v>
      </c>
      <c r="C609" s="120" t="s">
        <v>846</v>
      </c>
      <c r="D609" s="121"/>
      <c r="E609" s="63"/>
      <c r="F609" s="63"/>
      <c r="G609" s="63"/>
      <c r="H609" s="63"/>
      <c r="I609" s="63"/>
      <c r="J609" s="63"/>
      <c r="K609" s="63"/>
      <c r="L609" s="63"/>
      <c r="M609" s="63"/>
      <c r="N609" s="63"/>
      <c r="O609" s="63"/>
      <c r="P609" s="63"/>
      <c r="Q609" s="63"/>
      <c r="R609" s="63"/>
      <c r="S609" s="63"/>
      <c r="T609" s="63"/>
      <c r="U609" s="63"/>
      <c r="V609" s="63"/>
      <c r="W609" s="63"/>
      <c r="X609" s="63"/>
      <c r="Y609" s="63"/>
      <c r="Z609" s="63"/>
    </row>
    <row r="610" spans="1:26" ht="14.4" x14ac:dyDescent="0.3">
      <c r="A610" s="123"/>
      <c r="B610" s="107"/>
      <c r="C610" s="72" t="s">
        <v>393</v>
      </c>
      <c r="D610" s="78" t="s">
        <v>847</v>
      </c>
      <c r="E610" s="63"/>
      <c r="F610" s="63"/>
      <c r="G610" s="63"/>
      <c r="H610" s="63"/>
      <c r="I610" s="63"/>
      <c r="J610" s="63"/>
      <c r="K610" s="63"/>
      <c r="L610" s="63"/>
      <c r="M610" s="63"/>
      <c r="N610" s="63"/>
      <c r="O610" s="63"/>
      <c r="P610" s="63"/>
      <c r="Q610" s="63"/>
      <c r="R610" s="63"/>
      <c r="S610" s="63"/>
      <c r="T610" s="63"/>
      <c r="U610" s="63"/>
      <c r="V610" s="63"/>
      <c r="W610" s="63"/>
      <c r="X610" s="63"/>
      <c r="Y610" s="63"/>
      <c r="Z610" s="63"/>
    </row>
    <row r="611" spans="1:26" ht="26.4" x14ac:dyDescent="0.3">
      <c r="A611" s="124"/>
      <c r="B611" s="107"/>
      <c r="C611" s="74" t="s">
        <v>395</v>
      </c>
      <c r="D611" s="79" t="s">
        <v>848</v>
      </c>
      <c r="E611" s="63"/>
      <c r="F611" s="63"/>
      <c r="G611" s="63"/>
      <c r="H611" s="63"/>
      <c r="I611" s="63"/>
      <c r="J611" s="63"/>
      <c r="K611" s="63"/>
      <c r="L611" s="63"/>
      <c r="M611" s="63"/>
      <c r="N611" s="63"/>
      <c r="O611" s="63"/>
      <c r="P611" s="63"/>
      <c r="Q611" s="63"/>
      <c r="R611" s="63"/>
      <c r="S611" s="63"/>
      <c r="T611" s="63"/>
      <c r="U611" s="63"/>
      <c r="V611" s="63"/>
      <c r="W611" s="63"/>
      <c r="X611" s="63"/>
      <c r="Y611" s="63"/>
      <c r="Z611" s="63"/>
    </row>
    <row r="612" spans="1:26" ht="30" customHeight="1" x14ac:dyDescent="0.3">
      <c r="A612" s="68"/>
      <c r="B612" s="60"/>
      <c r="C612" s="69"/>
      <c r="D612" s="77"/>
      <c r="E612" s="63"/>
      <c r="F612" s="71"/>
      <c r="G612" s="63"/>
      <c r="H612" s="63"/>
      <c r="I612" s="63"/>
      <c r="J612" s="63"/>
      <c r="K612" s="63"/>
      <c r="L612" s="63"/>
      <c r="M612" s="63"/>
      <c r="N612" s="63"/>
      <c r="O612" s="63"/>
      <c r="P612" s="63"/>
      <c r="Q612" s="63"/>
      <c r="R612" s="63"/>
      <c r="S612" s="63"/>
      <c r="T612" s="63"/>
      <c r="U612" s="63"/>
      <c r="V612" s="63"/>
      <c r="W612" s="63"/>
      <c r="X612" s="63"/>
      <c r="Y612" s="63"/>
      <c r="Z612" s="63"/>
    </row>
    <row r="613" spans="1:26" ht="24.75" customHeight="1" x14ac:dyDescent="0.3">
      <c r="A613" s="122" t="s">
        <v>10</v>
      </c>
      <c r="B613" s="119" t="s">
        <v>818</v>
      </c>
      <c r="C613" s="120" t="s">
        <v>849</v>
      </c>
      <c r="D613" s="121"/>
      <c r="E613" s="63"/>
      <c r="F613" s="71"/>
      <c r="G613" s="63"/>
      <c r="H613" s="63"/>
      <c r="I613" s="63"/>
      <c r="J613" s="63"/>
      <c r="K613" s="63"/>
      <c r="L613" s="63"/>
      <c r="M613" s="63"/>
      <c r="N613" s="63"/>
      <c r="O613" s="63"/>
      <c r="P613" s="63"/>
      <c r="Q613" s="63"/>
      <c r="R613" s="63"/>
      <c r="S613" s="63"/>
      <c r="T613" s="63"/>
      <c r="U613" s="63"/>
      <c r="V613" s="63"/>
      <c r="W613" s="63"/>
      <c r="X613" s="63"/>
      <c r="Y613" s="63"/>
      <c r="Z613" s="63"/>
    </row>
    <row r="614" spans="1:26" ht="30" x14ac:dyDescent="0.3">
      <c r="A614" s="123"/>
      <c r="B614" s="107"/>
      <c r="C614" s="72" t="s">
        <v>393</v>
      </c>
      <c r="D614" s="78" t="s">
        <v>850</v>
      </c>
      <c r="E614" s="63"/>
      <c r="F614" s="71"/>
      <c r="G614" s="63"/>
      <c r="H614" s="63"/>
      <c r="I614" s="63"/>
      <c r="J614" s="63"/>
      <c r="K614" s="63"/>
      <c r="L614" s="63"/>
      <c r="M614" s="63"/>
      <c r="N614" s="63"/>
      <c r="O614" s="63"/>
      <c r="P614" s="63"/>
      <c r="Q614" s="63"/>
      <c r="R614" s="63"/>
      <c r="S614" s="63"/>
      <c r="T614" s="63"/>
      <c r="U614" s="63"/>
      <c r="V614" s="63"/>
      <c r="W614" s="63"/>
      <c r="X614" s="63"/>
      <c r="Y614" s="63"/>
      <c r="Z614" s="63"/>
    </row>
    <row r="615" spans="1:26" ht="39.6" x14ac:dyDescent="0.3">
      <c r="A615" s="124"/>
      <c r="B615" s="107"/>
      <c r="C615" s="74" t="s">
        <v>395</v>
      </c>
      <c r="D615" s="79" t="s">
        <v>851</v>
      </c>
      <c r="E615" s="63"/>
      <c r="F615" s="71"/>
      <c r="G615" s="63"/>
      <c r="H615" s="63"/>
      <c r="I615" s="63"/>
      <c r="J615" s="63"/>
      <c r="K615" s="63"/>
      <c r="L615" s="63"/>
      <c r="M615" s="63"/>
      <c r="N615" s="63"/>
      <c r="O615" s="63"/>
      <c r="P615" s="63"/>
      <c r="Q615" s="63"/>
      <c r="R615" s="63"/>
      <c r="S615" s="63"/>
      <c r="T615" s="63"/>
      <c r="U615" s="63"/>
      <c r="V615" s="63"/>
      <c r="W615" s="63"/>
      <c r="X615" s="63"/>
      <c r="Y615" s="63"/>
      <c r="Z615" s="63"/>
    </row>
    <row r="616" spans="1:26" ht="30" customHeight="1" x14ac:dyDescent="0.3">
      <c r="A616" s="68"/>
      <c r="B616" s="60"/>
      <c r="C616" s="69"/>
      <c r="D616" s="77"/>
      <c r="E616" s="63"/>
      <c r="F616" s="71"/>
      <c r="G616" s="63"/>
      <c r="H616" s="63"/>
      <c r="I616" s="63"/>
      <c r="J616" s="63"/>
      <c r="K616" s="63"/>
      <c r="L616" s="63"/>
      <c r="M616" s="63"/>
      <c r="N616" s="63"/>
      <c r="O616" s="63"/>
      <c r="P616" s="63"/>
      <c r="Q616" s="63"/>
      <c r="R616" s="63"/>
      <c r="S616" s="63"/>
      <c r="T616" s="63"/>
      <c r="U616" s="63"/>
      <c r="V616" s="63"/>
      <c r="W616" s="63"/>
      <c r="X616" s="63"/>
      <c r="Y616" s="63"/>
      <c r="Z616" s="63"/>
    </row>
    <row r="617" spans="1:26" ht="24.75" customHeight="1" x14ac:dyDescent="0.3">
      <c r="A617" s="122" t="s">
        <v>10</v>
      </c>
      <c r="B617" s="119" t="s">
        <v>818</v>
      </c>
      <c r="C617" s="120" t="s">
        <v>852</v>
      </c>
      <c r="D617" s="121"/>
      <c r="E617" s="63"/>
      <c r="F617" s="71"/>
      <c r="G617" s="63"/>
      <c r="H617" s="63"/>
      <c r="I617" s="63"/>
      <c r="J617" s="63"/>
      <c r="K617" s="63"/>
      <c r="L617" s="63"/>
      <c r="M617" s="63"/>
      <c r="N617" s="63"/>
      <c r="O617" s="63"/>
      <c r="P617" s="63"/>
      <c r="Q617" s="63"/>
      <c r="R617" s="63"/>
      <c r="S617" s="63"/>
      <c r="T617" s="63"/>
      <c r="U617" s="63"/>
      <c r="V617" s="63"/>
      <c r="W617" s="63"/>
      <c r="X617" s="63"/>
      <c r="Y617" s="63"/>
      <c r="Z617" s="63"/>
    </row>
    <row r="618" spans="1:26" ht="30" x14ac:dyDescent="0.3">
      <c r="A618" s="123"/>
      <c r="B618" s="107"/>
      <c r="C618" s="72" t="s">
        <v>393</v>
      </c>
      <c r="D618" s="78" t="s">
        <v>853</v>
      </c>
      <c r="E618" s="63"/>
      <c r="F618" s="71"/>
      <c r="G618" s="63"/>
      <c r="H618" s="63"/>
      <c r="I618" s="63"/>
      <c r="J618" s="63"/>
      <c r="K618" s="63"/>
      <c r="L618" s="63"/>
      <c r="M618" s="63"/>
      <c r="N618" s="63"/>
      <c r="O618" s="63"/>
      <c r="P618" s="63"/>
      <c r="Q618" s="63"/>
      <c r="R618" s="63"/>
      <c r="S618" s="63"/>
      <c r="T618" s="63"/>
      <c r="U618" s="63"/>
      <c r="V618" s="63"/>
      <c r="W618" s="63"/>
      <c r="X618" s="63"/>
      <c r="Y618" s="63"/>
      <c r="Z618" s="63"/>
    </row>
    <row r="619" spans="1:26" ht="30" x14ac:dyDescent="0.3">
      <c r="A619" s="124"/>
      <c r="B619" s="107"/>
      <c r="C619" s="74" t="s">
        <v>395</v>
      </c>
      <c r="D619" s="79" t="s">
        <v>854</v>
      </c>
      <c r="E619" s="63"/>
      <c r="F619" s="71"/>
      <c r="G619" s="63"/>
      <c r="H619" s="63"/>
      <c r="I619" s="63"/>
      <c r="J619" s="63"/>
      <c r="K619" s="63"/>
      <c r="L619" s="63"/>
      <c r="M619" s="63"/>
      <c r="N619" s="63"/>
      <c r="O619" s="63"/>
      <c r="P619" s="63"/>
      <c r="Q619" s="63"/>
      <c r="R619" s="63"/>
      <c r="S619" s="63"/>
      <c r="T619" s="63"/>
      <c r="U619" s="63"/>
      <c r="V619" s="63"/>
      <c r="W619" s="63"/>
      <c r="X619" s="63"/>
      <c r="Y619" s="63"/>
      <c r="Z619" s="63"/>
    </row>
    <row r="620" spans="1:26" ht="30" customHeight="1" x14ac:dyDescent="0.3">
      <c r="A620" s="68"/>
      <c r="B620" s="60"/>
      <c r="C620" s="69"/>
      <c r="D620" s="77"/>
      <c r="E620" s="63"/>
      <c r="F620" s="71"/>
      <c r="G620" s="63"/>
      <c r="H620" s="63"/>
      <c r="I620" s="63"/>
      <c r="J620" s="63"/>
      <c r="K620" s="63"/>
      <c r="L620" s="63"/>
      <c r="M620" s="63"/>
      <c r="N620" s="63"/>
      <c r="O620" s="63"/>
      <c r="P620" s="63"/>
      <c r="Q620" s="63"/>
      <c r="R620" s="63"/>
      <c r="S620" s="63"/>
      <c r="T620" s="63"/>
      <c r="U620" s="63"/>
      <c r="V620" s="63"/>
      <c r="W620" s="63"/>
      <c r="X620" s="63"/>
      <c r="Y620" s="63"/>
      <c r="Z620" s="63"/>
    </row>
    <row r="621" spans="1:26" ht="24.75" customHeight="1" x14ac:dyDescent="0.3">
      <c r="A621" s="122" t="s">
        <v>10</v>
      </c>
      <c r="B621" s="119" t="s">
        <v>818</v>
      </c>
      <c r="C621" s="126" t="s">
        <v>855</v>
      </c>
      <c r="D621" s="121"/>
      <c r="E621" s="63"/>
      <c r="F621" s="71"/>
      <c r="G621" s="63"/>
      <c r="H621" s="63"/>
      <c r="I621" s="63"/>
      <c r="J621" s="63"/>
      <c r="K621" s="63"/>
      <c r="L621" s="63"/>
      <c r="M621" s="63"/>
      <c r="N621" s="63"/>
      <c r="O621" s="63"/>
      <c r="P621" s="63"/>
      <c r="Q621" s="63"/>
      <c r="R621" s="63"/>
      <c r="S621" s="63"/>
      <c r="T621" s="63"/>
      <c r="U621" s="63"/>
      <c r="V621" s="63"/>
      <c r="W621" s="63"/>
      <c r="X621" s="63"/>
      <c r="Y621" s="63"/>
      <c r="Z621" s="63"/>
    </row>
    <row r="622" spans="1:26" ht="79.2" x14ac:dyDescent="0.3">
      <c r="A622" s="123"/>
      <c r="B622" s="107"/>
      <c r="C622" s="72" t="s">
        <v>393</v>
      </c>
      <c r="D622" s="78" t="s">
        <v>856</v>
      </c>
      <c r="E622" s="63"/>
      <c r="F622" s="71"/>
      <c r="G622" s="63"/>
      <c r="H622" s="63"/>
      <c r="I622" s="63"/>
      <c r="J622" s="63"/>
      <c r="K622" s="63"/>
      <c r="L622" s="63"/>
      <c r="M622" s="63"/>
      <c r="N622" s="63"/>
      <c r="O622" s="63"/>
      <c r="P622" s="63"/>
      <c r="Q622" s="63"/>
      <c r="R622" s="63"/>
      <c r="S622" s="63"/>
      <c r="T622" s="63"/>
      <c r="U622" s="63"/>
      <c r="V622" s="63"/>
      <c r="W622" s="63"/>
      <c r="X622" s="63"/>
      <c r="Y622" s="63"/>
      <c r="Z622" s="63"/>
    </row>
    <row r="623" spans="1:26" ht="30" x14ac:dyDescent="0.3">
      <c r="A623" s="124"/>
      <c r="B623" s="107"/>
      <c r="C623" s="74" t="s">
        <v>395</v>
      </c>
      <c r="D623" s="79" t="s">
        <v>857</v>
      </c>
      <c r="E623" s="63"/>
      <c r="F623" s="71"/>
      <c r="G623" s="63"/>
      <c r="H623" s="63"/>
      <c r="I623" s="63"/>
      <c r="J623" s="63"/>
      <c r="K623" s="63"/>
      <c r="L623" s="63"/>
      <c r="M623" s="63"/>
      <c r="N623" s="63"/>
      <c r="O623" s="63"/>
      <c r="P623" s="63"/>
      <c r="Q623" s="63"/>
      <c r="R623" s="63"/>
      <c r="S623" s="63"/>
      <c r="T623" s="63"/>
      <c r="U623" s="63"/>
      <c r="V623" s="63"/>
      <c r="W623" s="63"/>
      <c r="X623" s="63"/>
      <c r="Y623" s="63"/>
      <c r="Z623" s="63"/>
    </row>
    <row r="624" spans="1:26" ht="30" customHeight="1" x14ac:dyDescent="0.3">
      <c r="A624" s="68"/>
      <c r="B624" s="60"/>
      <c r="C624" s="69"/>
      <c r="D624" s="77"/>
      <c r="E624" s="63"/>
      <c r="F624" s="71"/>
      <c r="G624" s="63"/>
      <c r="H624" s="63"/>
      <c r="I624" s="63"/>
      <c r="J624" s="63"/>
      <c r="K624" s="63"/>
      <c r="L624" s="63"/>
      <c r="M624" s="63"/>
      <c r="N624" s="63"/>
      <c r="O624" s="63"/>
      <c r="P624" s="63"/>
      <c r="Q624" s="63"/>
      <c r="R624" s="63"/>
      <c r="S624" s="63"/>
      <c r="T624" s="63"/>
      <c r="U624" s="63"/>
      <c r="V624" s="63"/>
      <c r="W624" s="63"/>
      <c r="X624" s="63"/>
      <c r="Y624" s="63"/>
      <c r="Z624" s="63"/>
    </row>
    <row r="625" spans="1:26" ht="24.75" customHeight="1" x14ac:dyDescent="0.3">
      <c r="A625" s="122" t="s">
        <v>10</v>
      </c>
      <c r="B625" s="119" t="s">
        <v>818</v>
      </c>
      <c r="C625" s="120" t="s">
        <v>858</v>
      </c>
      <c r="D625" s="121"/>
      <c r="E625" s="63"/>
      <c r="F625" s="63"/>
      <c r="G625" s="63"/>
      <c r="H625" s="63"/>
      <c r="I625" s="63"/>
      <c r="J625" s="63"/>
      <c r="K625" s="63"/>
      <c r="L625" s="63"/>
      <c r="M625" s="63"/>
      <c r="N625" s="63"/>
      <c r="O625" s="63"/>
      <c r="P625" s="63"/>
      <c r="Q625" s="63"/>
      <c r="R625" s="63"/>
      <c r="S625" s="63"/>
      <c r="T625" s="63"/>
      <c r="U625" s="63"/>
      <c r="V625" s="63"/>
      <c r="W625" s="63"/>
      <c r="X625" s="63"/>
      <c r="Y625" s="63"/>
      <c r="Z625" s="63"/>
    </row>
    <row r="626" spans="1:26" ht="14.4" x14ac:dyDescent="0.3">
      <c r="A626" s="123"/>
      <c r="B626" s="107"/>
      <c r="C626" s="72" t="s">
        <v>393</v>
      </c>
      <c r="D626" s="78" t="s">
        <v>859</v>
      </c>
      <c r="E626" s="63"/>
      <c r="F626" s="63"/>
      <c r="G626" s="63"/>
      <c r="H626" s="63"/>
      <c r="I626" s="63"/>
      <c r="J626" s="63"/>
      <c r="K626" s="63"/>
      <c r="L626" s="63"/>
      <c r="M626" s="63"/>
      <c r="N626" s="63"/>
      <c r="O626" s="63"/>
      <c r="P626" s="63"/>
      <c r="Q626" s="63"/>
      <c r="R626" s="63"/>
      <c r="S626" s="63"/>
      <c r="T626" s="63"/>
      <c r="U626" s="63"/>
      <c r="V626" s="63"/>
      <c r="W626" s="63"/>
      <c r="X626" s="63"/>
      <c r="Y626" s="63"/>
      <c r="Z626" s="63"/>
    </row>
    <row r="627" spans="1:26" ht="52.8" x14ac:dyDescent="0.3">
      <c r="A627" s="124"/>
      <c r="B627" s="107"/>
      <c r="C627" s="74" t="s">
        <v>395</v>
      </c>
      <c r="D627" s="79" t="s">
        <v>860</v>
      </c>
      <c r="E627" s="63"/>
      <c r="F627" s="63"/>
      <c r="G627" s="63"/>
      <c r="H627" s="63"/>
      <c r="I627" s="63"/>
      <c r="J627" s="63"/>
      <c r="K627" s="63"/>
      <c r="L627" s="63"/>
      <c r="M627" s="63"/>
      <c r="N627" s="63"/>
      <c r="O627" s="63"/>
      <c r="P627" s="63"/>
      <c r="Q627" s="63"/>
      <c r="R627" s="63"/>
      <c r="S627" s="63"/>
      <c r="T627" s="63"/>
      <c r="U627" s="63"/>
      <c r="V627" s="63"/>
      <c r="W627" s="63"/>
      <c r="X627" s="63"/>
      <c r="Y627" s="63"/>
      <c r="Z627" s="63"/>
    </row>
    <row r="628" spans="1:26" ht="30" customHeight="1" x14ac:dyDescent="0.3">
      <c r="A628" s="68"/>
      <c r="B628" s="60"/>
      <c r="C628" s="69"/>
      <c r="D628" s="77"/>
      <c r="E628" s="63"/>
      <c r="F628" s="71"/>
      <c r="G628" s="63"/>
      <c r="H628" s="63"/>
      <c r="I628" s="63"/>
      <c r="J628" s="63"/>
      <c r="K628" s="63"/>
      <c r="L628" s="63"/>
      <c r="M628" s="63"/>
      <c r="N628" s="63"/>
      <c r="O628" s="63"/>
      <c r="P628" s="63"/>
      <c r="Q628" s="63"/>
      <c r="R628" s="63"/>
      <c r="S628" s="63"/>
      <c r="T628" s="63"/>
      <c r="U628" s="63"/>
      <c r="V628" s="63"/>
      <c r="W628" s="63"/>
      <c r="X628" s="63"/>
      <c r="Y628" s="63"/>
      <c r="Z628" s="63"/>
    </row>
    <row r="629" spans="1:26" ht="24.75" customHeight="1" x14ac:dyDescent="0.3">
      <c r="A629" s="122" t="s">
        <v>10</v>
      </c>
      <c r="B629" s="119" t="s">
        <v>818</v>
      </c>
      <c r="C629" s="126" t="s">
        <v>861</v>
      </c>
      <c r="D629" s="121"/>
      <c r="E629" s="63"/>
      <c r="F629" s="63"/>
      <c r="G629" s="63"/>
      <c r="H629" s="63"/>
      <c r="I629" s="63"/>
      <c r="J629" s="63"/>
      <c r="K629" s="63"/>
      <c r="L629" s="63"/>
      <c r="M629" s="63"/>
      <c r="N629" s="63"/>
      <c r="O629" s="63"/>
      <c r="P629" s="63"/>
      <c r="Q629" s="63"/>
      <c r="R629" s="63"/>
      <c r="S629" s="63"/>
      <c r="T629" s="63"/>
      <c r="U629" s="63"/>
      <c r="V629" s="63"/>
      <c r="W629" s="63"/>
      <c r="X629" s="63"/>
      <c r="Y629" s="63"/>
      <c r="Z629" s="63"/>
    </row>
    <row r="630" spans="1:26" ht="66" x14ac:dyDescent="0.3">
      <c r="A630" s="123"/>
      <c r="B630" s="107"/>
      <c r="C630" s="72" t="s">
        <v>393</v>
      </c>
      <c r="D630" s="78" t="s">
        <v>862</v>
      </c>
      <c r="E630" s="63"/>
      <c r="F630" s="63"/>
      <c r="G630" s="63"/>
      <c r="H630" s="63"/>
      <c r="I630" s="63"/>
      <c r="J630" s="63"/>
      <c r="K630" s="63"/>
      <c r="L630" s="63"/>
      <c r="M630" s="63"/>
      <c r="N630" s="63"/>
      <c r="O630" s="63"/>
      <c r="P630" s="63"/>
      <c r="Q630" s="63"/>
      <c r="R630" s="63"/>
      <c r="S630" s="63"/>
      <c r="T630" s="63"/>
      <c r="U630" s="63"/>
      <c r="V630" s="63"/>
      <c r="W630" s="63"/>
      <c r="X630" s="63"/>
      <c r="Y630" s="63"/>
      <c r="Z630" s="63"/>
    </row>
    <row r="631" spans="1:26" ht="14.4" x14ac:dyDescent="0.3">
      <c r="A631" s="124"/>
      <c r="B631" s="107"/>
      <c r="C631" s="74" t="s">
        <v>395</v>
      </c>
      <c r="D631" s="79" t="s">
        <v>863</v>
      </c>
      <c r="E631" s="63"/>
      <c r="F631" s="63"/>
      <c r="G631" s="63"/>
      <c r="H631" s="63"/>
      <c r="I631" s="63"/>
      <c r="J631" s="63"/>
      <c r="K631" s="63"/>
      <c r="L631" s="63"/>
      <c r="M631" s="63"/>
      <c r="N631" s="63"/>
      <c r="O631" s="63"/>
      <c r="P631" s="63"/>
      <c r="Q631" s="63"/>
      <c r="R631" s="63"/>
      <c r="S631" s="63"/>
      <c r="T631" s="63"/>
      <c r="U631" s="63"/>
      <c r="V631" s="63"/>
      <c r="W631" s="63"/>
      <c r="X631" s="63"/>
      <c r="Y631" s="63"/>
      <c r="Z631" s="63"/>
    </row>
    <row r="632" spans="1:26" ht="30" customHeight="1" x14ac:dyDescent="0.3">
      <c r="A632" s="68"/>
      <c r="B632" s="60"/>
      <c r="C632" s="69"/>
      <c r="D632" s="77"/>
      <c r="E632" s="63"/>
      <c r="F632" s="71"/>
      <c r="G632" s="63"/>
      <c r="H632" s="63"/>
      <c r="I632" s="63"/>
      <c r="J632" s="63"/>
      <c r="K632" s="63"/>
      <c r="L632" s="63"/>
      <c r="M632" s="63"/>
      <c r="N632" s="63"/>
      <c r="O632" s="63"/>
      <c r="P632" s="63"/>
      <c r="Q632" s="63"/>
      <c r="R632" s="63"/>
      <c r="S632" s="63"/>
      <c r="T632" s="63"/>
      <c r="U632" s="63"/>
      <c r="V632" s="63"/>
      <c r="W632" s="63"/>
      <c r="X632" s="63"/>
      <c r="Y632" s="63"/>
      <c r="Z632" s="63"/>
    </row>
    <row r="633" spans="1:26" ht="24.75" customHeight="1" x14ac:dyDescent="0.3">
      <c r="A633" s="122" t="s">
        <v>10</v>
      </c>
      <c r="B633" s="119" t="s">
        <v>818</v>
      </c>
      <c r="C633" s="120" t="s">
        <v>864</v>
      </c>
      <c r="D633" s="121"/>
      <c r="E633" s="63"/>
      <c r="F633" s="71"/>
      <c r="G633" s="63"/>
      <c r="H633" s="63"/>
      <c r="I633" s="63"/>
      <c r="J633" s="63"/>
      <c r="K633" s="63"/>
      <c r="L633" s="63"/>
      <c r="M633" s="63"/>
      <c r="N633" s="63"/>
      <c r="O633" s="63"/>
      <c r="P633" s="63"/>
      <c r="Q633" s="63"/>
      <c r="R633" s="63"/>
      <c r="S633" s="63"/>
      <c r="T633" s="63"/>
      <c r="U633" s="63"/>
      <c r="V633" s="63"/>
      <c r="W633" s="63"/>
      <c r="X633" s="63"/>
      <c r="Y633" s="63"/>
      <c r="Z633" s="63"/>
    </row>
    <row r="634" spans="1:26" ht="30" x14ac:dyDescent="0.3">
      <c r="A634" s="123"/>
      <c r="B634" s="107"/>
      <c r="C634" s="72" t="s">
        <v>393</v>
      </c>
      <c r="D634" s="78" t="s">
        <v>865</v>
      </c>
      <c r="E634" s="63"/>
      <c r="F634" s="71"/>
      <c r="G634" s="63"/>
      <c r="H634" s="63"/>
      <c r="I634" s="63"/>
      <c r="J634" s="63"/>
      <c r="K634" s="63"/>
      <c r="L634" s="63"/>
      <c r="M634" s="63"/>
      <c r="N634" s="63"/>
      <c r="O634" s="63"/>
      <c r="P634" s="63"/>
      <c r="Q634" s="63"/>
      <c r="R634" s="63"/>
      <c r="S634" s="63"/>
      <c r="T634" s="63"/>
      <c r="U634" s="63"/>
      <c r="V634" s="63"/>
      <c r="W634" s="63"/>
      <c r="X634" s="63"/>
      <c r="Y634" s="63"/>
      <c r="Z634" s="63"/>
    </row>
    <row r="635" spans="1:26" ht="30" x14ac:dyDescent="0.3">
      <c r="A635" s="124"/>
      <c r="B635" s="107"/>
      <c r="C635" s="74" t="s">
        <v>395</v>
      </c>
      <c r="D635" s="79" t="s">
        <v>866</v>
      </c>
      <c r="E635" s="63"/>
      <c r="F635" s="71"/>
      <c r="G635" s="63"/>
      <c r="H635" s="63"/>
      <c r="I635" s="63"/>
      <c r="J635" s="63"/>
      <c r="K635" s="63"/>
      <c r="L635" s="63"/>
      <c r="M635" s="63"/>
      <c r="N635" s="63"/>
      <c r="O635" s="63"/>
      <c r="P635" s="63"/>
      <c r="Q635" s="63"/>
      <c r="R635" s="63"/>
      <c r="S635" s="63"/>
      <c r="T635" s="63"/>
      <c r="U635" s="63"/>
      <c r="V635" s="63"/>
      <c r="W635" s="63"/>
      <c r="X635" s="63"/>
      <c r="Y635" s="63"/>
      <c r="Z635" s="63"/>
    </row>
    <row r="636" spans="1:26" ht="30" customHeight="1" x14ac:dyDescent="0.3">
      <c r="A636" s="68"/>
      <c r="B636" s="60"/>
      <c r="C636" s="69"/>
      <c r="D636" s="77"/>
      <c r="E636" s="63"/>
      <c r="F636" s="71"/>
      <c r="G636" s="63"/>
      <c r="H636" s="63"/>
      <c r="I636" s="63"/>
      <c r="J636" s="63"/>
      <c r="K636" s="63"/>
      <c r="L636" s="63"/>
      <c r="M636" s="63"/>
      <c r="N636" s="63"/>
      <c r="O636" s="63"/>
      <c r="P636" s="63"/>
      <c r="Q636" s="63"/>
      <c r="R636" s="63"/>
      <c r="S636" s="63"/>
      <c r="T636" s="63"/>
      <c r="U636" s="63"/>
      <c r="V636" s="63"/>
      <c r="W636" s="63"/>
      <c r="X636" s="63"/>
      <c r="Y636" s="63"/>
      <c r="Z636" s="63"/>
    </row>
    <row r="637" spans="1:26" ht="24.75" customHeight="1" x14ac:dyDescent="0.3">
      <c r="A637" s="122" t="s">
        <v>10</v>
      </c>
      <c r="B637" s="119" t="s">
        <v>818</v>
      </c>
      <c r="C637" s="120" t="s">
        <v>867</v>
      </c>
      <c r="D637" s="121"/>
      <c r="E637" s="63"/>
      <c r="F637" s="71"/>
      <c r="G637" s="63"/>
      <c r="H637" s="63"/>
      <c r="I637" s="63"/>
      <c r="J637" s="63"/>
      <c r="K637" s="63"/>
      <c r="L637" s="63"/>
      <c r="M637" s="63"/>
      <c r="N637" s="63"/>
      <c r="O637" s="63"/>
      <c r="P637" s="63"/>
      <c r="Q637" s="63"/>
      <c r="R637" s="63"/>
      <c r="S637" s="63"/>
      <c r="T637" s="63"/>
      <c r="U637" s="63"/>
      <c r="V637" s="63"/>
      <c r="W637" s="63"/>
      <c r="X637" s="63"/>
      <c r="Y637" s="63"/>
      <c r="Z637" s="63"/>
    </row>
    <row r="638" spans="1:26" ht="30" x14ac:dyDescent="0.3">
      <c r="A638" s="123"/>
      <c r="B638" s="107"/>
      <c r="C638" s="72" t="s">
        <v>393</v>
      </c>
      <c r="D638" s="78" t="s">
        <v>868</v>
      </c>
      <c r="E638" s="63"/>
      <c r="F638" s="71"/>
      <c r="G638" s="63"/>
      <c r="H638" s="63"/>
      <c r="I638" s="63"/>
      <c r="J638" s="63"/>
      <c r="K638" s="63"/>
      <c r="L638" s="63"/>
      <c r="M638" s="63"/>
      <c r="N638" s="63"/>
      <c r="O638" s="63"/>
      <c r="P638" s="63"/>
      <c r="Q638" s="63"/>
      <c r="R638" s="63"/>
      <c r="S638" s="63"/>
      <c r="T638" s="63"/>
      <c r="U638" s="63"/>
      <c r="V638" s="63"/>
      <c r="W638" s="63"/>
      <c r="X638" s="63"/>
      <c r="Y638" s="63"/>
      <c r="Z638" s="63"/>
    </row>
    <row r="639" spans="1:26" ht="39.6" x14ac:dyDescent="0.3">
      <c r="A639" s="124"/>
      <c r="B639" s="107"/>
      <c r="C639" s="74" t="s">
        <v>395</v>
      </c>
      <c r="D639" s="79" t="s">
        <v>869</v>
      </c>
      <c r="E639" s="63"/>
      <c r="F639" s="71"/>
      <c r="G639" s="63"/>
      <c r="H639" s="63"/>
      <c r="I639" s="63"/>
      <c r="J639" s="63"/>
      <c r="K639" s="63"/>
      <c r="L639" s="63"/>
      <c r="M639" s="63"/>
      <c r="N639" s="63"/>
      <c r="O639" s="63"/>
      <c r="P639" s="63"/>
      <c r="Q639" s="63"/>
      <c r="R639" s="63"/>
      <c r="S639" s="63"/>
      <c r="T639" s="63"/>
      <c r="U639" s="63"/>
      <c r="V639" s="63"/>
      <c r="W639" s="63"/>
      <c r="X639" s="63"/>
      <c r="Y639" s="63"/>
      <c r="Z639" s="63"/>
    </row>
    <row r="640" spans="1:26" ht="30" customHeight="1" x14ac:dyDescent="0.3">
      <c r="A640" s="68"/>
      <c r="B640" s="60"/>
      <c r="C640" s="69"/>
      <c r="D640" s="77"/>
      <c r="E640" s="63"/>
      <c r="F640" s="70"/>
      <c r="G640" s="63"/>
      <c r="H640" s="63"/>
      <c r="I640" s="63"/>
      <c r="J640" s="63"/>
      <c r="K640" s="63"/>
      <c r="L640" s="63"/>
      <c r="M640" s="63"/>
      <c r="N640" s="63"/>
      <c r="O640" s="63"/>
      <c r="P640" s="63"/>
      <c r="Q640" s="63"/>
      <c r="R640" s="63"/>
      <c r="S640" s="63"/>
      <c r="T640" s="63"/>
      <c r="U640" s="63"/>
      <c r="V640" s="63"/>
      <c r="W640" s="63"/>
      <c r="X640" s="63"/>
      <c r="Y640" s="63"/>
      <c r="Z640" s="63"/>
    </row>
    <row r="641" spans="1:26" ht="24.75" customHeight="1" x14ac:dyDescent="0.3">
      <c r="A641" s="122" t="s">
        <v>10</v>
      </c>
      <c r="B641" s="119" t="s">
        <v>818</v>
      </c>
      <c r="C641" s="126" t="s">
        <v>870</v>
      </c>
      <c r="D641" s="121"/>
      <c r="E641" s="63"/>
      <c r="F641" s="63"/>
      <c r="G641" s="63"/>
      <c r="H641" s="63"/>
      <c r="I641" s="63"/>
      <c r="J641" s="63"/>
      <c r="K641" s="63"/>
      <c r="L641" s="63"/>
      <c r="M641" s="63"/>
      <c r="N641" s="63"/>
      <c r="O641" s="63"/>
      <c r="P641" s="63"/>
      <c r="Q641" s="63"/>
      <c r="R641" s="63"/>
      <c r="S641" s="63"/>
      <c r="T641" s="63"/>
      <c r="U641" s="63"/>
      <c r="V641" s="63"/>
      <c r="W641" s="63"/>
      <c r="X641" s="63"/>
      <c r="Y641" s="63"/>
      <c r="Z641" s="63"/>
    </row>
    <row r="642" spans="1:26" ht="132" x14ac:dyDescent="0.3">
      <c r="A642" s="123"/>
      <c r="B642" s="107"/>
      <c r="C642" s="72" t="s">
        <v>393</v>
      </c>
      <c r="D642" s="78" t="s">
        <v>871</v>
      </c>
      <c r="E642" s="63"/>
      <c r="F642" s="63"/>
      <c r="G642" s="63"/>
      <c r="H642" s="63"/>
      <c r="I642" s="63"/>
      <c r="J642" s="63"/>
      <c r="K642" s="63"/>
      <c r="L642" s="63"/>
      <c r="M642" s="63"/>
      <c r="N642" s="63"/>
      <c r="O642" s="63"/>
      <c r="P642" s="63"/>
      <c r="Q642" s="63"/>
      <c r="R642" s="63"/>
      <c r="S642" s="63"/>
      <c r="T642" s="63"/>
      <c r="U642" s="63"/>
      <c r="V642" s="63"/>
      <c r="W642" s="63"/>
      <c r="X642" s="63"/>
      <c r="Y642" s="63"/>
      <c r="Z642" s="63"/>
    </row>
    <row r="643" spans="1:26" ht="39.6" x14ac:dyDescent="0.3">
      <c r="A643" s="124"/>
      <c r="B643" s="107"/>
      <c r="C643" s="74" t="s">
        <v>395</v>
      </c>
      <c r="D643" s="79" t="s">
        <v>872</v>
      </c>
      <c r="E643" s="63"/>
      <c r="F643" s="63"/>
      <c r="G643" s="63"/>
      <c r="H643" s="63"/>
      <c r="I643" s="63"/>
      <c r="J643" s="63"/>
      <c r="K643" s="63"/>
      <c r="L643" s="63"/>
      <c r="M643" s="63"/>
      <c r="N643" s="63"/>
      <c r="O643" s="63"/>
      <c r="P643" s="63"/>
      <c r="Q643" s="63"/>
      <c r="R643" s="63"/>
      <c r="S643" s="63"/>
      <c r="T643" s="63"/>
      <c r="U643" s="63"/>
      <c r="V643" s="63"/>
      <c r="W643" s="63"/>
      <c r="X643" s="63"/>
      <c r="Y643" s="63"/>
      <c r="Z643" s="63"/>
    </row>
    <row r="644" spans="1:26" ht="30" customHeight="1" x14ac:dyDescent="0.3">
      <c r="A644" s="68"/>
      <c r="B644" s="60"/>
      <c r="C644" s="69"/>
      <c r="D644" s="77"/>
      <c r="E644" s="63"/>
      <c r="F644" s="63"/>
      <c r="G644" s="63"/>
      <c r="H644" s="63"/>
      <c r="I644" s="63"/>
      <c r="J644" s="63"/>
      <c r="K644" s="63"/>
      <c r="L644" s="63"/>
      <c r="M644" s="63"/>
      <c r="N644" s="63"/>
      <c r="O644" s="63"/>
      <c r="P644" s="63"/>
      <c r="Q644" s="63"/>
      <c r="R644" s="63"/>
      <c r="S644" s="63"/>
      <c r="T644" s="63"/>
      <c r="U644" s="63"/>
      <c r="V644" s="63"/>
      <c r="W644" s="63"/>
      <c r="X644" s="63"/>
      <c r="Y644" s="63"/>
      <c r="Z644" s="63"/>
    </row>
    <row r="645" spans="1:26" ht="24.75" customHeight="1" x14ac:dyDescent="0.3">
      <c r="A645" s="122" t="s">
        <v>10</v>
      </c>
      <c r="B645" s="119" t="s">
        <v>818</v>
      </c>
      <c r="C645" s="125" t="s">
        <v>873</v>
      </c>
      <c r="D645" s="121"/>
      <c r="E645" s="63"/>
      <c r="F645" s="63"/>
      <c r="G645" s="63"/>
      <c r="H645" s="63"/>
      <c r="I645" s="63"/>
      <c r="J645" s="63"/>
      <c r="K645" s="63"/>
      <c r="L645" s="63"/>
      <c r="M645" s="63"/>
      <c r="N645" s="63"/>
      <c r="O645" s="63"/>
      <c r="P645" s="63"/>
      <c r="Q645" s="63"/>
      <c r="R645" s="63"/>
      <c r="S645" s="63"/>
      <c r="T645" s="63"/>
      <c r="U645" s="63"/>
      <c r="V645" s="63"/>
      <c r="W645" s="63"/>
      <c r="X645" s="63"/>
      <c r="Y645" s="63"/>
      <c r="Z645" s="63"/>
    </row>
    <row r="646" spans="1:26" ht="26.4" x14ac:dyDescent="0.3">
      <c r="A646" s="123"/>
      <c r="B646" s="107"/>
      <c r="C646" s="72" t="s">
        <v>393</v>
      </c>
      <c r="D646" s="78" t="s">
        <v>874</v>
      </c>
      <c r="E646" s="63"/>
      <c r="F646" s="63"/>
      <c r="G646" s="63"/>
      <c r="H646" s="63"/>
      <c r="I646" s="63"/>
      <c r="J646" s="63"/>
      <c r="K646" s="63"/>
      <c r="L646" s="63"/>
      <c r="M646" s="63"/>
      <c r="N646" s="63"/>
      <c r="O646" s="63"/>
      <c r="P646" s="63"/>
      <c r="Q646" s="63"/>
      <c r="R646" s="63"/>
      <c r="S646" s="63"/>
      <c r="T646" s="63"/>
      <c r="U646" s="63"/>
      <c r="V646" s="63"/>
      <c r="W646" s="63"/>
      <c r="X646" s="63"/>
      <c r="Y646" s="63"/>
      <c r="Z646" s="63"/>
    </row>
    <row r="647" spans="1:26" ht="343.2" x14ac:dyDescent="0.3">
      <c r="A647" s="124"/>
      <c r="B647" s="107"/>
      <c r="C647" s="74" t="s">
        <v>395</v>
      </c>
      <c r="D647" s="79" t="s">
        <v>875</v>
      </c>
      <c r="E647" s="63"/>
      <c r="F647" s="63"/>
      <c r="G647" s="63"/>
      <c r="H647" s="63"/>
      <c r="I647" s="63"/>
      <c r="J647" s="63"/>
      <c r="K647" s="63"/>
      <c r="L647" s="63"/>
      <c r="M647" s="63"/>
      <c r="N647" s="63"/>
      <c r="O647" s="63"/>
      <c r="P647" s="63"/>
      <c r="Q647" s="63"/>
      <c r="R647" s="63"/>
      <c r="S647" s="63"/>
      <c r="T647" s="63"/>
      <c r="U647" s="63"/>
      <c r="V647" s="63"/>
      <c r="W647" s="63"/>
      <c r="X647" s="63"/>
      <c r="Y647" s="63"/>
      <c r="Z647" s="63"/>
    </row>
    <row r="648" spans="1:26" ht="30" customHeight="1" x14ac:dyDescent="0.3">
      <c r="A648" s="68"/>
      <c r="B648" s="60"/>
      <c r="C648" s="69"/>
      <c r="D648" s="77"/>
      <c r="E648" s="63"/>
      <c r="F648" s="63"/>
      <c r="G648" s="63"/>
      <c r="H648" s="63"/>
      <c r="I648" s="63"/>
      <c r="J648" s="63"/>
      <c r="K648" s="63"/>
      <c r="L648" s="63"/>
      <c r="M648" s="63"/>
      <c r="N648" s="63"/>
      <c r="O648" s="63"/>
      <c r="P648" s="63"/>
      <c r="Q648" s="63"/>
      <c r="R648" s="63"/>
      <c r="S648" s="63"/>
      <c r="T648" s="63"/>
      <c r="U648" s="63"/>
      <c r="V648" s="63"/>
      <c r="W648" s="63"/>
      <c r="X648" s="63"/>
      <c r="Y648" s="63"/>
      <c r="Z648" s="63"/>
    </row>
    <row r="649" spans="1:26" ht="24.75" customHeight="1" x14ac:dyDescent="0.3">
      <c r="A649" s="122" t="s">
        <v>10</v>
      </c>
      <c r="B649" s="119" t="s">
        <v>818</v>
      </c>
      <c r="C649" s="126" t="s">
        <v>876</v>
      </c>
      <c r="D649" s="121"/>
      <c r="E649" s="63"/>
      <c r="F649" s="63"/>
      <c r="G649" s="63"/>
      <c r="H649" s="63"/>
      <c r="I649" s="63"/>
      <c r="J649" s="63"/>
      <c r="K649" s="63"/>
      <c r="L649" s="63"/>
      <c r="M649" s="63"/>
      <c r="N649" s="63"/>
      <c r="O649" s="63"/>
      <c r="P649" s="63"/>
      <c r="Q649" s="63"/>
      <c r="R649" s="63"/>
      <c r="S649" s="63"/>
      <c r="T649" s="63"/>
      <c r="U649" s="63"/>
      <c r="V649" s="63"/>
      <c r="W649" s="63"/>
      <c r="X649" s="63"/>
      <c r="Y649" s="63"/>
      <c r="Z649" s="63"/>
    </row>
    <row r="650" spans="1:26" ht="26.4" x14ac:dyDescent="0.3">
      <c r="A650" s="123"/>
      <c r="B650" s="107"/>
      <c r="C650" s="72" t="s">
        <v>393</v>
      </c>
      <c r="D650" s="78" t="s">
        <v>877</v>
      </c>
      <c r="E650" s="63"/>
      <c r="F650" s="63"/>
      <c r="G650" s="63"/>
      <c r="H650" s="63"/>
      <c r="I650" s="63"/>
      <c r="J650" s="63"/>
      <c r="K650" s="63"/>
      <c r="L650" s="63"/>
      <c r="M650" s="63"/>
      <c r="N650" s="63"/>
      <c r="O650" s="63"/>
      <c r="P650" s="63"/>
      <c r="Q650" s="63"/>
      <c r="R650" s="63"/>
      <c r="S650" s="63"/>
      <c r="T650" s="63"/>
      <c r="U650" s="63"/>
      <c r="V650" s="63"/>
      <c r="W650" s="63"/>
      <c r="X650" s="63"/>
      <c r="Y650" s="63"/>
      <c r="Z650" s="63"/>
    </row>
    <row r="651" spans="1:26" ht="92.4" x14ac:dyDescent="0.3">
      <c r="A651" s="124"/>
      <c r="B651" s="107"/>
      <c r="C651" s="74" t="s">
        <v>395</v>
      </c>
      <c r="D651" s="79" t="s">
        <v>878</v>
      </c>
      <c r="E651" s="63"/>
      <c r="F651" s="63"/>
      <c r="G651" s="63"/>
      <c r="H651" s="63"/>
      <c r="I651" s="63"/>
      <c r="J651" s="63"/>
      <c r="K651" s="63"/>
      <c r="L651" s="63"/>
      <c r="M651" s="63"/>
      <c r="N651" s="63"/>
      <c r="O651" s="63"/>
      <c r="P651" s="63"/>
      <c r="Q651" s="63"/>
      <c r="R651" s="63"/>
      <c r="S651" s="63"/>
      <c r="T651" s="63"/>
      <c r="U651" s="63"/>
      <c r="V651" s="63"/>
      <c r="W651" s="63"/>
      <c r="X651" s="63"/>
      <c r="Y651" s="63"/>
      <c r="Z651" s="63"/>
    </row>
    <row r="652" spans="1:26" ht="30" customHeight="1" x14ac:dyDescent="0.3">
      <c r="A652" s="68"/>
      <c r="B652" s="60"/>
      <c r="C652" s="69"/>
      <c r="D652" s="77"/>
      <c r="E652" s="63"/>
      <c r="F652" s="63"/>
      <c r="G652" s="63"/>
      <c r="H652" s="63"/>
      <c r="I652" s="63"/>
      <c r="J652" s="63"/>
      <c r="K652" s="63"/>
      <c r="L652" s="63"/>
      <c r="M652" s="63"/>
      <c r="N652" s="63"/>
      <c r="O652" s="63"/>
      <c r="P652" s="63"/>
      <c r="Q652" s="63"/>
      <c r="R652" s="63"/>
      <c r="S652" s="63"/>
      <c r="T652" s="63"/>
      <c r="U652" s="63"/>
      <c r="V652" s="63"/>
      <c r="W652" s="63"/>
      <c r="X652" s="63"/>
      <c r="Y652" s="63"/>
      <c r="Z652" s="63"/>
    </row>
    <row r="653" spans="1:26" ht="24.75" customHeight="1" x14ac:dyDescent="0.3">
      <c r="A653" s="122" t="s">
        <v>10</v>
      </c>
      <c r="B653" s="119" t="s">
        <v>818</v>
      </c>
      <c r="C653" s="120" t="s">
        <v>879</v>
      </c>
      <c r="D653" s="121"/>
      <c r="E653" s="63"/>
      <c r="F653" s="63"/>
      <c r="G653" s="63"/>
      <c r="H653" s="63"/>
      <c r="I653" s="63"/>
      <c r="J653" s="63"/>
      <c r="K653" s="63"/>
      <c r="L653" s="63"/>
      <c r="M653" s="63"/>
      <c r="N653" s="63"/>
      <c r="O653" s="63"/>
      <c r="P653" s="63"/>
      <c r="Q653" s="63"/>
      <c r="R653" s="63"/>
      <c r="S653" s="63"/>
      <c r="T653" s="63"/>
      <c r="U653" s="63"/>
      <c r="V653" s="63"/>
      <c r="W653" s="63"/>
      <c r="X653" s="63"/>
      <c r="Y653" s="63"/>
      <c r="Z653" s="63"/>
    </row>
    <row r="654" spans="1:26" ht="14.4" x14ac:dyDescent="0.3">
      <c r="A654" s="123"/>
      <c r="B654" s="107"/>
      <c r="C654" s="72" t="s">
        <v>393</v>
      </c>
      <c r="D654" s="78" t="s">
        <v>880</v>
      </c>
      <c r="E654" s="63"/>
      <c r="F654" s="63"/>
      <c r="G654" s="63"/>
      <c r="H654" s="63"/>
      <c r="I654" s="63"/>
      <c r="J654" s="63"/>
      <c r="K654" s="63"/>
      <c r="L654" s="63"/>
      <c r="M654" s="63"/>
      <c r="N654" s="63"/>
      <c r="O654" s="63"/>
      <c r="P654" s="63"/>
      <c r="Q654" s="63"/>
      <c r="R654" s="63"/>
      <c r="S654" s="63"/>
      <c r="T654" s="63"/>
      <c r="U654" s="63"/>
      <c r="V654" s="63"/>
      <c r="W654" s="63"/>
      <c r="X654" s="63"/>
      <c r="Y654" s="63"/>
      <c r="Z654" s="63"/>
    </row>
    <row r="655" spans="1:26" ht="39.6" x14ac:dyDescent="0.3">
      <c r="A655" s="124"/>
      <c r="B655" s="107"/>
      <c r="C655" s="74" t="s">
        <v>395</v>
      </c>
      <c r="D655" s="79" t="s">
        <v>881</v>
      </c>
      <c r="E655" s="63"/>
      <c r="F655" s="63"/>
      <c r="G655" s="63"/>
      <c r="H655" s="63"/>
      <c r="I655" s="63"/>
      <c r="J655" s="63"/>
      <c r="K655" s="63"/>
      <c r="L655" s="63"/>
      <c r="M655" s="63"/>
      <c r="N655" s="63"/>
      <c r="O655" s="63"/>
      <c r="P655" s="63"/>
      <c r="Q655" s="63"/>
      <c r="R655" s="63"/>
      <c r="S655" s="63"/>
      <c r="T655" s="63"/>
      <c r="U655" s="63"/>
      <c r="V655" s="63"/>
      <c r="W655" s="63"/>
      <c r="X655" s="63"/>
      <c r="Y655" s="63"/>
      <c r="Z655" s="63"/>
    </row>
    <row r="656" spans="1:26" ht="30" customHeight="1" x14ac:dyDescent="0.3">
      <c r="A656" s="68"/>
      <c r="B656" s="60"/>
      <c r="C656" s="69"/>
      <c r="D656" s="77"/>
      <c r="E656" s="63"/>
      <c r="F656" s="63"/>
      <c r="G656" s="63"/>
      <c r="H656" s="63"/>
      <c r="I656" s="63"/>
      <c r="J656" s="63"/>
      <c r="K656" s="63"/>
      <c r="L656" s="63"/>
      <c r="M656" s="63"/>
      <c r="N656" s="63"/>
      <c r="O656" s="63"/>
      <c r="P656" s="63"/>
      <c r="Q656" s="63"/>
      <c r="R656" s="63"/>
      <c r="S656" s="63"/>
      <c r="T656" s="63"/>
      <c r="U656" s="63"/>
      <c r="V656" s="63"/>
      <c r="W656" s="63"/>
      <c r="X656" s="63"/>
      <c r="Y656" s="63"/>
      <c r="Z656" s="63"/>
    </row>
    <row r="657" spans="1:26" ht="24.75" customHeight="1" x14ac:dyDescent="0.3">
      <c r="A657" s="122" t="s">
        <v>10</v>
      </c>
      <c r="B657" s="119" t="s">
        <v>818</v>
      </c>
      <c r="C657" s="126" t="s">
        <v>882</v>
      </c>
      <c r="D657" s="121"/>
      <c r="E657" s="63"/>
      <c r="F657" s="63"/>
      <c r="G657" s="63"/>
      <c r="H657" s="63"/>
      <c r="I657" s="63"/>
      <c r="J657" s="63"/>
      <c r="K657" s="63"/>
      <c r="L657" s="63"/>
      <c r="M657" s="63"/>
      <c r="N657" s="63"/>
      <c r="O657" s="63"/>
      <c r="P657" s="63"/>
      <c r="Q657" s="63"/>
      <c r="R657" s="63"/>
      <c r="S657" s="63"/>
      <c r="T657" s="63"/>
      <c r="U657" s="63"/>
      <c r="V657" s="63"/>
      <c r="W657" s="63"/>
      <c r="X657" s="63"/>
      <c r="Y657" s="63"/>
      <c r="Z657" s="63"/>
    </row>
    <row r="658" spans="1:26" ht="14.4" x14ac:dyDescent="0.3">
      <c r="A658" s="123"/>
      <c r="B658" s="107"/>
      <c r="C658" s="72" t="s">
        <v>393</v>
      </c>
      <c r="D658" s="78" t="s">
        <v>883</v>
      </c>
      <c r="E658" s="63"/>
      <c r="F658" s="63"/>
      <c r="G658" s="63"/>
      <c r="H658" s="63"/>
      <c r="I658" s="63"/>
      <c r="J658" s="63"/>
      <c r="K658" s="63"/>
      <c r="L658" s="63"/>
      <c r="M658" s="63"/>
      <c r="N658" s="63"/>
      <c r="O658" s="63"/>
      <c r="P658" s="63"/>
      <c r="Q658" s="63"/>
      <c r="R658" s="63"/>
      <c r="S658" s="63"/>
      <c r="T658" s="63"/>
      <c r="U658" s="63"/>
      <c r="V658" s="63"/>
      <c r="W658" s="63"/>
      <c r="X658" s="63"/>
      <c r="Y658" s="63"/>
      <c r="Z658" s="63"/>
    </row>
    <row r="659" spans="1:26" ht="105.6" x14ac:dyDescent="0.3">
      <c r="A659" s="124"/>
      <c r="B659" s="107"/>
      <c r="C659" s="74" t="s">
        <v>395</v>
      </c>
      <c r="D659" s="79" t="s">
        <v>884</v>
      </c>
      <c r="E659" s="63"/>
      <c r="F659" s="63"/>
      <c r="G659" s="63"/>
      <c r="H659" s="63"/>
      <c r="I659" s="63"/>
      <c r="J659" s="63"/>
      <c r="K659" s="63"/>
      <c r="L659" s="63"/>
      <c r="M659" s="63"/>
      <c r="N659" s="63"/>
      <c r="O659" s="63"/>
      <c r="P659" s="63"/>
      <c r="Q659" s="63"/>
      <c r="R659" s="63"/>
      <c r="S659" s="63"/>
      <c r="T659" s="63"/>
      <c r="U659" s="63"/>
      <c r="V659" s="63"/>
      <c r="W659" s="63"/>
      <c r="X659" s="63"/>
      <c r="Y659" s="63"/>
      <c r="Z659" s="63"/>
    </row>
    <row r="660" spans="1:26" ht="30" customHeight="1" x14ac:dyDescent="0.3">
      <c r="A660" s="68"/>
      <c r="B660" s="60"/>
      <c r="C660" s="69"/>
      <c r="D660" s="77"/>
      <c r="E660" s="63"/>
      <c r="F660" s="63"/>
      <c r="G660" s="63"/>
      <c r="H660" s="63"/>
      <c r="I660" s="63"/>
      <c r="J660" s="63"/>
      <c r="K660" s="63"/>
      <c r="L660" s="63"/>
      <c r="M660" s="63"/>
      <c r="N660" s="63"/>
      <c r="O660" s="63"/>
      <c r="P660" s="63"/>
      <c r="Q660" s="63"/>
      <c r="R660" s="63"/>
      <c r="S660" s="63"/>
      <c r="T660" s="63"/>
      <c r="U660" s="63"/>
      <c r="V660" s="63"/>
      <c r="W660" s="63"/>
      <c r="X660" s="63"/>
      <c r="Y660" s="63"/>
      <c r="Z660" s="63"/>
    </row>
    <row r="661" spans="1:26" ht="24.75" customHeight="1" x14ac:dyDescent="0.3">
      <c r="A661" s="122" t="s">
        <v>10</v>
      </c>
      <c r="B661" s="119" t="s">
        <v>818</v>
      </c>
      <c r="C661" s="126" t="s">
        <v>885</v>
      </c>
      <c r="D661" s="121"/>
      <c r="E661" s="63"/>
      <c r="F661" s="63"/>
      <c r="G661" s="63"/>
      <c r="H661" s="63"/>
      <c r="I661" s="63"/>
      <c r="J661" s="63"/>
      <c r="K661" s="63"/>
      <c r="L661" s="63"/>
      <c r="M661" s="63"/>
      <c r="N661" s="63"/>
      <c r="O661" s="63"/>
      <c r="P661" s="63"/>
      <c r="Q661" s="63"/>
      <c r="R661" s="63"/>
      <c r="S661" s="63"/>
      <c r="T661" s="63"/>
      <c r="U661" s="63"/>
      <c r="V661" s="63"/>
      <c r="W661" s="63"/>
      <c r="X661" s="63"/>
      <c r="Y661" s="63"/>
      <c r="Z661" s="63"/>
    </row>
    <row r="662" spans="1:26" ht="26.4" x14ac:dyDescent="0.3">
      <c r="A662" s="123"/>
      <c r="B662" s="107"/>
      <c r="C662" s="72" t="s">
        <v>393</v>
      </c>
      <c r="D662" s="78" t="s">
        <v>886</v>
      </c>
      <c r="E662" s="63"/>
      <c r="F662" s="63"/>
      <c r="G662" s="63"/>
      <c r="H662" s="63"/>
      <c r="I662" s="63"/>
      <c r="J662" s="63"/>
      <c r="K662" s="63"/>
      <c r="L662" s="63"/>
      <c r="M662" s="63"/>
      <c r="N662" s="63"/>
      <c r="O662" s="63"/>
      <c r="P662" s="63"/>
      <c r="Q662" s="63"/>
      <c r="R662" s="63"/>
      <c r="S662" s="63"/>
      <c r="T662" s="63"/>
      <c r="U662" s="63"/>
      <c r="V662" s="63"/>
      <c r="W662" s="63"/>
      <c r="X662" s="63"/>
      <c r="Y662" s="63"/>
      <c r="Z662" s="63"/>
    </row>
    <row r="663" spans="1:26" ht="14.4" x14ac:dyDescent="0.3">
      <c r="A663" s="124"/>
      <c r="B663" s="107"/>
      <c r="C663" s="74" t="s">
        <v>395</v>
      </c>
      <c r="D663" s="79" t="s">
        <v>887</v>
      </c>
      <c r="E663" s="63"/>
      <c r="F663" s="63"/>
      <c r="G663" s="63"/>
      <c r="H663" s="63"/>
      <c r="I663" s="63"/>
      <c r="J663" s="63"/>
      <c r="K663" s="63"/>
      <c r="L663" s="63"/>
      <c r="M663" s="63"/>
      <c r="N663" s="63"/>
      <c r="O663" s="63"/>
      <c r="P663" s="63"/>
      <c r="Q663" s="63"/>
      <c r="R663" s="63"/>
      <c r="S663" s="63"/>
      <c r="T663" s="63"/>
      <c r="U663" s="63"/>
      <c r="V663" s="63"/>
      <c r="W663" s="63"/>
      <c r="X663" s="63"/>
      <c r="Y663" s="63"/>
      <c r="Z663" s="63"/>
    </row>
    <row r="664" spans="1:26" ht="30" customHeight="1" x14ac:dyDescent="0.3">
      <c r="A664" s="68"/>
      <c r="B664" s="60"/>
      <c r="C664" s="69"/>
      <c r="D664" s="77"/>
      <c r="E664" s="63"/>
      <c r="F664" s="63"/>
      <c r="G664" s="63"/>
      <c r="H664" s="63"/>
      <c r="I664" s="63"/>
      <c r="J664" s="63"/>
      <c r="K664" s="63"/>
      <c r="L664" s="63"/>
      <c r="M664" s="63"/>
      <c r="N664" s="63"/>
      <c r="O664" s="63"/>
      <c r="P664" s="63"/>
      <c r="Q664" s="63"/>
      <c r="R664" s="63"/>
      <c r="S664" s="63"/>
      <c r="T664" s="63"/>
      <c r="U664" s="63"/>
      <c r="V664" s="63"/>
      <c r="W664" s="63"/>
      <c r="X664" s="63"/>
      <c r="Y664" s="63"/>
      <c r="Z664" s="63"/>
    </row>
    <row r="665" spans="1:26" ht="24.75" customHeight="1" x14ac:dyDescent="0.3">
      <c r="A665" s="122" t="s">
        <v>10</v>
      </c>
      <c r="B665" s="119" t="s">
        <v>818</v>
      </c>
      <c r="C665" s="126" t="s">
        <v>888</v>
      </c>
      <c r="D665" s="121"/>
      <c r="E665" s="63"/>
      <c r="F665" s="63"/>
      <c r="G665" s="63"/>
      <c r="H665" s="63"/>
      <c r="I665" s="63"/>
      <c r="J665" s="63"/>
      <c r="K665" s="63"/>
      <c r="L665" s="63"/>
      <c r="M665" s="63"/>
      <c r="N665" s="63"/>
      <c r="O665" s="63"/>
      <c r="P665" s="63"/>
      <c r="Q665" s="63"/>
      <c r="R665" s="63"/>
      <c r="S665" s="63"/>
      <c r="T665" s="63"/>
      <c r="U665" s="63"/>
      <c r="V665" s="63"/>
      <c r="W665" s="63"/>
      <c r="X665" s="63"/>
      <c r="Y665" s="63"/>
      <c r="Z665" s="63"/>
    </row>
    <row r="666" spans="1:26" ht="92.4" x14ac:dyDescent="0.3">
      <c r="A666" s="123"/>
      <c r="B666" s="107"/>
      <c r="C666" s="72" t="s">
        <v>393</v>
      </c>
      <c r="D666" s="78" t="s">
        <v>889</v>
      </c>
      <c r="E666" s="63"/>
      <c r="F666" s="63"/>
      <c r="G666" s="63"/>
      <c r="H666" s="63"/>
      <c r="I666" s="63"/>
      <c r="J666" s="63"/>
      <c r="K666" s="63"/>
      <c r="L666" s="63"/>
      <c r="M666" s="63"/>
      <c r="N666" s="63"/>
      <c r="O666" s="63"/>
      <c r="P666" s="63"/>
      <c r="Q666" s="63"/>
      <c r="R666" s="63"/>
      <c r="S666" s="63"/>
      <c r="T666" s="63"/>
      <c r="U666" s="63"/>
      <c r="V666" s="63"/>
      <c r="W666" s="63"/>
      <c r="X666" s="63"/>
      <c r="Y666" s="63"/>
      <c r="Z666" s="63"/>
    </row>
    <row r="667" spans="1:26" ht="39.6" x14ac:dyDescent="0.3">
      <c r="A667" s="124"/>
      <c r="B667" s="107"/>
      <c r="C667" s="74" t="s">
        <v>395</v>
      </c>
      <c r="D667" s="79" t="s">
        <v>890</v>
      </c>
      <c r="E667" s="63"/>
      <c r="F667" s="63"/>
      <c r="G667" s="63"/>
      <c r="H667" s="63"/>
      <c r="I667" s="63"/>
      <c r="J667" s="63"/>
      <c r="K667" s="63"/>
      <c r="L667" s="63"/>
      <c r="M667" s="63"/>
      <c r="N667" s="63"/>
      <c r="O667" s="63"/>
      <c r="P667" s="63"/>
      <c r="Q667" s="63"/>
      <c r="R667" s="63"/>
      <c r="S667" s="63"/>
      <c r="T667" s="63"/>
      <c r="U667" s="63"/>
      <c r="V667" s="63"/>
      <c r="W667" s="63"/>
      <c r="X667" s="63"/>
      <c r="Y667" s="63"/>
      <c r="Z667" s="63"/>
    </row>
    <row r="668" spans="1:26" ht="30" customHeight="1" x14ac:dyDescent="0.3">
      <c r="A668" s="68"/>
      <c r="B668" s="60"/>
      <c r="C668" s="69"/>
      <c r="D668" s="77"/>
      <c r="E668" s="63"/>
      <c r="F668" s="63"/>
      <c r="G668" s="63"/>
      <c r="H668" s="63"/>
      <c r="I668" s="63"/>
      <c r="J668" s="63"/>
      <c r="K668" s="63"/>
      <c r="L668" s="63"/>
      <c r="M668" s="63"/>
      <c r="N668" s="63"/>
      <c r="O668" s="63"/>
      <c r="P668" s="63"/>
      <c r="Q668" s="63"/>
      <c r="R668" s="63"/>
      <c r="S668" s="63"/>
      <c r="T668" s="63"/>
      <c r="U668" s="63"/>
      <c r="V668" s="63"/>
      <c r="W668" s="63"/>
      <c r="X668" s="63"/>
      <c r="Y668" s="63"/>
      <c r="Z668" s="63"/>
    </row>
    <row r="669" spans="1:26" ht="24.75" customHeight="1" x14ac:dyDescent="0.3">
      <c r="A669" s="122" t="s">
        <v>10</v>
      </c>
      <c r="B669" s="119" t="s">
        <v>818</v>
      </c>
      <c r="C669" s="126" t="s">
        <v>891</v>
      </c>
      <c r="D669" s="121"/>
      <c r="E669" s="63"/>
      <c r="F669" s="63"/>
      <c r="G669" s="63"/>
      <c r="H669" s="63"/>
      <c r="I669" s="63"/>
      <c r="J669" s="63"/>
      <c r="K669" s="63"/>
      <c r="L669" s="63"/>
      <c r="M669" s="63"/>
      <c r="N669" s="63"/>
      <c r="O669" s="63"/>
      <c r="P669" s="63"/>
      <c r="Q669" s="63"/>
      <c r="R669" s="63"/>
      <c r="S669" s="63"/>
      <c r="T669" s="63"/>
      <c r="U669" s="63"/>
      <c r="V669" s="63"/>
      <c r="W669" s="63"/>
      <c r="X669" s="63"/>
      <c r="Y669" s="63"/>
      <c r="Z669" s="63"/>
    </row>
    <row r="670" spans="1:26" ht="26.4" x14ac:dyDescent="0.3">
      <c r="A670" s="123"/>
      <c r="B670" s="107"/>
      <c r="C670" s="72" t="s">
        <v>393</v>
      </c>
      <c r="D670" s="78" t="s">
        <v>892</v>
      </c>
      <c r="E670" s="63"/>
      <c r="F670" s="63"/>
      <c r="G670" s="63"/>
      <c r="H670" s="63"/>
      <c r="I670" s="63"/>
      <c r="J670" s="63"/>
      <c r="K670" s="63"/>
      <c r="L670" s="63"/>
      <c r="M670" s="63"/>
      <c r="N670" s="63"/>
      <c r="O670" s="63"/>
      <c r="P670" s="63"/>
      <c r="Q670" s="63"/>
      <c r="R670" s="63"/>
      <c r="S670" s="63"/>
      <c r="T670" s="63"/>
      <c r="U670" s="63"/>
      <c r="V670" s="63"/>
      <c r="W670" s="63"/>
      <c r="X670" s="63"/>
      <c r="Y670" s="63"/>
      <c r="Z670" s="63"/>
    </row>
    <row r="671" spans="1:26" ht="39.6" x14ac:dyDescent="0.3">
      <c r="A671" s="124"/>
      <c r="B671" s="107"/>
      <c r="C671" s="74" t="s">
        <v>395</v>
      </c>
      <c r="D671" s="79" t="s">
        <v>893</v>
      </c>
      <c r="E671" s="63"/>
      <c r="F671" s="63"/>
      <c r="G671" s="63"/>
      <c r="H671" s="63"/>
      <c r="I671" s="63"/>
      <c r="J671" s="63"/>
      <c r="K671" s="63"/>
      <c r="L671" s="63"/>
      <c r="M671" s="63"/>
      <c r="N671" s="63"/>
      <c r="O671" s="63"/>
      <c r="P671" s="63"/>
      <c r="Q671" s="63"/>
      <c r="R671" s="63"/>
      <c r="S671" s="63"/>
      <c r="T671" s="63"/>
      <c r="U671" s="63"/>
      <c r="V671" s="63"/>
      <c r="W671" s="63"/>
      <c r="X671" s="63"/>
      <c r="Y671" s="63"/>
      <c r="Z671" s="63"/>
    </row>
    <row r="672" spans="1:26" ht="30" customHeight="1" x14ac:dyDescent="0.3">
      <c r="A672" s="68"/>
      <c r="B672" s="60"/>
      <c r="C672" s="69"/>
      <c r="D672" s="77"/>
      <c r="E672" s="63"/>
      <c r="F672" s="63"/>
      <c r="G672" s="63"/>
      <c r="H672" s="63"/>
      <c r="I672" s="63"/>
      <c r="J672" s="63"/>
      <c r="K672" s="63"/>
      <c r="L672" s="63"/>
      <c r="M672" s="63"/>
      <c r="N672" s="63"/>
      <c r="O672" s="63"/>
      <c r="P672" s="63"/>
      <c r="Q672" s="63"/>
      <c r="R672" s="63"/>
      <c r="S672" s="63"/>
      <c r="T672" s="63"/>
      <c r="U672" s="63"/>
      <c r="V672" s="63"/>
      <c r="W672" s="63"/>
      <c r="X672" s="63"/>
      <c r="Y672" s="63"/>
      <c r="Z672" s="63"/>
    </row>
    <row r="673" spans="1:26" ht="24.75" customHeight="1" x14ac:dyDescent="0.3">
      <c r="A673" s="122" t="s">
        <v>10</v>
      </c>
      <c r="B673" s="119" t="s">
        <v>818</v>
      </c>
      <c r="C673" s="126" t="s">
        <v>894</v>
      </c>
      <c r="D673" s="121"/>
      <c r="E673" s="63"/>
      <c r="F673" s="63"/>
      <c r="G673" s="63"/>
      <c r="H673" s="63"/>
      <c r="I673" s="63"/>
      <c r="J673" s="63"/>
      <c r="K673" s="63"/>
      <c r="L673" s="63"/>
      <c r="M673" s="63"/>
      <c r="N673" s="63"/>
      <c r="O673" s="63"/>
      <c r="P673" s="63"/>
      <c r="Q673" s="63"/>
      <c r="R673" s="63"/>
      <c r="S673" s="63"/>
      <c r="T673" s="63"/>
      <c r="U673" s="63"/>
      <c r="V673" s="63"/>
      <c r="W673" s="63"/>
      <c r="X673" s="63"/>
      <c r="Y673" s="63"/>
      <c r="Z673" s="63"/>
    </row>
    <row r="674" spans="1:26" ht="92.4" x14ac:dyDescent="0.3">
      <c r="A674" s="123"/>
      <c r="B674" s="107"/>
      <c r="C674" s="72" t="s">
        <v>393</v>
      </c>
      <c r="D674" s="78" t="s">
        <v>895</v>
      </c>
      <c r="E674" s="63"/>
      <c r="F674" s="63"/>
      <c r="G674" s="63"/>
      <c r="H674" s="63"/>
      <c r="I674" s="63"/>
      <c r="J674" s="63"/>
      <c r="K674" s="63"/>
      <c r="L674" s="63"/>
      <c r="M674" s="63"/>
      <c r="N674" s="63"/>
      <c r="O674" s="63"/>
      <c r="P674" s="63"/>
      <c r="Q674" s="63"/>
      <c r="R674" s="63"/>
      <c r="S674" s="63"/>
      <c r="T674" s="63"/>
      <c r="U674" s="63"/>
      <c r="V674" s="63"/>
      <c r="W674" s="63"/>
      <c r="X674" s="63"/>
      <c r="Y674" s="63"/>
      <c r="Z674" s="63"/>
    </row>
    <row r="675" spans="1:26" ht="39.6" x14ac:dyDescent="0.3">
      <c r="A675" s="124"/>
      <c r="B675" s="107"/>
      <c r="C675" s="74" t="s">
        <v>395</v>
      </c>
      <c r="D675" s="79" t="s">
        <v>890</v>
      </c>
      <c r="E675" s="63"/>
      <c r="F675" s="63"/>
      <c r="G675" s="63"/>
      <c r="H675" s="63"/>
      <c r="I675" s="63"/>
      <c r="J675" s="63"/>
      <c r="K675" s="63"/>
      <c r="L675" s="63"/>
      <c r="M675" s="63"/>
      <c r="N675" s="63"/>
      <c r="O675" s="63"/>
      <c r="P675" s="63"/>
      <c r="Q675" s="63"/>
      <c r="R675" s="63"/>
      <c r="S675" s="63"/>
      <c r="T675" s="63"/>
      <c r="U675" s="63"/>
      <c r="V675" s="63"/>
      <c r="W675" s="63"/>
      <c r="X675" s="63"/>
      <c r="Y675" s="63"/>
      <c r="Z675" s="63"/>
    </row>
    <row r="676" spans="1:26" ht="30" customHeight="1" x14ac:dyDescent="0.3">
      <c r="A676" s="68"/>
      <c r="B676" s="60"/>
      <c r="C676" s="69"/>
      <c r="D676" s="77"/>
      <c r="E676" s="63"/>
      <c r="F676" s="63"/>
      <c r="G676" s="63"/>
      <c r="H676" s="63"/>
      <c r="I676" s="63"/>
      <c r="J676" s="63"/>
      <c r="K676" s="63"/>
      <c r="L676" s="63"/>
      <c r="M676" s="63"/>
      <c r="N676" s="63"/>
      <c r="O676" s="63"/>
      <c r="P676" s="63"/>
      <c r="Q676" s="63"/>
      <c r="R676" s="63"/>
      <c r="S676" s="63"/>
      <c r="T676" s="63"/>
      <c r="U676" s="63"/>
      <c r="V676" s="63"/>
      <c r="W676" s="63"/>
      <c r="X676" s="63"/>
      <c r="Y676" s="63"/>
      <c r="Z676" s="63"/>
    </row>
    <row r="677" spans="1:26" ht="24.75" customHeight="1" x14ac:dyDescent="0.3">
      <c r="A677" s="122" t="s">
        <v>10</v>
      </c>
      <c r="B677" s="119" t="s">
        <v>818</v>
      </c>
      <c r="C677" s="126" t="s">
        <v>896</v>
      </c>
      <c r="D677" s="121"/>
      <c r="E677" s="63"/>
      <c r="F677" s="63"/>
      <c r="G677" s="63"/>
      <c r="H677" s="63"/>
      <c r="I677" s="63"/>
      <c r="J677" s="63"/>
      <c r="K677" s="63"/>
      <c r="L677" s="63"/>
      <c r="M677" s="63"/>
      <c r="N677" s="63"/>
      <c r="O677" s="63"/>
      <c r="P677" s="63"/>
      <c r="Q677" s="63"/>
      <c r="R677" s="63"/>
      <c r="S677" s="63"/>
      <c r="T677" s="63"/>
      <c r="U677" s="63"/>
      <c r="V677" s="63"/>
      <c r="W677" s="63"/>
      <c r="X677" s="63"/>
      <c r="Y677" s="63"/>
      <c r="Z677" s="63"/>
    </row>
    <row r="678" spans="1:26" ht="39.6" x14ac:dyDescent="0.3">
      <c r="A678" s="123"/>
      <c r="B678" s="107"/>
      <c r="C678" s="72" t="s">
        <v>393</v>
      </c>
      <c r="D678" s="78" t="s">
        <v>897</v>
      </c>
      <c r="E678" s="63"/>
      <c r="F678" s="63"/>
      <c r="G678" s="63"/>
      <c r="H678" s="63"/>
      <c r="I678" s="63"/>
      <c r="J678" s="63"/>
      <c r="K678" s="63"/>
      <c r="L678" s="63"/>
      <c r="M678" s="63"/>
      <c r="N678" s="63"/>
      <c r="O678" s="63"/>
      <c r="P678" s="63"/>
      <c r="Q678" s="63"/>
      <c r="R678" s="63"/>
      <c r="S678" s="63"/>
      <c r="T678" s="63"/>
      <c r="U678" s="63"/>
      <c r="V678" s="63"/>
      <c r="W678" s="63"/>
      <c r="X678" s="63"/>
      <c r="Y678" s="63"/>
      <c r="Z678" s="63"/>
    </row>
    <row r="679" spans="1:26" ht="14.4" x14ac:dyDescent="0.3">
      <c r="A679" s="124"/>
      <c r="B679" s="107"/>
      <c r="C679" s="74" t="s">
        <v>395</v>
      </c>
      <c r="D679" s="79" t="s">
        <v>898</v>
      </c>
      <c r="E679" s="63"/>
      <c r="F679" s="63"/>
      <c r="G679" s="63"/>
      <c r="H679" s="63"/>
      <c r="I679" s="63"/>
      <c r="J679" s="63"/>
      <c r="K679" s="63"/>
      <c r="L679" s="63"/>
      <c r="M679" s="63"/>
      <c r="N679" s="63"/>
      <c r="O679" s="63"/>
      <c r="P679" s="63"/>
      <c r="Q679" s="63"/>
      <c r="R679" s="63"/>
      <c r="S679" s="63"/>
      <c r="T679" s="63"/>
      <c r="U679" s="63"/>
      <c r="V679" s="63"/>
      <c r="W679" s="63"/>
      <c r="X679" s="63"/>
      <c r="Y679" s="63"/>
      <c r="Z679" s="63"/>
    </row>
    <row r="680" spans="1:26" ht="30" customHeight="1" x14ac:dyDescent="0.3">
      <c r="A680" s="84"/>
      <c r="B680" s="85"/>
      <c r="C680" s="63"/>
      <c r="D680" s="63"/>
      <c r="E680" s="63"/>
      <c r="F680" s="63"/>
      <c r="G680" s="63"/>
      <c r="H680" s="63"/>
      <c r="I680" s="63"/>
      <c r="J680" s="63"/>
      <c r="K680" s="63"/>
      <c r="L680" s="63"/>
      <c r="M680" s="63"/>
      <c r="N680" s="63"/>
      <c r="O680" s="63"/>
      <c r="P680" s="63"/>
      <c r="Q680" s="63"/>
      <c r="R680" s="63"/>
      <c r="S680" s="63"/>
      <c r="T680" s="63"/>
      <c r="U680" s="63"/>
      <c r="V680" s="63"/>
      <c r="W680" s="63"/>
      <c r="X680" s="63"/>
      <c r="Y680" s="63"/>
      <c r="Z680" s="63"/>
    </row>
    <row r="681" spans="1:26" ht="22.5" customHeight="1" x14ac:dyDescent="0.3">
      <c r="A681" s="122" t="s">
        <v>10</v>
      </c>
      <c r="B681" s="119" t="s">
        <v>818</v>
      </c>
      <c r="C681" s="126" t="s">
        <v>899</v>
      </c>
      <c r="D681" s="121"/>
      <c r="E681" s="63"/>
      <c r="F681" s="63"/>
      <c r="G681" s="63"/>
      <c r="H681" s="63"/>
      <c r="I681" s="63"/>
      <c r="J681" s="63"/>
      <c r="K681" s="63"/>
      <c r="L681" s="63"/>
      <c r="M681" s="63"/>
      <c r="N681" s="63"/>
      <c r="O681" s="63"/>
      <c r="P681" s="63"/>
      <c r="Q681" s="63"/>
      <c r="R681" s="63"/>
      <c r="S681" s="63"/>
      <c r="T681" s="63"/>
      <c r="U681" s="63"/>
      <c r="V681" s="63"/>
      <c r="W681" s="63"/>
      <c r="X681" s="63"/>
      <c r="Y681" s="63"/>
      <c r="Z681" s="63"/>
    </row>
    <row r="682" spans="1:26" ht="52.8" x14ac:dyDescent="0.3">
      <c r="A682" s="123"/>
      <c r="B682" s="107"/>
      <c r="C682" s="72" t="s">
        <v>393</v>
      </c>
      <c r="D682" s="78" t="s">
        <v>900</v>
      </c>
      <c r="E682" s="63"/>
      <c r="F682" s="63"/>
      <c r="G682" s="63"/>
      <c r="H682" s="63"/>
      <c r="I682" s="63"/>
      <c r="J682" s="63"/>
      <c r="K682" s="63"/>
      <c r="L682" s="63"/>
      <c r="M682" s="63"/>
      <c r="N682" s="63"/>
      <c r="O682" s="63"/>
      <c r="P682" s="63"/>
      <c r="Q682" s="63"/>
      <c r="R682" s="63"/>
      <c r="S682" s="63"/>
      <c r="T682" s="63"/>
      <c r="U682" s="63"/>
      <c r="V682" s="63"/>
      <c r="W682" s="63"/>
      <c r="X682" s="63"/>
      <c r="Y682" s="63"/>
      <c r="Z682" s="63"/>
    </row>
    <row r="683" spans="1:26" ht="39.6" x14ac:dyDescent="0.3">
      <c r="A683" s="124"/>
      <c r="B683" s="107"/>
      <c r="C683" s="74" t="s">
        <v>395</v>
      </c>
      <c r="D683" s="79" t="s">
        <v>890</v>
      </c>
      <c r="E683" s="63"/>
      <c r="F683" s="63"/>
      <c r="G683" s="63"/>
      <c r="H683" s="63"/>
      <c r="I683" s="63"/>
      <c r="J683" s="63"/>
      <c r="K683" s="63"/>
      <c r="L683" s="63"/>
      <c r="M683" s="63"/>
      <c r="N683" s="63"/>
      <c r="O683" s="63"/>
      <c r="P683" s="63"/>
      <c r="Q683" s="63"/>
      <c r="R683" s="63"/>
      <c r="S683" s="63"/>
      <c r="T683" s="63"/>
      <c r="U683" s="63"/>
      <c r="V683" s="63"/>
      <c r="W683" s="63"/>
      <c r="X683" s="63"/>
      <c r="Y683" s="63"/>
      <c r="Z683" s="63"/>
    </row>
    <row r="684" spans="1:26" ht="30" customHeight="1" x14ac:dyDescent="0.3">
      <c r="A684" s="84"/>
      <c r="B684" s="85"/>
      <c r="C684" s="69"/>
      <c r="D684" s="77"/>
      <c r="E684" s="63"/>
      <c r="F684" s="63"/>
      <c r="G684" s="63"/>
      <c r="H684" s="63"/>
      <c r="I684" s="63"/>
      <c r="J684" s="63"/>
      <c r="K684" s="63"/>
      <c r="L684" s="63"/>
      <c r="M684" s="63"/>
      <c r="N684" s="63"/>
      <c r="O684" s="63"/>
      <c r="P684" s="63"/>
      <c r="Q684" s="63"/>
      <c r="R684" s="63"/>
      <c r="S684" s="63"/>
      <c r="T684" s="63"/>
      <c r="U684" s="63"/>
      <c r="V684" s="63"/>
      <c r="W684" s="63"/>
      <c r="X684" s="63"/>
      <c r="Y684" s="63"/>
      <c r="Z684" s="63"/>
    </row>
    <row r="685" spans="1:26" ht="24.75" customHeight="1" x14ac:dyDescent="0.3">
      <c r="A685" s="122" t="s">
        <v>10</v>
      </c>
      <c r="B685" s="119" t="s">
        <v>818</v>
      </c>
      <c r="C685" s="126" t="s">
        <v>901</v>
      </c>
      <c r="D685" s="121"/>
      <c r="E685" s="63"/>
      <c r="F685" s="63"/>
      <c r="G685" s="63"/>
      <c r="H685" s="63"/>
      <c r="I685" s="63"/>
      <c r="J685" s="63"/>
      <c r="K685" s="63"/>
      <c r="L685" s="63"/>
      <c r="M685" s="63"/>
      <c r="N685" s="63"/>
      <c r="O685" s="63"/>
      <c r="P685" s="63"/>
      <c r="Q685" s="63"/>
      <c r="R685" s="63"/>
      <c r="S685" s="63"/>
      <c r="T685" s="63"/>
      <c r="U685" s="63"/>
      <c r="V685" s="63"/>
      <c r="W685" s="63"/>
      <c r="X685" s="63"/>
      <c r="Y685" s="63"/>
      <c r="Z685" s="63"/>
    </row>
    <row r="686" spans="1:26" ht="39.6" x14ac:dyDescent="0.3">
      <c r="A686" s="123"/>
      <c r="B686" s="107"/>
      <c r="C686" s="72" t="s">
        <v>393</v>
      </c>
      <c r="D686" s="78" t="s">
        <v>902</v>
      </c>
      <c r="E686" s="63"/>
      <c r="F686" s="63"/>
      <c r="G686" s="63"/>
      <c r="H686" s="63"/>
      <c r="I686" s="63"/>
      <c r="J686" s="63"/>
      <c r="K686" s="63"/>
      <c r="L686" s="63"/>
      <c r="M686" s="63"/>
      <c r="N686" s="63"/>
      <c r="O686" s="63"/>
      <c r="P686" s="63"/>
      <c r="Q686" s="63"/>
      <c r="R686" s="63"/>
      <c r="S686" s="63"/>
      <c r="T686" s="63"/>
      <c r="U686" s="63"/>
      <c r="V686" s="63"/>
      <c r="W686" s="63"/>
      <c r="X686" s="63"/>
      <c r="Y686" s="63"/>
      <c r="Z686" s="63"/>
    </row>
    <row r="687" spans="1:26" ht="39.6" x14ac:dyDescent="0.3">
      <c r="A687" s="124"/>
      <c r="B687" s="107"/>
      <c r="C687" s="74" t="s">
        <v>395</v>
      </c>
      <c r="D687" s="79" t="s">
        <v>903</v>
      </c>
      <c r="E687" s="63"/>
      <c r="F687" s="63"/>
      <c r="G687" s="63"/>
      <c r="H687" s="63"/>
      <c r="I687" s="63"/>
      <c r="J687" s="63"/>
      <c r="K687" s="63"/>
      <c r="L687" s="63"/>
      <c r="M687" s="63"/>
      <c r="N687" s="63"/>
      <c r="O687" s="63"/>
      <c r="P687" s="63"/>
      <c r="Q687" s="63"/>
      <c r="R687" s="63"/>
      <c r="S687" s="63"/>
      <c r="T687" s="63"/>
      <c r="U687" s="63"/>
      <c r="V687" s="63"/>
      <c r="W687" s="63"/>
      <c r="X687" s="63"/>
      <c r="Y687" s="63"/>
      <c r="Z687" s="63"/>
    </row>
    <row r="688" spans="1:26" ht="30" customHeight="1" x14ac:dyDescent="0.3">
      <c r="A688" s="84"/>
      <c r="B688" s="85"/>
      <c r="C688" s="63"/>
      <c r="D688" s="63"/>
      <c r="E688" s="63"/>
      <c r="F688" s="63"/>
      <c r="G688" s="63"/>
      <c r="H688" s="63"/>
      <c r="I688" s="63"/>
      <c r="J688" s="63"/>
      <c r="K688" s="63"/>
      <c r="L688" s="63"/>
      <c r="M688" s="63"/>
      <c r="N688" s="63"/>
      <c r="O688" s="63"/>
      <c r="P688" s="63"/>
      <c r="Q688" s="63"/>
      <c r="R688" s="63"/>
      <c r="S688" s="63"/>
      <c r="T688" s="63"/>
      <c r="U688" s="63"/>
      <c r="V688" s="63"/>
      <c r="W688" s="63"/>
      <c r="X688" s="63"/>
      <c r="Y688" s="63"/>
      <c r="Z688" s="63"/>
    </row>
    <row r="689" spans="1:26" ht="24.75" customHeight="1" x14ac:dyDescent="0.3">
      <c r="A689" s="122" t="s">
        <v>10</v>
      </c>
      <c r="B689" s="119" t="s">
        <v>818</v>
      </c>
      <c r="C689" s="126" t="s">
        <v>904</v>
      </c>
      <c r="D689" s="121"/>
      <c r="E689" s="63"/>
      <c r="F689" s="63"/>
      <c r="G689" s="63"/>
      <c r="H689" s="63"/>
      <c r="I689" s="63"/>
      <c r="J689" s="63"/>
      <c r="K689" s="63"/>
      <c r="L689" s="63"/>
      <c r="M689" s="63"/>
      <c r="N689" s="63"/>
      <c r="O689" s="63"/>
      <c r="P689" s="63"/>
      <c r="Q689" s="63"/>
      <c r="R689" s="63"/>
      <c r="S689" s="63"/>
      <c r="T689" s="63"/>
      <c r="U689" s="63"/>
      <c r="V689" s="63"/>
      <c r="W689" s="63"/>
      <c r="X689" s="63"/>
      <c r="Y689" s="63"/>
      <c r="Z689" s="63"/>
    </row>
    <row r="690" spans="1:26" ht="66" x14ac:dyDescent="0.3">
      <c r="A690" s="123"/>
      <c r="B690" s="107"/>
      <c r="C690" s="72" t="s">
        <v>393</v>
      </c>
      <c r="D690" s="78" t="s">
        <v>905</v>
      </c>
      <c r="E690" s="63"/>
      <c r="F690" s="63"/>
      <c r="G690" s="63"/>
      <c r="H690" s="63"/>
      <c r="I690" s="63"/>
      <c r="J690" s="63"/>
      <c r="K690" s="63"/>
      <c r="L690" s="63"/>
      <c r="M690" s="63"/>
      <c r="N690" s="63"/>
      <c r="O690" s="63"/>
      <c r="P690" s="63"/>
      <c r="Q690" s="63"/>
      <c r="R690" s="63"/>
      <c r="S690" s="63"/>
      <c r="T690" s="63"/>
      <c r="U690" s="63"/>
      <c r="V690" s="63"/>
      <c r="W690" s="63"/>
      <c r="X690" s="63"/>
      <c r="Y690" s="63"/>
      <c r="Z690" s="63"/>
    </row>
    <row r="691" spans="1:26" ht="26.4" x14ac:dyDescent="0.3">
      <c r="A691" s="124"/>
      <c r="B691" s="107"/>
      <c r="C691" s="74" t="s">
        <v>395</v>
      </c>
      <c r="D691" s="79" t="s">
        <v>906</v>
      </c>
      <c r="E691" s="63"/>
      <c r="F691" s="63"/>
      <c r="G691" s="63"/>
      <c r="H691" s="63"/>
      <c r="I691" s="63"/>
      <c r="J691" s="63"/>
      <c r="K691" s="63"/>
      <c r="L691" s="63"/>
      <c r="M691" s="63"/>
      <c r="N691" s="63"/>
      <c r="O691" s="63"/>
      <c r="P691" s="63"/>
      <c r="Q691" s="63"/>
      <c r="R691" s="63"/>
      <c r="S691" s="63"/>
      <c r="T691" s="63"/>
      <c r="U691" s="63"/>
      <c r="V691" s="63"/>
      <c r="W691" s="63"/>
      <c r="X691" s="63"/>
      <c r="Y691" s="63"/>
      <c r="Z691" s="63"/>
    </row>
    <row r="692" spans="1:26" ht="30" customHeight="1" x14ac:dyDescent="0.3">
      <c r="A692" s="84"/>
      <c r="B692" s="85"/>
      <c r="C692" s="69"/>
      <c r="D692" s="77"/>
      <c r="E692" s="63"/>
      <c r="F692" s="63"/>
      <c r="G692" s="63"/>
      <c r="H692" s="63"/>
      <c r="I692" s="63"/>
      <c r="J692" s="63"/>
      <c r="K692" s="63"/>
      <c r="L692" s="63"/>
      <c r="M692" s="63"/>
      <c r="N692" s="63"/>
      <c r="O692" s="63"/>
      <c r="P692" s="63"/>
      <c r="Q692" s="63"/>
      <c r="R692" s="63"/>
      <c r="S692" s="63"/>
      <c r="T692" s="63"/>
      <c r="U692" s="63"/>
      <c r="V692" s="63"/>
      <c r="W692" s="63"/>
      <c r="X692" s="63"/>
      <c r="Y692" s="63"/>
      <c r="Z692" s="63"/>
    </row>
    <row r="693" spans="1:26" ht="24.75" customHeight="1" x14ac:dyDescent="0.3">
      <c r="A693" s="122" t="s">
        <v>10</v>
      </c>
      <c r="B693" s="119" t="s">
        <v>818</v>
      </c>
      <c r="C693" s="126" t="s">
        <v>907</v>
      </c>
      <c r="D693" s="121"/>
      <c r="E693" s="63"/>
      <c r="F693" s="63"/>
      <c r="G693" s="63"/>
      <c r="H693" s="63"/>
      <c r="I693" s="63"/>
      <c r="J693" s="63"/>
      <c r="K693" s="63"/>
      <c r="L693" s="63"/>
      <c r="M693" s="63"/>
      <c r="N693" s="63"/>
      <c r="O693" s="63"/>
      <c r="P693" s="63"/>
      <c r="Q693" s="63"/>
      <c r="R693" s="63"/>
      <c r="S693" s="63"/>
      <c r="T693" s="63"/>
      <c r="U693" s="63"/>
      <c r="V693" s="63"/>
      <c r="W693" s="63"/>
      <c r="X693" s="63"/>
      <c r="Y693" s="63"/>
      <c r="Z693" s="63"/>
    </row>
    <row r="694" spans="1:26" ht="26.4" x14ac:dyDescent="0.3">
      <c r="A694" s="123"/>
      <c r="B694" s="107"/>
      <c r="C694" s="72" t="s">
        <v>393</v>
      </c>
      <c r="D694" s="78" t="s">
        <v>908</v>
      </c>
      <c r="E694" s="63"/>
      <c r="F694" s="63"/>
      <c r="G694" s="63"/>
      <c r="H694" s="63"/>
      <c r="I694" s="63"/>
      <c r="J694" s="63"/>
      <c r="K694" s="63"/>
      <c r="L694" s="63"/>
      <c r="M694" s="63"/>
      <c r="N694" s="63"/>
      <c r="O694" s="63"/>
      <c r="P694" s="63"/>
      <c r="Q694" s="63"/>
      <c r="R694" s="63"/>
      <c r="S694" s="63"/>
      <c r="T694" s="63"/>
      <c r="U694" s="63"/>
      <c r="V694" s="63"/>
      <c r="W694" s="63"/>
      <c r="X694" s="63"/>
      <c r="Y694" s="63"/>
      <c r="Z694" s="63"/>
    </row>
    <row r="695" spans="1:26" ht="39.6" x14ac:dyDescent="0.3">
      <c r="A695" s="124"/>
      <c r="B695" s="107"/>
      <c r="C695" s="74" t="s">
        <v>395</v>
      </c>
      <c r="D695" s="79" t="s">
        <v>909</v>
      </c>
      <c r="E695" s="63"/>
      <c r="F695" s="63"/>
      <c r="G695" s="63"/>
      <c r="H695" s="63"/>
      <c r="I695" s="63"/>
      <c r="J695" s="63"/>
      <c r="K695" s="63"/>
      <c r="L695" s="63"/>
      <c r="M695" s="63"/>
      <c r="N695" s="63"/>
      <c r="O695" s="63"/>
      <c r="P695" s="63"/>
      <c r="Q695" s="63"/>
      <c r="R695" s="63"/>
      <c r="S695" s="63"/>
      <c r="T695" s="63"/>
      <c r="U695" s="63"/>
      <c r="V695" s="63"/>
      <c r="W695" s="63"/>
      <c r="X695" s="63"/>
      <c r="Y695" s="63"/>
      <c r="Z695" s="63"/>
    </row>
    <row r="696" spans="1:26" ht="30" customHeight="1" x14ac:dyDescent="0.3">
      <c r="A696" s="84"/>
      <c r="B696" s="85"/>
      <c r="C696" s="63"/>
      <c r="D696" s="63"/>
      <c r="E696" s="63"/>
      <c r="F696" s="63"/>
      <c r="G696" s="63"/>
      <c r="H696" s="63"/>
      <c r="I696" s="63"/>
      <c r="J696" s="63"/>
      <c r="K696" s="63"/>
      <c r="L696" s="63"/>
      <c r="M696" s="63"/>
      <c r="N696" s="63"/>
      <c r="O696" s="63"/>
      <c r="P696" s="63"/>
      <c r="Q696" s="63"/>
      <c r="R696" s="63"/>
      <c r="S696" s="63"/>
      <c r="T696" s="63"/>
      <c r="U696" s="63"/>
      <c r="V696" s="63"/>
      <c r="W696" s="63"/>
      <c r="X696" s="63"/>
      <c r="Y696" s="63"/>
      <c r="Z696" s="63"/>
    </row>
    <row r="697" spans="1:26" ht="24.75" customHeight="1" x14ac:dyDescent="0.3">
      <c r="A697" s="122" t="s">
        <v>10</v>
      </c>
      <c r="B697" s="119" t="s">
        <v>818</v>
      </c>
      <c r="C697" s="126" t="s">
        <v>910</v>
      </c>
      <c r="D697" s="121"/>
      <c r="E697" s="63"/>
      <c r="F697" s="63"/>
      <c r="G697" s="63"/>
      <c r="H697" s="63"/>
      <c r="I697" s="63"/>
      <c r="J697" s="63"/>
      <c r="K697" s="63"/>
      <c r="L697" s="63"/>
      <c r="M697" s="63"/>
      <c r="N697" s="63"/>
      <c r="O697" s="63"/>
      <c r="P697" s="63"/>
      <c r="Q697" s="63"/>
      <c r="R697" s="63"/>
      <c r="S697" s="63"/>
      <c r="T697" s="63"/>
      <c r="U697" s="63"/>
      <c r="V697" s="63"/>
      <c r="W697" s="63"/>
      <c r="X697" s="63"/>
      <c r="Y697" s="63"/>
      <c r="Z697" s="63"/>
    </row>
    <row r="698" spans="1:26" ht="26.4" x14ac:dyDescent="0.3">
      <c r="A698" s="123"/>
      <c r="B698" s="107"/>
      <c r="C698" s="72" t="s">
        <v>393</v>
      </c>
      <c r="D698" s="78" t="s">
        <v>911</v>
      </c>
      <c r="E698" s="63"/>
      <c r="F698" s="63"/>
      <c r="G698" s="63"/>
      <c r="H698" s="63"/>
      <c r="I698" s="63"/>
      <c r="J698" s="63"/>
      <c r="K698" s="63"/>
      <c r="L698" s="63"/>
      <c r="M698" s="63"/>
      <c r="N698" s="63"/>
      <c r="O698" s="63"/>
      <c r="P698" s="63"/>
      <c r="Q698" s="63"/>
      <c r="R698" s="63"/>
      <c r="S698" s="63"/>
      <c r="T698" s="63"/>
      <c r="U698" s="63"/>
      <c r="V698" s="63"/>
      <c r="W698" s="63"/>
      <c r="X698" s="63"/>
      <c r="Y698" s="63"/>
      <c r="Z698" s="63"/>
    </row>
    <row r="699" spans="1:26" ht="26.4" x14ac:dyDescent="0.3">
      <c r="A699" s="124"/>
      <c r="B699" s="107"/>
      <c r="C699" s="74" t="s">
        <v>395</v>
      </c>
      <c r="D699" s="79" t="s">
        <v>906</v>
      </c>
      <c r="E699" s="63"/>
      <c r="F699" s="63"/>
      <c r="G699" s="63"/>
      <c r="H699" s="63"/>
      <c r="I699" s="63"/>
      <c r="J699" s="63"/>
      <c r="K699" s="63"/>
      <c r="L699" s="63"/>
      <c r="M699" s="63"/>
      <c r="N699" s="63"/>
      <c r="O699" s="63"/>
      <c r="P699" s="63"/>
      <c r="Q699" s="63"/>
      <c r="R699" s="63"/>
      <c r="S699" s="63"/>
      <c r="T699" s="63"/>
      <c r="U699" s="63"/>
      <c r="V699" s="63"/>
      <c r="W699" s="63"/>
      <c r="X699" s="63"/>
      <c r="Y699" s="63"/>
      <c r="Z699" s="63"/>
    </row>
    <row r="700" spans="1:26" ht="30" customHeight="1" x14ac:dyDescent="0.3">
      <c r="A700" s="84"/>
      <c r="B700" s="85"/>
      <c r="C700" s="69"/>
      <c r="D700" s="77"/>
      <c r="E700" s="63"/>
      <c r="F700" s="63"/>
      <c r="G700" s="63"/>
      <c r="H700" s="63"/>
      <c r="I700" s="63"/>
      <c r="J700" s="63"/>
      <c r="K700" s="63"/>
      <c r="L700" s="63"/>
      <c r="M700" s="63"/>
      <c r="N700" s="63"/>
      <c r="O700" s="63"/>
      <c r="P700" s="63"/>
      <c r="Q700" s="63"/>
      <c r="R700" s="63"/>
      <c r="S700" s="63"/>
      <c r="T700" s="63"/>
      <c r="U700" s="63"/>
      <c r="V700" s="63"/>
      <c r="W700" s="63"/>
      <c r="X700" s="63"/>
      <c r="Y700" s="63"/>
      <c r="Z700" s="63"/>
    </row>
    <row r="701" spans="1:26" ht="24" customHeight="1" x14ac:dyDescent="0.3">
      <c r="A701" s="122" t="s">
        <v>10</v>
      </c>
      <c r="B701" s="119" t="s">
        <v>818</v>
      </c>
      <c r="C701" s="126" t="s">
        <v>912</v>
      </c>
      <c r="D701" s="121"/>
      <c r="E701" s="63"/>
      <c r="F701" s="63"/>
      <c r="G701" s="63"/>
      <c r="H701" s="63"/>
      <c r="I701" s="63"/>
      <c r="J701" s="63"/>
      <c r="K701" s="63"/>
      <c r="L701" s="63"/>
      <c r="M701" s="63"/>
      <c r="N701" s="63"/>
      <c r="O701" s="63"/>
      <c r="P701" s="63"/>
      <c r="Q701" s="63"/>
      <c r="R701" s="63"/>
      <c r="S701" s="63"/>
      <c r="T701" s="63"/>
      <c r="U701" s="63"/>
      <c r="V701" s="63"/>
      <c r="W701" s="63"/>
      <c r="X701" s="63"/>
      <c r="Y701" s="63"/>
      <c r="Z701" s="63"/>
    </row>
    <row r="702" spans="1:26" ht="14.4" x14ac:dyDescent="0.3">
      <c r="A702" s="123"/>
      <c r="B702" s="107"/>
      <c r="C702" s="72" t="s">
        <v>393</v>
      </c>
      <c r="D702" s="78" t="s">
        <v>913</v>
      </c>
      <c r="E702" s="63"/>
      <c r="F702" s="63"/>
      <c r="G702" s="63"/>
      <c r="H702" s="63"/>
      <c r="I702" s="63"/>
      <c r="J702" s="63"/>
      <c r="K702" s="63"/>
      <c r="L702" s="63"/>
      <c r="M702" s="63"/>
      <c r="N702" s="63"/>
      <c r="O702" s="63"/>
      <c r="P702" s="63"/>
      <c r="Q702" s="63"/>
      <c r="R702" s="63"/>
      <c r="S702" s="63"/>
      <c r="T702" s="63"/>
      <c r="U702" s="63"/>
      <c r="V702" s="63"/>
      <c r="W702" s="63"/>
      <c r="X702" s="63"/>
      <c r="Y702" s="63"/>
      <c r="Z702" s="63"/>
    </row>
    <row r="703" spans="1:26" ht="26.4" x14ac:dyDescent="0.3">
      <c r="A703" s="124"/>
      <c r="B703" s="107"/>
      <c r="C703" s="74" t="s">
        <v>395</v>
      </c>
      <c r="D703" s="79" t="s">
        <v>914</v>
      </c>
      <c r="E703" s="63"/>
      <c r="F703" s="63"/>
      <c r="G703" s="63"/>
      <c r="H703" s="63"/>
      <c r="I703" s="63"/>
      <c r="J703" s="63"/>
      <c r="K703" s="63"/>
      <c r="L703" s="63"/>
      <c r="M703" s="63"/>
      <c r="N703" s="63"/>
      <c r="O703" s="63"/>
      <c r="P703" s="63"/>
      <c r="Q703" s="63"/>
      <c r="R703" s="63"/>
      <c r="S703" s="63"/>
      <c r="T703" s="63"/>
      <c r="U703" s="63"/>
      <c r="V703" s="63"/>
      <c r="W703" s="63"/>
      <c r="X703" s="63"/>
      <c r="Y703" s="63"/>
      <c r="Z703" s="63"/>
    </row>
    <row r="704" spans="1:26" ht="30" customHeight="1" x14ac:dyDescent="0.3">
      <c r="A704" s="84"/>
      <c r="B704" s="85"/>
      <c r="C704" s="63"/>
      <c r="D704" s="63"/>
      <c r="E704" s="63"/>
      <c r="F704" s="63"/>
      <c r="G704" s="63"/>
      <c r="H704" s="63"/>
      <c r="I704" s="63"/>
      <c r="J704" s="63"/>
      <c r="K704" s="63"/>
      <c r="L704" s="63"/>
      <c r="M704" s="63"/>
      <c r="N704" s="63"/>
      <c r="O704" s="63"/>
      <c r="P704" s="63"/>
      <c r="Q704" s="63"/>
      <c r="R704" s="63"/>
      <c r="S704" s="63"/>
      <c r="T704" s="63"/>
      <c r="U704" s="63"/>
      <c r="V704" s="63"/>
      <c r="W704" s="63"/>
      <c r="X704" s="63"/>
      <c r="Y704" s="63"/>
      <c r="Z704" s="63"/>
    </row>
    <row r="705" spans="1:26" ht="24.75" customHeight="1" x14ac:dyDescent="0.3">
      <c r="A705" s="122" t="s">
        <v>10</v>
      </c>
      <c r="B705" s="119" t="s">
        <v>818</v>
      </c>
      <c r="C705" s="126" t="s">
        <v>915</v>
      </c>
      <c r="D705" s="121"/>
      <c r="E705" s="63"/>
      <c r="F705" s="63"/>
      <c r="G705" s="63"/>
      <c r="H705" s="63"/>
      <c r="I705" s="63"/>
      <c r="J705" s="63"/>
      <c r="K705" s="63"/>
      <c r="L705" s="63"/>
      <c r="M705" s="63"/>
      <c r="N705" s="63"/>
      <c r="O705" s="63"/>
      <c r="P705" s="63"/>
      <c r="Q705" s="63"/>
      <c r="R705" s="63"/>
      <c r="S705" s="63"/>
      <c r="T705" s="63"/>
      <c r="U705" s="63"/>
      <c r="V705" s="63"/>
      <c r="W705" s="63"/>
      <c r="X705" s="63"/>
      <c r="Y705" s="63"/>
      <c r="Z705" s="63"/>
    </row>
    <row r="706" spans="1:26" ht="14.4" x14ac:dyDescent="0.3">
      <c r="A706" s="123"/>
      <c r="B706" s="107"/>
      <c r="C706" s="72" t="s">
        <v>393</v>
      </c>
      <c r="D706" s="78" t="s">
        <v>916</v>
      </c>
      <c r="E706" s="63"/>
      <c r="F706" s="63"/>
      <c r="G706" s="63"/>
      <c r="H706" s="63"/>
      <c r="I706" s="63"/>
      <c r="J706" s="63"/>
      <c r="K706" s="63"/>
      <c r="L706" s="63"/>
      <c r="M706" s="63"/>
      <c r="N706" s="63"/>
      <c r="O706" s="63"/>
      <c r="P706" s="63"/>
      <c r="Q706" s="63"/>
      <c r="R706" s="63"/>
      <c r="S706" s="63"/>
      <c r="T706" s="63"/>
      <c r="U706" s="63"/>
      <c r="V706" s="63"/>
      <c r="W706" s="63"/>
      <c r="X706" s="63"/>
      <c r="Y706" s="63"/>
      <c r="Z706" s="63"/>
    </row>
    <row r="707" spans="1:26" ht="14.4" x14ac:dyDescent="0.3">
      <c r="A707" s="124"/>
      <c r="B707" s="107"/>
      <c r="C707" s="74" t="s">
        <v>395</v>
      </c>
      <c r="D707" s="79" t="s">
        <v>917</v>
      </c>
      <c r="E707" s="63"/>
      <c r="F707" s="63"/>
      <c r="G707" s="63"/>
      <c r="H707" s="63"/>
      <c r="I707" s="63"/>
      <c r="J707" s="63"/>
      <c r="K707" s="63"/>
      <c r="L707" s="63"/>
      <c r="M707" s="63"/>
      <c r="N707" s="63"/>
      <c r="O707" s="63"/>
      <c r="P707" s="63"/>
      <c r="Q707" s="63"/>
      <c r="R707" s="63"/>
      <c r="S707" s="63"/>
      <c r="T707" s="63"/>
      <c r="U707" s="63"/>
      <c r="V707" s="63"/>
      <c r="W707" s="63"/>
      <c r="X707" s="63"/>
      <c r="Y707" s="63"/>
      <c r="Z707" s="63"/>
    </row>
    <row r="708" spans="1:26" ht="30" customHeight="1" x14ac:dyDescent="0.3">
      <c r="A708" s="84"/>
      <c r="B708" s="85"/>
      <c r="C708" s="69"/>
      <c r="D708" s="77"/>
      <c r="E708" s="63"/>
      <c r="F708" s="63"/>
      <c r="G708" s="63"/>
      <c r="H708" s="63"/>
      <c r="I708" s="63"/>
      <c r="J708" s="63"/>
      <c r="K708" s="63"/>
      <c r="L708" s="63"/>
      <c r="M708" s="63"/>
      <c r="N708" s="63"/>
      <c r="O708" s="63"/>
      <c r="P708" s="63"/>
      <c r="Q708" s="63"/>
      <c r="R708" s="63"/>
      <c r="S708" s="63"/>
      <c r="T708" s="63"/>
      <c r="U708" s="63"/>
      <c r="V708" s="63"/>
      <c r="W708" s="63"/>
      <c r="X708" s="63"/>
      <c r="Y708" s="63"/>
      <c r="Z708" s="63"/>
    </row>
    <row r="709" spans="1:26" ht="24.75" customHeight="1" x14ac:dyDescent="0.3">
      <c r="A709" s="122" t="s">
        <v>10</v>
      </c>
      <c r="B709" s="119" t="s">
        <v>818</v>
      </c>
      <c r="C709" s="126" t="s">
        <v>918</v>
      </c>
      <c r="D709" s="121"/>
      <c r="E709" s="63"/>
      <c r="F709" s="63"/>
      <c r="G709" s="63"/>
      <c r="H709" s="63"/>
      <c r="I709" s="63"/>
      <c r="J709" s="63"/>
      <c r="K709" s="63"/>
      <c r="L709" s="63"/>
      <c r="M709" s="63"/>
      <c r="N709" s="63"/>
      <c r="O709" s="63"/>
      <c r="P709" s="63"/>
      <c r="Q709" s="63"/>
      <c r="R709" s="63"/>
      <c r="S709" s="63"/>
      <c r="T709" s="63"/>
      <c r="U709" s="63"/>
      <c r="V709" s="63"/>
      <c r="W709" s="63"/>
      <c r="X709" s="63"/>
      <c r="Y709" s="63"/>
      <c r="Z709" s="63"/>
    </row>
    <row r="710" spans="1:26" ht="26.4" x14ac:dyDescent="0.3">
      <c r="A710" s="123"/>
      <c r="B710" s="107"/>
      <c r="C710" s="72" t="s">
        <v>393</v>
      </c>
      <c r="D710" s="78" t="s">
        <v>919</v>
      </c>
      <c r="E710" s="63"/>
      <c r="F710" s="63"/>
      <c r="G710" s="63"/>
      <c r="H710" s="63"/>
      <c r="I710" s="63"/>
      <c r="J710" s="63"/>
      <c r="K710" s="63"/>
      <c r="L710" s="63"/>
      <c r="M710" s="63"/>
      <c r="N710" s="63"/>
      <c r="O710" s="63"/>
      <c r="P710" s="63"/>
      <c r="Q710" s="63"/>
      <c r="R710" s="63"/>
      <c r="S710" s="63"/>
      <c r="T710" s="63"/>
      <c r="U710" s="63"/>
      <c r="V710" s="63"/>
      <c r="W710" s="63"/>
      <c r="X710" s="63"/>
      <c r="Y710" s="63"/>
      <c r="Z710" s="63"/>
    </row>
    <row r="711" spans="1:26" ht="79.2" x14ac:dyDescent="0.3">
      <c r="A711" s="124"/>
      <c r="B711" s="107"/>
      <c r="C711" s="74" t="s">
        <v>395</v>
      </c>
      <c r="D711" s="79" t="s">
        <v>920</v>
      </c>
      <c r="E711" s="63"/>
      <c r="F711" s="63"/>
      <c r="G711" s="63"/>
      <c r="H711" s="63"/>
      <c r="I711" s="63"/>
      <c r="J711" s="63"/>
      <c r="K711" s="63"/>
      <c r="L711" s="63"/>
      <c r="M711" s="63"/>
      <c r="N711" s="63"/>
      <c r="O711" s="63"/>
      <c r="P711" s="63"/>
      <c r="Q711" s="63"/>
      <c r="R711" s="63"/>
      <c r="S711" s="63"/>
      <c r="T711" s="63"/>
      <c r="U711" s="63"/>
      <c r="V711" s="63"/>
      <c r="W711" s="63"/>
      <c r="X711" s="63"/>
      <c r="Y711" s="63"/>
      <c r="Z711" s="63"/>
    </row>
    <row r="712" spans="1:26" ht="30" customHeight="1" x14ac:dyDescent="0.3">
      <c r="A712" s="84"/>
      <c r="B712" s="85"/>
      <c r="C712" s="63"/>
      <c r="D712" s="63"/>
      <c r="E712" s="63"/>
      <c r="F712" s="63"/>
      <c r="G712" s="63"/>
      <c r="H712" s="63"/>
      <c r="I712" s="63"/>
      <c r="J712" s="63"/>
      <c r="K712" s="63"/>
      <c r="L712" s="63"/>
      <c r="M712" s="63"/>
      <c r="N712" s="63"/>
      <c r="O712" s="63"/>
      <c r="P712" s="63"/>
      <c r="Q712" s="63"/>
      <c r="R712" s="63"/>
      <c r="S712" s="63"/>
      <c r="T712" s="63"/>
      <c r="U712" s="63"/>
      <c r="V712" s="63"/>
      <c r="W712" s="63"/>
      <c r="X712" s="63"/>
      <c r="Y712" s="63"/>
      <c r="Z712" s="63"/>
    </row>
    <row r="713" spans="1:26" ht="24.75" customHeight="1" x14ac:dyDescent="0.3">
      <c r="A713" s="122" t="s">
        <v>10</v>
      </c>
      <c r="B713" s="119" t="s">
        <v>818</v>
      </c>
      <c r="C713" s="126" t="s">
        <v>921</v>
      </c>
      <c r="D713" s="121"/>
      <c r="E713" s="63"/>
      <c r="F713" s="63"/>
      <c r="G713" s="63"/>
      <c r="H713" s="63"/>
      <c r="I713" s="63"/>
      <c r="J713" s="63"/>
      <c r="K713" s="63"/>
      <c r="L713" s="63"/>
      <c r="M713" s="63"/>
      <c r="N713" s="63"/>
      <c r="O713" s="63"/>
      <c r="P713" s="63"/>
      <c r="Q713" s="63"/>
      <c r="R713" s="63"/>
      <c r="S713" s="63"/>
      <c r="T713" s="63"/>
      <c r="U713" s="63"/>
      <c r="V713" s="63"/>
      <c r="W713" s="63"/>
      <c r="X713" s="63"/>
      <c r="Y713" s="63"/>
      <c r="Z713" s="63"/>
    </row>
    <row r="714" spans="1:26" ht="26.4" x14ac:dyDescent="0.3">
      <c r="A714" s="123"/>
      <c r="B714" s="107"/>
      <c r="C714" s="72" t="s">
        <v>393</v>
      </c>
      <c r="D714" s="78" t="s">
        <v>922</v>
      </c>
      <c r="E714" s="63"/>
      <c r="F714" s="63"/>
      <c r="G714" s="63"/>
      <c r="H714" s="63"/>
      <c r="I714" s="63"/>
      <c r="J714" s="63"/>
      <c r="K714" s="63"/>
      <c r="L714" s="63"/>
      <c r="M714" s="63"/>
      <c r="N714" s="63"/>
      <c r="O714" s="63"/>
      <c r="P714" s="63"/>
      <c r="Q714" s="63"/>
      <c r="R714" s="63"/>
      <c r="S714" s="63"/>
      <c r="T714" s="63"/>
      <c r="U714" s="63"/>
      <c r="V714" s="63"/>
      <c r="W714" s="63"/>
      <c r="X714" s="63"/>
      <c r="Y714" s="63"/>
      <c r="Z714" s="63"/>
    </row>
    <row r="715" spans="1:26" ht="39.6" x14ac:dyDescent="0.3">
      <c r="A715" s="124"/>
      <c r="B715" s="107"/>
      <c r="C715" s="74" t="s">
        <v>395</v>
      </c>
      <c r="D715" s="79" t="s">
        <v>923</v>
      </c>
      <c r="E715" s="63"/>
      <c r="F715" s="63"/>
      <c r="G715" s="63"/>
      <c r="H715" s="63"/>
      <c r="I715" s="63"/>
      <c r="J715" s="63"/>
      <c r="K715" s="63"/>
      <c r="L715" s="63"/>
      <c r="M715" s="63"/>
      <c r="N715" s="63"/>
      <c r="O715" s="63"/>
      <c r="P715" s="63"/>
      <c r="Q715" s="63"/>
      <c r="R715" s="63"/>
      <c r="S715" s="63"/>
      <c r="T715" s="63"/>
      <c r="U715" s="63"/>
      <c r="V715" s="63"/>
      <c r="W715" s="63"/>
      <c r="X715" s="63"/>
      <c r="Y715" s="63"/>
      <c r="Z715" s="63"/>
    </row>
    <row r="716" spans="1:26" ht="30" customHeight="1" x14ac:dyDescent="0.3">
      <c r="A716" s="84"/>
      <c r="B716" s="85"/>
      <c r="C716" s="69"/>
      <c r="D716" s="77"/>
      <c r="E716" s="63"/>
      <c r="F716" s="63"/>
      <c r="G716" s="63"/>
      <c r="H716" s="63"/>
      <c r="I716" s="63"/>
      <c r="J716" s="63"/>
      <c r="K716" s="63"/>
      <c r="L716" s="63"/>
      <c r="M716" s="63"/>
      <c r="N716" s="63"/>
      <c r="O716" s="63"/>
      <c r="P716" s="63"/>
      <c r="Q716" s="63"/>
      <c r="R716" s="63"/>
      <c r="S716" s="63"/>
      <c r="T716" s="63"/>
      <c r="U716" s="63"/>
      <c r="V716" s="63"/>
      <c r="W716" s="63"/>
      <c r="X716" s="63"/>
      <c r="Y716" s="63"/>
      <c r="Z716" s="63"/>
    </row>
    <row r="717" spans="1:26" ht="24.75" customHeight="1" x14ac:dyDescent="0.3">
      <c r="A717" s="122" t="s">
        <v>10</v>
      </c>
      <c r="B717" s="119" t="s">
        <v>818</v>
      </c>
      <c r="C717" s="125" t="s">
        <v>924</v>
      </c>
      <c r="D717" s="121"/>
      <c r="E717" s="63"/>
      <c r="F717" s="63"/>
      <c r="G717" s="63"/>
      <c r="H717" s="63"/>
      <c r="I717" s="63"/>
      <c r="J717" s="63"/>
      <c r="K717" s="63"/>
      <c r="L717" s="63"/>
      <c r="M717" s="63"/>
      <c r="N717" s="63"/>
      <c r="O717" s="63"/>
      <c r="P717" s="63"/>
      <c r="Q717" s="63"/>
      <c r="R717" s="63"/>
      <c r="S717" s="63"/>
      <c r="T717" s="63"/>
      <c r="U717" s="63"/>
      <c r="V717" s="63"/>
      <c r="W717" s="63"/>
      <c r="X717" s="63"/>
      <c r="Y717" s="63"/>
      <c r="Z717" s="63"/>
    </row>
    <row r="718" spans="1:26" ht="14.4" x14ac:dyDescent="0.3">
      <c r="A718" s="123"/>
      <c r="B718" s="107"/>
      <c r="C718" s="72" t="s">
        <v>393</v>
      </c>
      <c r="D718" s="78" t="s">
        <v>925</v>
      </c>
      <c r="E718" s="63"/>
      <c r="F718" s="63"/>
      <c r="G718" s="63"/>
      <c r="H718" s="63"/>
      <c r="I718" s="63"/>
      <c r="J718" s="63"/>
      <c r="K718" s="63"/>
      <c r="L718" s="63"/>
      <c r="M718" s="63"/>
      <c r="N718" s="63"/>
      <c r="O718" s="63"/>
      <c r="P718" s="63"/>
      <c r="Q718" s="63"/>
      <c r="R718" s="63"/>
      <c r="S718" s="63"/>
      <c r="T718" s="63"/>
      <c r="U718" s="63"/>
      <c r="V718" s="63"/>
      <c r="W718" s="63"/>
      <c r="X718" s="63"/>
      <c r="Y718" s="63"/>
      <c r="Z718" s="63"/>
    </row>
    <row r="719" spans="1:26" ht="26.4" x14ac:dyDescent="0.3">
      <c r="A719" s="124"/>
      <c r="B719" s="107"/>
      <c r="C719" s="74" t="s">
        <v>395</v>
      </c>
      <c r="D719" s="79" t="s">
        <v>926</v>
      </c>
      <c r="E719" s="63"/>
      <c r="F719" s="63"/>
      <c r="G719" s="63"/>
      <c r="H719" s="63"/>
      <c r="I719" s="63"/>
      <c r="J719" s="63"/>
      <c r="K719" s="63"/>
      <c r="L719" s="63"/>
      <c r="M719" s="63"/>
      <c r="N719" s="63"/>
      <c r="O719" s="63"/>
      <c r="P719" s="63"/>
      <c r="Q719" s="63"/>
      <c r="R719" s="63"/>
      <c r="S719" s="63"/>
      <c r="T719" s="63"/>
      <c r="U719" s="63"/>
      <c r="V719" s="63"/>
      <c r="W719" s="63"/>
      <c r="X719" s="63"/>
      <c r="Y719" s="63"/>
      <c r="Z719" s="63"/>
    </row>
    <row r="720" spans="1:26" ht="15.75" customHeight="1" x14ac:dyDescent="0.3">
      <c r="A720" s="84"/>
      <c r="B720" s="85"/>
      <c r="C720" s="69"/>
      <c r="D720" s="77"/>
      <c r="E720" s="63"/>
      <c r="F720" s="63"/>
      <c r="G720" s="63"/>
      <c r="H720" s="63"/>
      <c r="I720" s="63"/>
      <c r="J720" s="63"/>
      <c r="K720" s="63"/>
      <c r="L720" s="63"/>
      <c r="M720" s="63"/>
      <c r="N720" s="63"/>
      <c r="O720" s="63"/>
      <c r="P720" s="63"/>
      <c r="Q720" s="63"/>
      <c r="R720" s="63"/>
      <c r="S720" s="63"/>
      <c r="T720" s="63"/>
      <c r="U720" s="63"/>
      <c r="V720" s="63"/>
      <c r="W720" s="63"/>
      <c r="X720" s="63"/>
      <c r="Y720" s="63"/>
      <c r="Z720" s="63"/>
    </row>
    <row r="721" spans="1:26" ht="15.75" customHeight="1" x14ac:dyDescent="0.3">
      <c r="A721" s="84"/>
      <c r="B721" s="85"/>
      <c r="C721" s="63"/>
      <c r="D721" s="63"/>
      <c r="E721" s="63"/>
      <c r="F721" s="63"/>
      <c r="G721" s="63"/>
      <c r="H721" s="63"/>
      <c r="I721" s="63"/>
      <c r="J721" s="63"/>
      <c r="K721" s="63"/>
      <c r="L721" s="63"/>
      <c r="M721" s="63"/>
      <c r="N721" s="63"/>
      <c r="O721" s="63"/>
      <c r="P721" s="63"/>
      <c r="Q721" s="63"/>
      <c r="R721" s="63"/>
      <c r="S721" s="63"/>
      <c r="T721" s="63"/>
      <c r="U721" s="63"/>
      <c r="V721" s="63"/>
      <c r="W721" s="63"/>
      <c r="X721" s="63"/>
      <c r="Y721" s="63"/>
      <c r="Z721" s="63"/>
    </row>
    <row r="722" spans="1:26" ht="15.75" customHeight="1" x14ac:dyDescent="0.3">
      <c r="A722" s="84"/>
      <c r="B722" s="85"/>
      <c r="C722" s="63"/>
      <c r="D722" s="63"/>
      <c r="E722" s="63"/>
      <c r="F722" s="63"/>
      <c r="G722" s="63"/>
      <c r="H722" s="63"/>
      <c r="I722" s="63"/>
      <c r="J722" s="63"/>
      <c r="K722" s="63"/>
      <c r="L722" s="63"/>
      <c r="M722" s="63"/>
      <c r="N722" s="63"/>
      <c r="O722" s="63"/>
      <c r="P722" s="63"/>
      <c r="Q722" s="63"/>
      <c r="R722" s="63"/>
      <c r="S722" s="63"/>
      <c r="T722" s="63"/>
      <c r="U722" s="63"/>
      <c r="V722" s="63"/>
      <c r="W722" s="63"/>
      <c r="X722" s="63"/>
      <c r="Y722" s="63"/>
      <c r="Z722" s="63"/>
    </row>
    <row r="723" spans="1:26" ht="15.75" customHeight="1" x14ac:dyDescent="0.3">
      <c r="A723" s="84"/>
      <c r="B723" s="85"/>
      <c r="C723" s="63"/>
      <c r="D723" s="63"/>
      <c r="E723" s="63"/>
      <c r="F723" s="63"/>
      <c r="G723" s="63"/>
      <c r="H723" s="63"/>
      <c r="I723" s="63"/>
      <c r="J723" s="63"/>
      <c r="K723" s="63"/>
      <c r="L723" s="63"/>
      <c r="M723" s="63"/>
      <c r="N723" s="63"/>
      <c r="O723" s="63"/>
      <c r="P723" s="63"/>
      <c r="Q723" s="63"/>
      <c r="R723" s="63"/>
      <c r="S723" s="63"/>
      <c r="T723" s="63"/>
      <c r="U723" s="63"/>
      <c r="V723" s="63"/>
      <c r="W723" s="63"/>
      <c r="X723" s="63"/>
      <c r="Y723" s="63"/>
      <c r="Z723" s="63"/>
    </row>
    <row r="724" spans="1:26" ht="15.75" customHeight="1" x14ac:dyDescent="0.3">
      <c r="A724" s="84"/>
      <c r="B724" s="85"/>
      <c r="C724" s="63"/>
      <c r="D724" s="63"/>
      <c r="E724" s="63"/>
      <c r="F724" s="63"/>
      <c r="G724" s="63"/>
      <c r="H724" s="63"/>
      <c r="I724" s="63"/>
      <c r="J724" s="63"/>
      <c r="K724" s="63"/>
      <c r="L724" s="63"/>
      <c r="M724" s="63"/>
      <c r="N724" s="63"/>
      <c r="O724" s="63"/>
      <c r="P724" s="63"/>
      <c r="Q724" s="63"/>
      <c r="R724" s="63"/>
      <c r="S724" s="63"/>
      <c r="T724" s="63"/>
      <c r="U724" s="63"/>
      <c r="V724" s="63"/>
      <c r="W724" s="63"/>
      <c r="X724" s="63"/>
      <c r="Y724" s="63"/>
      <c r="Z724" s="63"/>
    </row>
    <row r="725" spans="1:26" ht="15.75" customHeight="1" x14ac:dyDescent="0.3">
      <c r="A725" s="84"/>
      <c r="B725" s="85"/>
      <c r="C725" s="63"/>
      <c r="D725" s="63"/>
      <c r="E725" s="63"/>
      <c r="F725" s="63"/>
      <c r="G725" s="63"/>
      <c r="H725" s="63"/>
      <c r="I725" s="63"/>
      <c r="J725" s="63"/>
      <c r="K725" s="63"/>
      <c r="L725" s="63"/>
      <c r="M725" s="63"/>
      <c r="N725" s="63"/>
      <c r="O725" s="63"/>
      <c r="P725" s="63"/>
      <c r="Q725" s="63"/>
      <c r="R725" s="63"/>
      <c r="S725" s="63"/>
      <c r="T725" s="63"/>
      <c r="U725" s="63"/>
      <c r="V725" s="63"/>
      <c r="W725" s="63"/>
      <c r="X725" s="63"/>
      <c r="Y725" s="63"/>
      <c r="Z725" s="63"/>
    </row>
    <row r="726" spans="1:26" ht="15.75" customHeight="1" x14ac:dyDescent="0.3">
      <c r="A726" s="84"/>
      <c r="B726" s="85"/>
      <c r="C726" s="63"/>
      <c r="D726" s="63"/>
      <c r="E726" s="63"/>
      <c r="F726" s="63"/>
      <c r="G726" s="63"/>
      <c r="H726" s="63"/>
      <c r="I726" s="63"/>
      <c r="J726" s="63"/>
      <c r="K726" s="63"/>
      <c r="L726" s="63"/>
      <c r="M726" s="63"/>
      <c r="N726" s="63"/>
      <c r="O726" s="63"/>
      <c r="P726" s="63"/>
      <c r="Q726" s="63"/>
      <c r="R726" s="63"/>
      <c r="S726" s="63"/>
      <c r="T726" s="63"/>
      <c r="U726" s="63"/>
      <c r="V726" s="63"/>
      <c r="W726" s="63"/>
      <c r="X726" s="63"/>
      <c r="Y726" s="63"/>
      <c r="Z726" s="63"/>
    </row>
    <row r="727" spans="1:26" ht="15.75" customHeight="1" x14ac:dyDescent="0.3">
      <c r="A727" s="84"/>
      <c r="B727" s="85"/>
      <c r="C727" s="63"/>
      <c r="D727" s="63"/>
      <c r="E727" s="63"/>
      <c r="F727" s="63"/>
      <c r="G727" s="63"/>
      <c r="H727" s="63"/>
      <c r="I727" s="63"/>
      <c r="J727" s="63"/>
      <c r="K727" s="63"/>
      <c r="L727" s="63"/>
      <c r="M727" s="63"/>
      <c r="N727" s="63"/>
      <c r="O727" s="63"/>
      <c r="P727" s="63"/>
      <c r="Q727" s="63"/>
      <c r="R727" s="63"/>
      <c r="S727" s="63"/>
      <c r="T727" s="63"/>
      <c r="U727" s="63"/>
      <c r="V727" s="63"/>
      <c r="W727" s="63"/>
      <c r="X727" s="63"/>
      <c r="Y727" s="63"/>
      <c r="Z727" s="63"/>
    </row>
    <row r="728" spans="1:26" ht="15.75" customHeight="1" x14ac:dyDescent="0.3">
      <c r="A728" s="84"/>
      <c r="B728" s="85"/>
      <c r="C728" s="63"/>
      <c r="D728" s="63"/>
      <c r="E728" s="63"/>
      <c r="F728" s="63"/>
      <c r="G728" s="63"/>
      <c r="H728" s="63"/>
      <c r="I728" s="63"/>
      <c r="J728" s="63"/>
      <c r="K728" s="63"/>
      <c r="L728" s="63"/>
      <c r="M728" s="63"/>
      <c r="N728" s="63"/>
      <c r="O728" s="63"/>
      <c r="P728" s="63"/>
      <c r="Q728" s="63"/>
      <c r="R728" s="63"/>
      <c r="S728" s="63"/>
      <c r="T728" s="63"/>
      <c r="U728" s="63"/>
      <c r="V728" s="63"/>
      <c r="W728" s="63"/>
      <c r="X728" s="63"/>
      <c r="Y728" s="63"/>
      <c r="Z728" s="63"/>
    </row>
    <row r="729" spans="1:26" ht="15.75" customHeight="1" x14ac:dyDescent="0.3">
      <c r="A729" s="84"/>
      <c r="B729" s="85"/>
      <c r="C729" s="63"/>
      <c r="D729" s="63"/>
      <c r="E729" s="63"/>
      <c r="F729" s="63"/>
      <c r="G729" s="63"/>
      <c r="H729" s="63"/>
      <c r="I729" s="63"/>
      <c r="J729" s="63"/>
      <c r="K729" s="63"/>
      <c r="L729" s="63"/>
      <c r="M729" s="63"/>
      <c r="N729" s="63"/>
      <c r="O729" s="63"/>
      <c r="P729" s="63"/>
      <c r="Q729" s="63"/>
      <c r="R729" s="63"/>
      <c r="S729" s="63"/>
      <c r="T729" s="63"/>
      <c r="U729" s="63"/>
      <c r="V729" s="63"/>
      <c r="W729" s="63"/>
      <c r="X729" s="63"/>
      <c r="Y729" s="63"/>
      <c r="Z729" s="63"/>
    </row>
    <row r="730" spans="1:26" ht="15.75" customHeight="1" x14ac:dyDescent="0.3">
      <c r="A730" s="84"/>
      <c r="B730" s="85"/>
      <c r="C730" s="63"/>
      <c r="D730" s="63"/>
      <c r="E730" s="63"/>
      <c r="F730" s="63"/>
      <c r="G730" s="63"/>
      <c r="H730" s="63"/>
      <c r="I730" s="63"/>
      <c r="J730" s="63"/>
      <c r="K730" s="63"/>
      <c r="L730" s="63"/>
      <c r="M730" s="63"/>
      <c r="N730" s="63"/>
      <c r="O730" s="63"/>
      <c r="P730" s="63"/>
      <c r="Q730" s="63"/>
      <c r="R730" s="63"/>
      <c r="S730" s="63"/>
      <c r="T730" s="63"/>
      <c r="U730" s="63"/>
      <c r="V730" s="63"/>
      <c r="W730" s="63"/>
      <c r="X730" s="63"/>
      <c r="Y730" s="63"/>
      <c r="Z730" s="63"/>
    </row>
    <row r="731" spans="1:26" ht="15.75" customHeight="1" x14ac:dyDescent="0.3">
      <c r="A731" s="84"/>
      <c r="B731" s="85"/>
      <c r="C731" s="63"/>
      <c r="D731" s="63"/>
      <c r="E731" s="63"/>
      <c r="F731" s="63"/>
      <c r="G731" s="63"/>
      <c r="H731" s="63"/>
      <c r="I731" s="63"/>
      <c r="J731" s="63"/>
      <c r="K731" s="63"/>
      <c r="L731" s="63"/>
      <c r="M731" s="63"/>
      <c r="N731" s="63"/>
      <c r="O731" s="63"/>
      <c r="P731" s="63"/>
      <c r="Q731" s="63"/>
      <c r="R731" s="63"/>
      <c r="S731" s="63"/>
      <c r="T731" s="63"/>
      <c r="U731" s="63"/>
      <c r="V731" s="63"/>
      <c r="W731" s="63"/>
      <c r="X731" s="63"/>
      <c r="Y731" s="63"/>
      <c r="Z731" s="63"/>
    </row>
    <row r="732" spans="1:26" ht="15.75" customHeight="1" x14ac:dyDescent="0.3">
      <c r="A732" s="84"/>
      <c r="B732" s="85"/>
      <c r="C732" s="63"/>
      <c r="D732" s="63"/>
      <c r="E732" s="63"/>
      <c r="F732" s="63"/>
      <c r="G732" s="63"/>
      <c r="H732" s="63"/>
      <c r="I732" s="63"/>
      <c r="J732" s="63"/>
      <c r="K732" s="63"/>
      <c r="L732" s="63"/>
      <c r="M732" s="63"/>
      <c r="N732" s="63"/>
      <c r="O732" s="63"/>
      <c r="P732" s="63"/>
      <c r="Q732" s="63"/>
      <c r="R732" s="63"/>
      <c r="S732" s="63"/>
      <c r="T732" s="63"/>
      <c r="U732" s="63"/>
      <c r="V732" s="63"/>
      <c r="W732" s="63"/>
      <c r="X732" s="63"/>
      <c r="Y732" s="63"/>
      <c r="Z732" s="63"/>
    </row>
    <row r="733" spans="1:26" ht="15.75" customHeight="1" x14ac:dyDescent="0.3">
      <c r="A733" s="84"/>
      <c r="B733" s="85"/>
      <c r="C733" s="63"/>
      <c r="D733" s="63"/>
      <c r="E733" s="63"/>
      <c r="F733" s="63"/>
      <c r="G733" s="63"/>
      <c r="H733" s="63"/>
      <c r="I733" s="63"/>
      <c r="J733" s="63"/>
      <c r="K733" s="63"/>
      <c r="L733" s="63"/>
      <c r="M733" s="63"/>
      <c r="N733" s="63"/>
      <c r="O733" s="63"/>
      <c r="P733" s="63"/>
      <c r="Q733" s="63"/>
      <c r="R733" s="63"/>
      <c r="S733" s="63"/>
      <c r="T733" s="63"/>
      <c r="U733" s="63"/>
      <c r="V733" s="63"/>
      <c r="W733" s="63"/>
      <c r="X733" s="63"/>
      <c r="Y733" s="63"/>
      <c r="Z733" s="63"/>
    </row>
    <row r="734" spans="1:26" ht="15.75" customHeight="1" x14ac:dyDescent="0.3">
      <c r="A734" s="84"/>
      <c r="B734" s="85"/>
      <c r="C734" s="63"/>
      <c r="D734" s="63"/>
      <c r="E734" s="63"/>
      <c r="F734" s="63"/>
      <c r="G734" s="63"/>
      <c r="H734" s="63"/>
      <c r="I734" s="63"/>
      <c r="J734" s="63"/>
      <c r="K734" s="63"/>
      <c r="L734" s="63"/>
      <c r="M734" s="63"/>
      <c r="N734" s="63"/>
      <c r="O734" s="63"/>
      <c r="P734" s="63"/>
      <c r="Q734" s="63"/>
      <c r="R734" s="63"/>
      <c r="S734" s="63"/>
      <c r="T734" s="63"/>
      <c r="U734" s="63"/>
      <c r="V734" s="63"/>
      <c r="W734" s="63"/>
      <c r="X734" s="63"/>
      <c r="Y734" s="63"/>
      <c r="Z734" s="63"/>
    </row>
    <row r="735" spans="1:26" ht="15.75" customHeight="1" x14ac:dyDescent="0.3">
      <c r="A735" s="84"/>
      <c r="B735" s="85"/>
      <c r="C735" s="63"/>
      <c r="D735" s="63"/>
      <c r="E735" s="63"/>
      <c r="F735" s="63"/>
      <c r="G735" s="63"/>
      <c r="H735" s="63"/>
      <c r="I735" s="63"/>
      <c r="J735" s="63"/>
      <c r="K735" s="63"/>
      <c r="L735" s="63"/>
      <c r="M735" s="63"/>
      <c r="N735" s="63"/>
      <c r="O735" s="63"/>
      <c r="P735" s="63"/>
      <c r="Q735" s="63"/>
      <c r="R735" s="63"/>
      <c r="S735" s="63"/>
      <c r="T735" s="63"/>
      <c r="U735" s="63"/>
      <c r="V735" s="63"/>
      <c r="W735" s="63"/>
      <c r="X735" s="63"/>
      <c r="Y735" s="63"/>
      <c r="Z735" s="63"/>
    </row>
    <row r="736" spans="1:26" ht="15.75" customHeight="1" x14ac:dyDescent="0.3">
      <c r="A736" s="84"/>
      <c r="B736" s="85"/>
      <c r="C736" s="63"/>
      <c r="D736" s="63"/>
      <c r="E736" s="63"/>
      <c r="F736" s="63"/>
      <c r="G736" s="63"/>
      <c r="H736" s="63"/>
      <c r="I736" s="63"/>
      <c r="J736" s="63"/>
      <c r="K736" s="63"/>
      <c r="L736" s="63"/>
      <c r="M736" s="63"/>
      <c r="N736" s="63"/>
      <c r="O736" s="63"/>
      <c r="P736" s="63"/>
      <c r="Q736" s="63"/>
      <c r="R736" s="63"/>
      <c r="S736" s="63"/>
      <c r="T736" s="63"/>
      <c r="U736" s="63"/>
      <c r="V736" s="63"/>
      <c r="W736" s="63"/>
      <c r="X736" s="63"/>
      <c r="Y736" s="63"/>
      <c r="Z736" s="63"/>
    </row>
    <row r="737" spans="1:26" ht="15.75" customHeight="1" x14ac:dyDescent="0.3">
      <c r="A737" s="84"/>
      <c r="B737" s="85"/>
      <c r="C737" s="63"/>
      <c r="D737" s="63"/>
      <c r="E737" s="63"/>
      <c r="F737" s="63"/>
      <c r="G737" s="63"/>
      <c r="H737" s="63"/>
      <c r="I737" s="63"/>
      <c r="J737" s="63"/>
      <c r="K737" s="63"/>
      <c r="L737" s="63"/>
      <c r="M737" s="63"/>
      <c r="N737" s="63"/>
      <c r="O737" s="63"/>
      <c r="P737" s="63"/>
      <c r="Q737" s="63"/>
      <c r="R737" s="63"/>
      <c r="S737" s="63"/>
      <c r="T737" s="63"/>
      <c r="U737" s="63"/>
      <c r="V737" s="63"/>
      <c r="W737" s="63"/>
      <c r="X737" s="63"/>
      <c r="Y737" s="63"/>
      <c r="Z737" s="63"/>
    </row>
    <row r="738" spans="1:26" ht="15.75" customHeight="1" x14ac:dyDescent="0.3">
      <c r="A738" s="84"/>
      <c r="B738" s="85"/>
      <c r="C738" s="63"/>
      <c r="D738" s="63"/>
      <c r="E738" s="63"/>
      <c r="F738" s="63"/>
      <c r="G738" s="63"/>
      <c r="H738" s="63"/>
      <c r="I738" s="63"/>
      <c r="J738" s="63"/>
      <c r="K738" s="63"/>
      <c r="L738" s="63"/>
      <c r="M738" s="63"/>
      <c r="N738" s="63"/>
      <c r="O738" s="63"/>
      <c r="P738" s="63"/>
      <c r="Q738" s="63"/>
      <c r="R738" s="63"/>
      <c r="S738" s="63"/>
      <c r="T738" s="63"/>
      <c r="U738" s="63"/>
      <c r="V738" s="63"/>
      <c r="W738" s="63"/>
      <c r="X738" s="63"/>
      <c r="Y738" s="63"/>
      <c r="Z738" s="63"/>
    </row>
    <row r="739" spans="1:26" ht="15.75" customHeight="1" x14ac:dyDescent="0.3">
      <c r="A739" s="84"/>
      <c r="B739" s="85"/>
      <c r="C739" s="63"/>
      <c r="D739" s="63"/>
      <c r="E739" s="63"/>
      <c r="F739" s="63"/>
      <c r="G739" s="63"/>
      <c r="H739" s="63"/>
      <c r="I739" s="63"/>
      <c r="J739" s="63"/>
      <c r="K739" s="63"/>
      <c r="L739" s="63"/>
      <c r="M739" s="63"/>
      <c r="N739" s="63"/>
      <c r="O739" s="63"/>
      <c r="P739" s="63"/>
      <c r="Q739" s="63"/>
      <c r="R739" s="63"/>
      <c r="S739" s="63"/>
      <c r="T739" s="63"/>
      <c r="U739" s="63"/>
      <c r="V739" s="63"/>
      <c r="W739" s="63"/>
      <c r="X739" s="63"/>
      <c r="Y739" s="63"/>
      <c r="Z739" s="63"/>
    </row>
    <row r="740" spans="1:26" ht="15.75" customHeight="1" x14ac:dyDescent="0.3">
      <c r="A740" s="84"/>
      <c r="B740" s="85"/>
      <c r="C740" s="63"/>
      <c r="D740" s="63"/>
      <c r="E740" s="63"/>
      <c r="F740" s="63"/>
      <c r="G740" s="63"/>
      <c r="H740" s="63"/>
      <c r="I740" s="63"/>
      <c r="J740" s="63"/>
      <c r="K740" s="63"/>
      <c r="L740" s="63"/>
      <c r="M740" s="63"/>
      <c r="N740" s="63"/>
      <c r="O740" s="63"/>
      <c r="P740" s="63"/>
      <c r="Q740" s="63"/>
      <c r="R740" s="63"/>
      <c r="S740" s="63"/>
      <c r="T740" s="63"/>
      <c r="U740" s="63"/>
      <c r="V740" s="63"/>
      <c r="W740" s="63"/>
      <c r="X740" s="63"/>
      <c r="Y740" s="63"/>
      <c r="Z740" s="63"/>
    </row>
    <row r="741" spans="1:26" ht="15.75" customHeight="1" x14ac:dyDescent="0.3">
      <c r="A741" s="84"/>
      <c r="B741" s="85"/>
      <c r="C741" s="63"/>
      <c r="D741" s="63"/>
      <c r="E741" s="63"/>
      <c r="F741" s="63"/>
      <c r="G741" s="63"/>
      <c r="H741" s="63"/>
      <c r="I741" s="63"/>
      <c r="J741" s="63"/>
      <c r="K741" s="63"/>
      <c r="L741" s="63"/>
      <c r="M741" s="63"/>
      <c r="N741" s="63"/>
      <c r="O741" s="63"/>
      <c r="P741" s="63"/>
      <c r="Q741" s="63"/>
      <c r="R741" s="63"/>
      <c r="S741" s="63"/>
      <c r="T741" s="63"/>
      <c r="U741" s="63"/>
      <c r="V741" s="63"/>
      <c r="W741" s="63"/>
      <c r="X741" s="63"/>
      <c r="Y741" s="63"/>
      <c r="Z741" s="63"/>
    </row>
    <row r="742" spans="1:26" ht="15.75" customHeight="1" x14ac:dyDescent="0.3">
      <c r="A742" s="84"/>
      <c r="B742" s="85"/>
      <c r="C742" s="63"/>
      <c r="D742" s="63"/>
      <c r="E742" s="63"/>
      <c r="F742" s="63"/>
      <c r="G742" s="63"/>
      <c r="H742" s="63"/>
      <c r="I742" s="63"/>
      <c r="J742" s="63"/>
      <c r="K742" s="63"/>
      <c r="L742" s="63"/>
      <c r="M742" s="63"/>
      <c r="N742" s="63"/>
      <c r="O742" s="63"/>
      <c r="P742" s="63"/>
      <c r="Q742" s="63"/>
      <c r="R742" s="63"/>
      <c r="S742" s="63"/>
      <c r="T742" s="63"/>
      <c r="U742" s="63"/>
      <c r="V742" s="63"/>
      <c r="W742" s="63"/>
      <c r="X742" s="63"/>
      <c r="Y742" s="63"/>
      <c r="Z742" s="63"/>
    </row>
    <row r="743" spans="1:26" ht="15.75" customHeight="1" x14ac:dyDescent="0.3">
      <c r="A743" s="84"/>
      <c r="B743" s="85"/>
      <c r="C743" s="63"/>
      <c r="D743" s="63"/>
      <c r="E743" s="63"/>
      <c r="F743" s="63"/>
      <c r="G743" s="63"/>
      <c r="H743" s="63"/>
      <c r="I743" s="63"/>
      <c r="J743" s="63"/>
      <c r="K743" s="63"/>
      <c r="L743" s="63"/>
      <c r="M743" s="63"/>
      <c r="N743" s="63"/>
      <c r="O743" s="63"/>
      <c r="P743" s="63"/>
      <c r="Q743" s="63"/>
      <c r="R743" s="63"/>
      <c r="S743" s="63"/>
      <c r="T743" s="63"/>
      <c r="U743" s="63"/>
      <c r="V743" s="63"/>
      <c r="W743" s="63"/>
      <c r="X743" s="63"/>
      <c r="Y743" s="63"/>
      <c r="Z743" s="63"/>
    </row>
    <row r="744" spans="1:26" ht="15.75" customHeight="1" x14ac:dyDescent="0.3">
      <c r="A744" s="84"/>
      <c r="B744" s="85"/>
      <c r="C744" s="63"/>
      <c r="D744" s="63"/>
      <c r="E744" s="63"/>
      <c r="F744" s="63"/>
      <c r="G744" s="63"/>
      <c r="H744" s="63"/>
      <c r="I744" s="63"/>
      <c r="J744" s="63"/>
      <c r="K744" s="63"/>
      <c r="L744" s="63"/>
      <c r="M744" s="63"/>
      <c r="N744" s="63"/>
      <c r="O744" s="63"/>
      <c r="P744" s="63"/>
      <c r="Q744" s="63"/>
      <c r="R744" s="63"/>
      <c r="S744" s="63"/>
      <c r="T744" s="63"/>
      <c r="U744" s="63"/>
      <c r="V744" s="63"/>
      <c r="W744" s="63"/>
      <c r="X744" s="63"/>
      <c r="Y744" s="63"/>
      <c r="Z744" s="63"/>
    </row>
    <row r="745" spans="1:26" ht="15.75" customHeight="1" x14ac:dyDescent="0.3">
      <c r="A745" s="84"/>
      <c r="B745" s="85"/>
      <c r="C745" s="63"/>
      <c r="D745" s="63"/>
      <c r="E745" s="63"/>
      <c r="F745" s="63"/>
      <c r="G745" s="63"/>
      <c r="H745" s="63"/>
      <c r="I745" s="63"/>
      <c r="J745" s="63"/>
      <c r="K745" s="63"/>
      <c r="L745" s="63"/>
      <c r="M745" s="63"/>
      <c r="N745" s="63"/>
      <c r="O745" s="63"/>
      <c r="P745" s="63"/>
      <c r="Q745" s="63"/>
      <c r="R745" s="63"/>
      <c r="S745" s="63"/>
      <c r="T745" s="63"/>
      <c r="U745" s="63"/>
      <c r="V745" s="63"/>
      <c r="W745" s="63"/>
      <c r="X745" s="63"/>
      <c r="Y745" s="63"/>
      <c r="Z745" s="63"/>
    </row>
    <row r="746" spans="1:26" ht="15.75" customHeight="1" x14ac:dyDescent="0.3">
      <c r="A746" s="84"/>
      <c r="B746" s="85"/>
      <c r="C746" s="63"/>
      <c r="D746" s="63"/>
      <c r="E746" s="63"/>
      <c r="F746" s="63"/>
      <c r="G746" s="63"/>
      <c r="H746" s="63"/>
      <c r="I746" s="63"/>
      <c r="J746" s="63"/>
      <c r="K746" s="63"/>
      <c r="L746" s="63"/>
      <c r="M746" s="63"/>
      <c r="N746" s="63"/>
      <c r="O746" s="63"/>
      <c r="P746" s="63"/>
      <c r="Q746" s="63"/>
      <c r="R746" s="63"/>
      <c r="S746" s="63"/>
      <c r="T746" s="63"/>
      <c r="U746" s="63"/>
      <c r="V746" s="63"/>
      <c r="W746" s="63"/>
      <c r="X746" s="63"/>
      <c r="Y746" s="63"/>
      <c r="Z746" s="63"/>
    </row>
    <row r="747" spans="1:26" ht="15.75" customHeight="1" x14ac:dyDescent="0.3">
      <c r="A747" s="84"/>
      <c r="B747" s="85"/>
      <c r="C747" s="63"/>
      <c r="D747" s="63"/>
      <c r="E747" s="63"/>
      <c r="F747" s="63"/>
      <c r="G747" s="63"/>
      <c r="H747" s="63"/>
      <c r="I747" s="63"/>
      <c r="J747" s="63"/>
      <c r="K747" s="63"/>
      <c r="L747" s="63"/>
      <c r="M747" s="63"/>
      <c r="N747" s="63"/>
      <c r="O747" s="63"/>
      <c r="P747" s="63"/>
      <c r="Q747" s="63"/>
      <c r="R747" s="63"/>
      <c r="S747" s="63"/>
      <c r="T747" s="63"/>
      <c r="U747" s="63"/>
      <c r="V747" s="63"/>
      <c r="W747" s="63"/>
      <c r="X747" s="63"/>
      <c r="Y747" s="63"/>
      <c r="Z747" s="63"/>
    </row>
    <row r="748" spans="1:26" ht="15.75" customHeight="1" x14ac:dyDescent="0.3">
      <c r="A748" s="84"/>
      <c r="B748" s="85"/>
      <c r="C748" s="63"/>
      <c r="D748" s="63"/>
      <c r="E748" s="63"/>
      <c r="F748" s="63"/>
      <c r="G748" s="63"/>
      <c r="H748" s="63"/>
      <c r="I748" s="63"/>
      <c r="J748" s="63"/>
      <c r="K748" s="63"/>
      <c r="L748" s="63"/>
      <c r="M748" s="63"/>
      <c r="N748" s="63"/>
      <c r="O748" s="63"/>
      <c r="P748" s="63"/>
      <c r="Q748" s="63"/>
      <c r="R748" s="63"/>
      <c r="S748" s="63"/>
      <c r="T748" s="63"/>
      <c r="U748" s="63"/>
      <c r="V748" s="63"/>
      <c r="W748" s="63"/>
      <c r="X748" s="63"/>
      <c r="Y748" s="63"/>
      <c r="Z748" s="63"/>
    </row>
    <row r="749" spans="1:26" ht="15.75" customHeight="1" x14ac:dyDescent="0.3">
      <c r="A749" s="84"/>
      <c r="B749" s="85"/>
      <c r="C749" s="63"/>
      <c r="D749" s="63"/>
      <c r="E749" s="63"/>
      <c r="F749" s="63"/>
      <c r="G749" s="63"/>
      <c r="H749" s="63"/>
      <c r="I749" s="63"/>
      <c r="J749" s="63"/>
      <c r="K749" s="63"/>
      <c r="L749" s="63"/>
      <c r="M749" s="63"/>
      <c r="N749" s="63"/>
      <c r="O749" s="63"/>
      <c r="P749" s="63"/>
      <c r="Q749" s="63"/>
      <c r="R749" s="63"/>
      <c r="S749" s="63"/>
      <c r="T749" s="63"/>
      <c r="U749" s="63"/>
      <c r="V749" s="63"/>
      <c r="W749" s="63"/>
      <c r="X749" s="63"/>
      <c r="Y749" s="63"/>
      <c r="Z749" s="63"/>
    </row>
    <row r="750" spans="1:26" ht="15.75" customHeight="1" x14ac:dyDescent="0.3">
      <c r="A750" s="84"/>
      <c r="B750" s="85"/>
      <c r="C750" s="63"/>
      <c r="D750" s="63"/>
      <c r="E750" s="63"/>
      <c r="F750" s="63"/>
      <c r="G750" s="63"/>
      <c r="H750" s="63"/>
      <c r="I750" s="63"/>
      <c r="J750" s="63"/>
      <c r="K750" s="63"/>
      <c r="L750" s="63"/>
      <c r="M750" s="63"/>
      <c r="N750" s="63"/>
      <c r="O750" s="63"/>
      <c r="P750" s="63"/>
      <c r="Q750" s="63"/>
      <c r="R750" s="63"/>
      <c r="S750" s="63"/>
      <c r="T750" s="63"/>
      <c r="U750" s="63"/>
      <c r="V750" s="63"/>
      <c r="W750" s="63"/>
      <c r="X750" s="63"/>
      <c r="Y750" s="63"/>
      <c r="Z750" s="63"/>
    </row>
    <row r="751" spans="1:26" ht="15.75" customHeight="1" x14ac:dyDescent="0.3">
      <c r="A751" s="84"/>
      <c r="B751" s="85"/>
      <c r="C751" s="63"/>
      <c r="D751" s="63"/>
      <c r="E751" s="63"/>
      <c r="F751" s="63"/>
      <c r="G751" s="63"/>
      <c r="H751" s="63"/>
      <c r="I751" s="63"/>
      <c r="J751" s="63"/>
      <c r="K751" s="63"/>
      <c r="L751" s="63"/>
      <c r="M751" s="63"/>
      <c r="N751" s="63"/>
      <c r="O751" s="63"/>
      <c r="P751" s="63"/>
      <c r="Q751" s="63"/>
      <c r="R751" s="63"/>
      <c r="S751" s="63"/>
      <c r="T751" s="63"/>
      <c r="U751" s="63"/>
      <c r="V751" s="63"/>
      <c r="W751" s="63"/>
      <c r="X751" s="63"/>
      <c r="Y751" s="63"/>
      <c r="Z751" s="63"/>
    </row>
    <row r="752" spans="1:26" ht="15.75" customHeight="1" x14ac:dyDescent="0.3">
      <c r="A752" s="84"/>
      <c r="B752" s="85"/>
      <c r="C752" s="63"/>
      <c r="D752" s="63"/>
      <c r="E752" s="63"/>
      <c r="F752" s="63"/>
      <c r="G752" s="63"/>
      <c r="H752" s="63"/>
      <c r="I752" s="63"/>
      <c r="J752" s="63"/>
      <c r="K752" s="63"/>
      <c r="L752" s="63"/>
      <c r="M752" s="63"/>
      <c r="N752" s="63"/>
      <c r="O752" s="63"/>
      <c r="P752" s="63"/>
      <c r="Q752" s="63"/>
      <c r="R752" s="63"/>
      <c r="S752" s="63"/>
      <c r="T752" s="63"/>
      <c r="U752" s="63"/>
      <c r="V752" s="63"/>
      <c r="W752" s="63"/>
      <c r="X752" s="63"/>
      <c r="Y752" s="63"/>
      <c r="Z752" s="63"/>
    </row>
    <row r="753" spans="1:26" ht="15.75" customHeight="1" x14ac:dyDescent="0.3">
      <c r="A753" s="84"/>
      <c r="B753" s="85"/>
      <c r="C753" s="63"/>
      <c r="D753" s="63"/>
      <c r="E753" s="63"/>
      <c r="F753" s="63"/>
      <c r="G753" s="63"/>
      <c r="H753" s="63"/>
      <c r="I753" s="63"/>
      <c r="J753" s="63"/>
      <c r="K753" s="63"/>
      <c r="L753" s="63"/>
      <c r="M753" s="63"/>
      <c r="N753" s="63"/>
      <c r="O753" s="63"/>
      <c r="P753" s="63"/>
      <c r="Q753" s="63"/>
      <c r="R753" s="63"/>
      <c r="S753" s="63"/>
      <c r="T753" s="63"/>
      <c r="U753" s="63"/>
      <c r="V753" s="63"/>
      <c r="W753" s="63"/>
      <c r="X753" s="63"/>
      <c r="Y753" s="63"/>
      <c r="Z753" s="63"/>
    </row>
    <row r="754" spans="1:26" ht="15.75" customHeight="1" x14ac:dyDescent="0.3">
      <c r="A754" s="84"/>
      <c r="B754" s="85"/>
      <c r="C754" s="63"/>
      <c r="D754" s="63"/>
      <c r="E754" s="63"/>
      <c r="F754" s="63"/>
      <c r="G754" s="63"/>
      <c r="H754" s="63"/>
      <c r="I754" s="63"/>
      <c r="J754" s="63"/>
      <c r="K754" s="63"/>
      <c r="L754" s="63"/>
      <c r="M754" s="63"/>
      <c r="N754" s="63"/>
      <c r="O754" s="63"/>
      <c r="P754" s="63"/>
      <c r="Q754" s="63"/>
      <c r="R754" s="63"/>
      <c r="S754" s="63"/>
      <c r="T754" s="63"/>
      <c r="U754" s="63"/>
      <c r="V754" s="63"/>
      <c r="W754" s="63"/>
      <c r="X754" s="63"/>
      <c r="Y754" s="63"/>
      <c r="Z754" s="63"/>
    </row>
    <row r="755" spans="1:26" ht="15.75" customHeight="1" x14ac:dyDescent="0.3">
      <c r="A755" s="84"/>
      <c r="B755" s="85"/>
      <c r="C755" s="63"/>
      <c r="D755" s="63"/>
      <c r="E755" s="63"/>
      <c r="F755" s="63"/>
      <c r="G755" s="63"/>
      <c r="H755" s="63"/>
      <c r="I755" s="63"/>
      <c r="J755" s="63"/>
      <c r="K755" s="63"/>
      <c r="L755" s="63"/>
      <c r="M755" s="63"/>
      <c r="N755" s="63"/>
      <c r="O755" s="63"/>
      <c r="P755" s="63"/>
      <c r="Q755" s="63"/>
      <c r="R755" s="63"/>
      <c r="S755" s="63"/>
      <c r="T755" s="63"/>
      <c r="U755" s="63"/>
      <c r="V755" s="63"/>
      <c r="W755" s="63"/>
      <c r="X755" s="63"/>
      <c r="Y755" s="63"/>
      <c r="Z755" s="63"/>
    </row>
    <row r="756" spans="1:26" ht="15.75" customHeight="1" x14ac:dyDescent="0.3">
      <c r="A756" s="84"/>
      <c r="B756" s="85"/>
      <c r="C756" s="63"/>
      <c r="D756" s="63"/>
      <c r="E756" s="63"/>
      <c r="F756" s="63"/>
      <c r="G756" s="63"/>
      <c r="H756" s="63"/>
      <c r="I756" s="63"/>
      <c r="J756" s="63"/>
      <c r="K756" s="63"/>
      <c r="L756" s="63"/>
      <c r="M756" s="63"/>
      <c r="N756" s="63"/>
      <c r="O756" s="63"/>
      <c r="P756" s="63"/>
      <c r="Q756" s="63"/>
      <c r="R756" s="63"/>
      <c r="S756" s="63"/>
      <c r="T756" s="63"/>
      <c r="U756" s="63"/>
      <c r="V756" s="63"/>
      <c r="W756" s="63"/>
      <c r="X756" s="63"/>
      <c r="Y756" s="63"/>
      <c r="Z756" s="63"/>
    </row>
    <row r="757" spans="1:26" ht="15.75" customHeight="1" x14ac:dyDescent="0.3">
      <c r="A757" s="84"/>
      <c r="B757" s="85"/>
      <c r="C757" s="63"/>
      <c r="D757" s="63"/>
      <c r="E757" s="63"/>
      <c r="F757" s="63"/>
      <c r="G757" s="63"/>
      <c r="H757" s="63"/>
      <c r="I757" s="63"/>
      <c r="J757" s="63"/>
      <c r="K757" s="63"/>
      <c r="L757" s="63"/>
      <c r="M757" s="63"/>
      <c r="N757" s="63"/>
      <c r="O757" s="63"/>
      <c r="P757" s="63"/>
      <c r="Q757" s="63"/>
      <c r="R757" s="63"/>
      <c r="S757" s="63"/>
      <c r="T757" s="63"/>
      <c r="U757" s="63"/>
      <c r="V757" s="63"/>
      <c r="W757" s="63"/>
      <c r="X757" s="63"/>
      <c r="Y757" s="63"/>
      <c r="Z757" s="63"/>
    </row>
    <row r="758" spans="1:26" ht="15.75" customHeight="1" x14ac:dyDescent="0.3">
      <c r="A758" s="84"/>
      <c r="B758" s="85"/>
      <c r="C758" s="63"/>
      <c r="D758" s="63"/>
      <c r="E758" s="63"/>
      <c r="F758" s="63"/>
      <c r="G758" s="63"/>
      <c r="H758" s="63"/>
      <c r="I758" s="63"/>
      <c r="J758" s="63"/>
      <c r="K758" s="63"/>
      <c r="L758" s="63"/>
      <c r="M758" s="63"/>
      <c r="N758" s="63"/>
      <c r="O758" s="63"/>
      <c r="P758" s="63"/>
      <c r="Q758" s="63"/>
      <c r="R758" s="63"/>
      <c r="S758" s="63"/>
      <c r="T758" s="63"/>
      <c r="U758" s="63"/>
      <c r="V758" s="63"/>
      <c r="W758" s="63"/>
      <c r="X758" s="63"/>
      <c r="Y758" s="63"/>
      <c r="Z758" s="63"/>
    </row>
    <row r="759" spans="1:26" ht="15.75" customHeight="1" x14ac:dyDescent="0.3">
      <c r="A759" s="84"/>
      <c r="B759" s="85"/>
      <c r="C759" s="63"/>
      <c r="D759" s="63"/>
      <c r="E759" s="63"/>
      <c r="F759" s="63"/>
      <c r="G759" s="63"/>
      <c r="H759" s="63"/>
      <c r="I759" s="63"/>
      <c r="J759" s="63"/>
      <c r="K759" s="63"/>
      <c r="L759" s="63"/>
      <c r="M759" s="63"/>
      <c r="N759" s="63"/>
      <c r="O759" s="63"/>
      <c r="P759" s="63"/>
      <c r="Q759" s="63"/>
      <c r="R759" s="63"/>
      <c r="S759" s="63"/>
      <c r="T759" s="63"/>
      <c r="U759" s="63"/>
      <c r="V759" s="63"/>
      <c r="W759" s="63"/>
      <c r="X759" s="63"/>
      <c r="Y759" s="63"/>
      <c r="Z759" s="63"/>
    </row>
    <row r="760" spans="1:26" ht="15.75" customHeight="1" x14ac:dyDescent="0.3">
      <c r="A760" s="84"/>
      <c r="B760" s="85"/>
      <c r="C760" s="63"/>
      <c r="D760" s="63"/>
      <c r="E760" s="63"/>
      <c r="F760" s="63"/>
      <c r="G760" s="63"/>
      <c r="H760" s="63"/>
      <c r="I760" s="63"/>
      <c r="J760" s="63"/>
      <c r="K760" s="63"/>
      <c r="L760" s="63"/>
      <c r="M760" s="63"/>
      <c r="N760" s="63"/>
      <c r="O760" s="63"/>
      <c r="P760" s="63"/>
      <c r="Q760" s="63"/>
      <c r="R760" s="63"/>
      <c r="S760" s="63"/>
      <c r="T760" s="63"/>
      <c r="U760" s="63"/>
      <c r="V760" s="63"/>
      <c r="W760" s="63"/>
      <c r="X760" s="63"/>
      <c r="Y760" s="63"/>
      <c r="Z760" s="63"/>
    </row>
    <row r="761" spans="1:26" ht="15.75" customHeight="1" x14ac:dyDescent="0.3">
      <c r="A761" s="84"/>
      <c r="B761" s="85"/>
      <c r="C761" s="63"/>
      <c r="D761" s="63"/>
      <c r="E761" s="63"/>
      <c r="F761" s="63"/>
      <c r="G761" s="63"/>
      <c r="H761" s="63"/>
      <c r="I761" s="63"/>
      <c r="J761" s="63"/>
      <c r="K761" s="63"/>
      <c r="L761" s="63"/>
      <c r="M761" s="63"/>
      <c r="N761" s="63"/>
      <c r="O761" s="63"/>
      <c r="P761" s="63"/>
      <c r="Q761" s="63"/>
      <c r="R761" s="63"/>
      <c r="S761" s="63"/>
      <c r="T761" s="63"/>
      <c r="U761" s="63"/>
      <c r="V761" s="63"/>
      <c r="W761" s="63"/>
      <c r="X761" s="63"/>
      <c r="Y761" s="63"/>
      <c r="Z761" s="63"/>
    </row>
    <row r="762" spans="1:26" ht="15.75" customHeight="1" x14ac:dyDescent="0.3">
      <c r="A762" s="84"/>
      <c r="B762" s="85"/>
      <c r="C762" s="63"/>
      <c r="D762" s="63"/>
      <c r="E762" s="63"/>
      <c r="F762" s="63"/>
      <c r="G762" s="63"/>
      <c r="H762" s="63"/>
      <c r="I762" s="63"/>
      <c r="J762" s="63"/>
      <c r="K762" s="63"/>
      <c r="L762" s="63"/>
      <c r="M762" s="63"/>
      <c r="N762" s="63"/>
      <c r="O762" s="63"/>
      <c r="P762" s="63"/>
      <c r="Q762" s="63"/>
      <c r="R762" s="63"/>
      <c r="S762" s="63"/>
      <c r="T762" s="63"/>
      <c r="U762" s="63"/>
      <c r="V762" s="63"/>
      <c r="W762" s="63"/>
      <c r="X762" s="63"/>
      <c r="Y762" s="63"/>
      <c r="Z762" s="63"/>
    </row>
    <row r="763" spans="1:26" ht="15.75" customHeight="1" x14ac:dyDescent="0.3">
      <c r="A763" s="84"/>
      <c r="B763" s="85"/>
      <c r="C763" s="63"/>
      <c r="D763" s="63"/>
      <c r="E763" s="63"/>
      <c r="F763" s="63"/>
      <c r="G763" s="63"/>
      <c r="H763" s="63"/>
      <c r="I763" s="63"/>
      <c r="J763" s="63"/>
      <c r="K763" s="63"/>
      <c r="L763" s="63"/>
      <c r="M763" s="63"/>
      <c r="N763" s="63"/>
      <c r="O763" s="63"/>
      <c r="P763" s="63"/>
      <c r="Q763" s="63"/>
      <c r="R763" s="63"/>
      <c r="S763" s="63"/>
      <c r="T763" s="63"/>
      <c r="U763" s="63"/>
      <c r="V763" s="63"/>
      <c r="W763" s="63"/>
      <c r="X763" s="63"/>
      <c r="Y763" s="63"/>
      <c r="Z763" s="63"/>
    </row>
    <row r="764" spans="1:26" ht="15.75" customHeight="1" x14ac:dyDescent="0.3">
      <c r="A764" s="84"/>
      <c r="B764" s="85"/>
      <c r="C764" s="63"/>
      <c r="D764" s="63"/>
      <c r="E764" s="63"/>
      <c r="F764" s="63"/>
      <c r="G764" s="63"/>
      <c r="H764" s="63"/>
      <c r="I764" s="63"/>
      <c r="J764" s="63"/>
      <c r="K764" s="63"/>
      <c r="L764" s="63"/>
      <c r="M764" s="63"/>
      <c r="N764" s="63"/>
      <c r="O764" s="63"/>
      <c r="P764" s="63"/>
      <c r="Q764" s="63"/>
      <c r="R764" s="63"/>
      <c r="S764" s="63"/>
      <c r="T764" s="63"/>
      <c r="U764" s="63"/>
      <c r="V764" s="63"/>
      <c r="W764" s="63"/>
      <c r="X764" s="63"/>
      <c r="Y764" s="63"/>
      <c r="Z764" s="63"/>
    </row>
    <row r="765" spans="1:26" ht="15.75" customHeight="1" x14ac:dyDescent="0.3">
      <c r="A765" s="84"/>
      <c r="B765" s="85"/>
      <c r="C765" s="63"/>
      <c r="D765" s="63"/>
      <c r="E765" s="63"/>
      <c r="F765" s="63"/>
      <c r="G765" s="63"/>
      <c r="H765" s="63"/>
      <c r="I765" s="63"/>
      <c r="J765" s="63"/>
      <c r="K765" s="63"/>
      <c r="L765" s="63"/>
      <c r="M765" s="63"/>
      <c r="N765" s="63"/>
      <c r="O765" s="63"/>
      <c r="P765" s="63"/>
      <c r="Q765" s="63"/>
      <c r="R765" s="63"/>
      <c r="S765" s="63"/>
      <c r="T765" s="63"/>
      <c r="U765" s="63"/>
      <c r="V765" s="63"/>
      <c r="W765" s="63"/>
      <c r="X765" s="63"/>
      <c r="Y765" s="63"/>
      <c r="Z765" s="63"/>
    </row>
    <row r="766" spans="1:26" ht="15.75" customHeight="1" x14ac:dyDescent="0.3">
      <c r="A766" s="84"/>
      <c r="B766" s="85"/>
      <c r="C766" s="63"/>
      <c r="D766" s="63"/>
      <c r="E766" s="63"/>
      <c r="F766" s="63"/>
      <c r="G766" s="63"/>
      <c r="H766" s="63"/>
      <c r="I766" s="63"/>
      <c r="J766" s="63"/>
      <c r="K766" s="63"/>
      <c r="L766" s="63"/>
      <c r="M766" s="63"/>
      <c r="N766" s="63"/>
      <c r="O766" s="63"/>
      <c r="P766" s="63"/>
      <c r="Q766" s="63"/>
      <c r="R766" s="63"/>
      <c r="S766" s="63"/>
      <c r="T766" s="63"/>
      <c r="U766" s="63"/>
      <c r="V766" s="63"/>
      <c r="W766" s="63"/>
      <c r="X766" s="63"/>
      <c r="Y766" s="63"/>
      <c r="Z766" s="63"/>
    </row>
    <row r="767" spans="1:26" ht="15.75" customHeight="1" x14ac:dyDescent="0.3">
      <c r="A767" s="84"/>
      <c r="B767" s="85"/>
      <c r="C767" s="63"/>
      <c r="D767" s="63"/>
      <c r="E767" s="63"/>
      <c r="F767" s="63"/>
      <c r="G767" s="63"/>
      <c r="H767" s="63"/>
      <c r="I767" s="63"/>
      <c r="J767" s="63"/>
      <c r="K767" s="63"/>
      <c r="L767" s="63"/>
      <c r="M767" s="63"/>
      <c r="N767" s="63"/>
      <c r="O767" s="63"/>
      <c r="P767" s="63"/>
      <c r="Q767" s="63"/>
      <c r="R767" s="63"/>
      <c r="S767" s="63"/>
      <c r="T767" s="63"/>
      <c r="U767" s="63"/>
      <c r="V767" s="63"/>
      <c r="W767" s="63"/>
      <c r="X767" s="63"/>
      <c r="Y767" s="63"/>
      <c r="Z767" s="63"/>
    </row>
    <row r="768" spans="1:26" ht="15.75" customHeight="1" x14ac:dyDescent="0.3">
      <c r="A768" s="84"/>
      <c r="B768" s="85"/>
      <c r="C768" s="63"/>
      <c r="D768" s="63"/>
      <c r="E768" s="63"/>
      <c r="F768" s="63"/>
      <c r="G768" s="63"/>
      <c r="H768" s="63"/>
      <c r="I768" s="63"/>
      <c r="J768" s="63"/>
      <c r="K768" s="63"/>
      <c r="L768" s="63"/>
      <c r="M768" s="63"/>
      <c r="N768" s="63"/>
      <c r="O768" s="63"/>
      <c r="P768" s="63"/>
      <c r="Q768" s="63"/>
      <c r="R768" s="63"/>
      <c r="S768" s="63"/>
      <c r="T768" s="63"/>
      <c r="U768" s="63"/>
      <c r="V768" s="63"/>
      <c r="W768" s="63"/>
      <c r="X768" s="63"/>
      <c r="Y768" s="63"/>
      <c r="Z768" s="63"/>
    </row>
    <row r="769" spans="1:26" ht="15.75" customHeight="1" x14ac:dyDescent="0.3">
      <c r="A769" s="84"/>
      <c r="B769" s="85"/>
      <c r="C769" s="63"/>
      <c r="D769" s="63"/>
      <c r="E769" s="63"/>
      <c r="F769" s="63"/>
      <c r="G769" s="63"/>
      <c r="H769" s="63"/>
      <c r="I769" s="63"/>
      <c r="J769" s="63"/>
      <c r="K769" s="63"/>
      <c r="L769" s="63"/>
      <c r="M769" s="63"/>
      <c r="N769" s="63"/>
      <c r="O769" s="63"/>
      <c r="P769" s="63"/>
      <c r="Q769" s="63"/>
      <c r="R769" s="63"/>
      <c r="S769" s="63"/>
      <c r="T769" s="63"/>
      <c r="U769" s="63"/>
      <c r="V769" s="63"/>
      <c r="W769" s="63"/>
      <c r="X769" s="63"/>
      <c r="Y769" s="63"/>
      <c r="Z769" s="63"/>
    </row>
    <row r="770" spans="1:26" ht="15.75" customHeight="1" x14ac:dyDescent="0.3">
      <c r="A770" s="84"/>
      <c r="B770" s="85"/>
      <c r="C770" s="63"/>
      <c r="D770" s="63"/>
      <c r="E770" s="63"/>
      <c r="F770" s="63"/>
      <c r="G770" s="63"/>
      <c r="H770" s="63"/>
      <c r="I770" s="63"/>
      <c r="J770" s="63"/>
      <c r="K770" s="63"/>
      <c r="L770" s="63"/>
      <c r="M770" s="63"/>
      <c r="N770" s="63"/>
      <c r="O770" s="63"/>
      <c r="P770" s="63"/>
      <c r="Q770" s="63"/>
      <c r="R770" s="63"/>
      <c r="S770" s="63"/>
      <c r="T770" s="63"/>
      <c r="U770" s="63"/>
      <c r="V770" s="63"/>
      <c r="W770" s="63"/>
      <c r="X770" s="63"/>
      <c r="Y770" s="63"/>
      <c r="Z770" s="63"/>
    </row>
    <row r="771" spans="1:26" ht="15.75" customHeight="1" x14ac:dyDescent="0.3">
      <c r="A771" s="84"/>
      <c r="B771" s="85"/>
      <c r="C771" s="63"/>
      <c r="D771" s="63"/>
      <c r="E771" s="63"/>
      <c r="F771" s="63"/>
      <c r="G771" s="63"/>
      <c r="H771" s="63"/>
      <c r="I771" s="63"/>
      <c r="J771" s="63"/>
      <c r="K771" s="63"/>
      <c r="L771" s="63"/>
      <c r="M771" s="63"/>
      <c r="N771" s="63"/>
      <c r="O771" s="63"/>
      <c r="P771" s="63"/>
      <c r="Q771" s="63"/>
      <c r="R771" s="63"/>
      <c r="S771" s="63"/>
      <c r="T771" s="63"/>
      <c r="U771" s="63"/>
      <c r="V771" s="63"/>
      <c r="W771" s="63"/>
      <c r="X771" s="63"/>
      <c r="Y771" s="63"/>
      <c r="Z771" s="63"/>
    </row>
    <row r="772" spans="1:26" ht="15.75" customHeight="1" x14ac:dyDescent="0.3">
      <c r="A772" s="84"/>
      <c r="B772" s="85"/>
      <c r="C772" s="63"/>
      <c r="D772" s="63"/>
      <c r="E772" s="63"/>
      <c r="F772" s="63"/>
      <c r="G772" s="63"/>
      <c r="H772" s="63"/>
      <c r="I772" s="63"/>
      <c r="J772" s="63"/>
      <c r="K772" s="63"/>
      <c r="L772" s="63"/>
      <c r="M772" s="63"/>
      <c r="N772" s="63"/>
      <c r="O772" s="63"/>
      <c r="P772" s="63"/>
      <c r="Q772" s="63"/>
      <c r="R772" s="63"/>
      <c r="S772" s="63"/>
      <c r="T772" s="63"/>
      <c r="U772" s="63"/>
      <c r="V772" s="63"/>
      <c r="W772" s="63"/>
      <c r="X772" s="63"/>
      <c r="Y772" s="63"/>
      <c r="Z772" s="63"/>
    </row>
    <row r="773" spans="1:26" ht="15.75" customHeight="1" x14ac:dyDescent="0.3">
      <c r="A773" s="84"/>
      <c r="B773" s="85"/>
      <c r="C773" s="63"/>
      <c r="D773" s="63"/>
      <c r="E773" s="63"/>
      <c r="F773" s="63"/>
      <c r="G773" s="63"/>
      <c r="H773" s="63"/>
      <c r="I773" s="63"/>
      <c r="J773" s="63"/>
      <c r="K773" s="63"/>
      <c r="L773" s="63"/>
      <c r="M773" s="63"/>
      <c r="N773" s="63"/>
      <c r="O773" s="63"/>
      <c r="P773" s="63"/>
      <c r="Q773" s="63"/>
      <c r="R773" s="63"/>
      <c r="S773" s="63"/>
      <c r="T773" s="63"/>
      <c r="U773" s="63"/>
      <c r="V773" s="63"/>
      <c r="W773" s="63"/>
      <c r="X773" s="63"/>
      <c r="Y773" s="63"/>
      <c r="Z773" s="63"/>
    </row>
    <row r="774" spans="1:26" ht="15.75" customHeight="1" x14ac:dyDescent="0.3">
      <c r="A774" s="84"/>
      <c r="B774" s="85"/>
      <c r="C774" s="63"/>
      <c r="D774" s="63"/>
      <c r="E774" s="63"/>
      <c r="F774" s="63"/>
      <c r="G774" s="63"/>
      <c r="H774" s="63"/>
      <c r="I774" s="63"/>
      <c r="J774" s="63"/>
      <c r="K774" s="63"/>
      <c r="L774" s="63"/>
      <c r="M774" s="63"/>
      <c r="N774" s="63"/>
      <c r="O774" s="63"/>
      <c r="P774" s="63"/>
      <c r="Q774" s="63"/>
      <c r="R774" s="63"/>
      <c r="S774" s="63"/>
      <c r="T774" s="63"/>
      <c r="U774" s="63"/>
      <c r="V774" s="63"/>
      <c r="W774" s="63"/>
      <c r="X774" s="63"/>
      <c r="Y774" s="63"/>
      <c r="Z774" s="63"/>
    </row>
    <row r="775" spans="1:26" ht="15.75" customHeight="1" x14ac:dyDescent="0.3">
      <c r="A775" s="84"/>
      <c r="B775" s="85"/>
      <c r="C775" s="63"/>
      <c r="D775" s="63"/>
      <c r="E775" s="63"/>
      <c r="F775" s="63"/>
      <c r="G775" s="63"/>
      <c r="H775" s="63"/>
      <c r="I775" s="63"/>
      <c r="J775" s="63"/>
      <c r="K775" s="63"/>
      <c r="L775" s="63"/>
      <c r="M775" s="63"/>
      <c r="N775" s="63"/>
      <c r="O775" s="63"/>
      <c r="P775" s="63"/>
      <c r="Q775" s="63"/>
      <c r="R775" s="63"/>
      <c r="S775" s="63"/>
      <c r="T775" s="63"/>
      <c r="U775" s="63"/>
      <c r="V775" s="63"/>
      <c r="W775" s="63"/>
      <c r="X775" s="63"/>
      <c r="Y775" s="63"/>
      <c r="Z775" s="63"/>
    </row>
    <row r="776" spans="1:26" ht="15.75" customHeight="1" x14ac:dyDescent="0.3">
      <c r="A776" s="84"/>
      <c r="B776" s="85"/>
      <c r="C776" s="63"/>
      <c r="D776" s="63"/>
      <c r="E776" s="63"/>
      <c r="F776" s="63"/>
      <c r="G776" s="63"/>
      <c r="H776" s="63"/>
      <c r="I776" s="63"/>
      <c r="J776" s="63"/>
      <c r="K776" s="63"/>
      <c r="L776" s="63"/>
      <c r="M776" s="63"/>
      <c r="N776" s="63"/>
      <c r="O776" s="63"/>
      <c r="P776" s="63"/>
      <c r="Q776" s="63"/>
      <c r="R776" s="63"/>
      <c r="S776" s="63"/>
      <c r="T776" s="63"/>
      <c r="U776" s="63"/>
      <c r="V776" s="63"/>
      <c r="W776" s="63"/>
      <c r="X776" s="63"/>
      <c r="Y776" s="63"/>
      <c r="Z776" s="63"/>
    </row>
    <row r="777" spans="1:26" ht="15.75" customHeight="1" x14ac:dyDescent="0.3">
      <c r="A777" s="84"/>
      <c r="B777" s="85"/>
      <c r="C777" s="63"/>
      <c r="D777" s="63"/>
      <c r="E777" s="63"/>
      <c r="F777" s="63"/>
      <c r="G777" s="63"/>
      <c r="H777" s="63"/>
      <c r="I777" s="63"/>
      <c r="J777" s="63"/>
      <c r="K777" s="63"/>
      <c r="L777" s="63"/>
      <c r="M777" s="63"/>
      <c r="N777" s="63"/>
      <c r="O777" s="63"/>
      <c r="P777" s="63"/>
      <c r="Q777" s="63"/>
      <c r="R777" s="63"/>
      <c r="S777" s="63"/>
      <c r="T777" s="63"/>
      <c r="U777" s="63"/>
      <c r="V777" s="63"/>
      <c r="W777" s="63"/>
      <c r="X777" s="63"/>
      <c r="Y777" s="63"/>
      <c r="Z777" s="63"/>
    </row>
    <row r="778" spans="1:26" ht="15.75" customHeight="1" x14ac:dyDescent="0.3">
      <c r="A778" s="84"/>
      <c r="B778" s="85"/>
      <c r="C778" s="63"/>
      <c r="D778" s="63"/>
      <c r="E778" s="63"/>
      <c r="F778" s="63"/>
      <c r="G778" s="63"/>
      <c r="H778" s="63"/>
      <c r="I778" s="63"/>
      <c r="J778" s="63"/>
      <c r="K778" s="63"/>
      <c r="L778" s="63"/>
      <c r="M778" s="63"/>
      <c r="N778" s="63"/>
      <c r="O778" s="63"/>
      <c r="P778" s="63"/>
      <c r="Q778" s="63"/>
      <c r="R778" s="63"/>
      <c r="S778" s="63"/>
      <c r="T778" s="63"/>
      <c r="U778" s="63"/>
      <c r="V778" s="63"/>
      <c r="W778" s="63"/>
      <c r="X778" s="63"/>
      <c r="Y778" s="63"/>
      <c r="Z778" s="63"/>
    </row>
    <row r="779" spans="1:26" ht="15.75" customHeight="1" x14ac:dyDescent="0.3">
      <c r="A779" s="84"/>
      <c r="B779" s="85"/>
      <c r="C779" s="63"/>
      <c r="D779" s="63"/>
      <c r="E779" s="63"/>
      <c r="F779" s="63"/>
      <c r="G779" s="63"/>
      <c r="H779" s="63"/>
      <c r="I779" s="63"/>
      <c r="J779" s="63"/>
      <c r="K779" s="63"/>
      <c r="L779" s="63"/>
      <c r="M779" s="63"/>
      <c r="N779" s="63"/>
      <c r="O779" s="63"/>
      <c r="P779" s="63"/>
      <c r="Q779" s="63"/>
      <c r="R779" s="63"/>
      <c r="S779" s="63"/>
      <c r="T779" s="63"/>
      <c r="U779" s="63"/>
      <c r="V779" s="63"/>
      <c r="W779" s="63"/>
      <c r="X779" s="63"/>
      <c r="Y779" s="63"/>
      <c r="Z779" s="63"/>
    </row>
    <row r="780" spans="1:26" ht="15.75" customHeight="1" x14ac:dyDescent="0.3">
      <c r="A780" s="84"/>
      <c r="B780" s="85"/>
      <c r="C780" s="63"/>
      <c r="D780" s="63"/>
      <c r="E780" s="63"/>
      <c r="F780" s="63"/>
      <c r="G780" s="63"/>
      <c r="H780" s="63"/>
      <c r="I780" s="63"/>
      <c r="J780" s="63"/>
      <c r="K780" s="63"/>
      <c r="L780" s="63"/>
      <c r="M780" s="63"/>
      <c r="N780" s="63"/>
      <c r="O780" s="63"/>
      <c r="P780" s="63"/>
      <c r="Q780" s="63"/>
      <c r="R780" s="63"/>
      <c r="S780" s="63"/>
      <c r="T780" s="63"/>
      <c r="U780" s="63"/>
      <c r="V780" s="63"/>
      <c r="W780" s="63"/>
      <c r="X780" s="63"/>
      <c r="Y780" s="63"/>
      <c r="Z780" s="63"/>
    </row>
    <row r="781" spans="1:26" ht="15.75" customHeight="1" x14ac:dyDescent="0.3">
      <c r="A781" s="84"/>
      <c r="B781" s="85"/>
      <c r="C781" s="63"/>
      <c r="D781" s="63"/>
      <c r="E781" s="63"/>
      <c r="F781" s="63"/>
      <c r="G781" s="63"/>
      <c r="H781" s="63"/>
      <c r="I781" s="63"/>
      <c r="J781" s="63"/>
      <c r="K781" s="63"/>
      <c r="L781" s="63"/>
      <c r="M781" s="63"/>
      <c r="N781" s="63"/>
      <c r="O781" s="63"/>
      <c r="P781" s="63"/>
      <c r="Q781" s="63"/>
      <c r="R781" s="63"/>
      <c r="S781" s="63"/>
      <c r="T781" s="63"/>
      <c r="U781" s="63"/>
      <c r="V781" s="63"/>
      <c r="W781" s="63"/>
      <c r="X781" s="63"/>
      <c r="Y781" s="63"/>
      <c r="Z781" s="63"/>
    </row>
    <row r="782" spans="1:26" ht="15.75" customHeight="1" x14ac:dyDescent="0.3">
      <c r="A782" s="84"/>
      <c r="B782" s="85"/>
      <c r="C782" s="63"/>
      <c r="D782" s="63"/>
      <c r="E782" s="63"/>
      <c r="F782" s="63"/>
      <c r="G782" s="63"/>
      <c r="H782" s="63"/>
      <c r="I782" s="63"/>
      <c r="J782" s="63"/>
      <c r="K782" s="63"/>
      <c r="L782" s="63"/>
      <c r="M782" s="63"/>
      <c r="N782" s="63"/>
      <c r="O782" s="63"/>
      <c r="P782" s="63"/>
      <c r="Q782" s="63"/>
      <c r="R782" s="63"/>
      <c r="S782" s="63"/>
      <c r="T782" s="63"/>
      <c r="U782" s="63"/>
      <c r="V782" s="63"/>
      <c r="W782" s="63"/>
      <c r="X782" s="63"/>
      <c r="Y782" s="63"/>
      <c r="Z782" s="63"/>
    </row>
    <row r="783" spans="1:26" ht="15.75" customHeight="1" x14ac:dyDescent="0.3">
      <c r="A783" s="84"/>
      <c r="B783" s="85"/>
      <c r="C783" s="63"/>
      <c r="D783" s="63"/>
      <c r="E783" s="63"/>
      <c r="F783" s="63"/>
      <c r="G783" s="63"/>
      <c r="H783" s="63"/>
      <c r="I783" s="63"/>
      <c r="J783" s="63"/>
      <c r="K783" s="63"/>
      <c r="L783" s="63"/>
      <c r="M783" s="63"/>
      <c r="N783" s="63"/>
      <c r="O783" s="63"/>
      <c r="P783" s="63"/>
      <c r="Q783" s="63"/>
      <c r="R783" s="63"/>
      <c r="S783" s="63"/>
      <c r="T783" s="63"/>
      <c r="U783" s="63"/>
      <c r="V783" s="63"/>
      <c r="W783" s="63"/>
      <c r="X783" s="63"/>
      <c r="Y783" s="63"/>
      <c r="Z783" s="63"/>
    </row>
    <row r="784" spans="1:26" ht="15.75" customHeight="1" x14ac:dyDescent="0.3">
      <c r="A784" s="84"/>
      <c r="B784" s="85"/>
      <c r="C784" s="63"/>
      <c r="D784" s="63"/>
      <c r="E784" s="63"/>
      <c r="F784" s="63"/>
      <c r="G784" s="63"/>
      <c r="H784" s="63"/>
      <c r="I784" s="63"/>
      <c r="J784" s="63"/>
      <c r="K784" s="63"/>
      <c r="L784" s="63"/>
      <c r="M784" s="63"/>
      <c r="N784" s="63"/>
      <c r="O784" s="63"/>
      <c r="P784" s="63"/>
      <c r="Q784" s="63"/>
      <c r="R784" s="63"/>
      <c r="S784" s="63"/>
      <c r="T784" s="63"/>
      <c r="U784" s="63"/>
      <c r="V784" s="63"/>
      <c r="W784" s="63"/>
      <c r="X784" s="63"/>
      <c r="Y784" s="63"/>
      <c r="Z784" s="63"/>
    </row>
    <row r="785" spans="1:26" ht="15.75" customHeight="1" x14ac:dyDescent="0.3">
      <c r="A785" s="84"/>
      <c r="B785" s="85"/>
      <c r="C785" s="63"/>
      <c r="D785" s="63"/>
      <c r="E785" s="63"/>
      <c r="F785" s="63"/>
      <c r="G785" s="63"/>
      <c r="H785" s="63"/>
      <c r="I785" s="63"/>
      <c r="J785" s="63"/>
      <c r="K785" s="63"/>
      <c r="L785" s="63"/>
      <c r="M785" s="63"/>
      <c r="N785" s="63"/>
      <c r="O785" s="63"/>
      <c r="P785" s="63"/>
      <c r="Q785" s="63"/>
      <c r="R785" s="63"/>
      <c r="S785" s="63"/>
      <c r="T785" s="63"/>
      <c r="U785" s="63"/>
      <c r="V785" s="63"/>
      <c r="W785" s="63"/>
      <c r="X785" s="63"/>
      <c r="Y785" s="63"/>
      <c r="Z785" s="63"/>
    </row>
    <row r="786" spans="1:26" ht="15.75" customHeight="1" x14ac:dyDescent="0.3">
      <c r="A786" s="84"/>
      <c r="B786" s="85"/>
      <c r="C786" s="63"/>
      <c r="D786" s="63"/>
      <c r="E786" s="63"/>
      <c r="F786" s="63"/>
      <c r="G786" s="63"/>
      <c r="H786" s="63"/>
      <c r="I786" s="63"/>
      <c r="J786" s="63"/>
      <c r="K786" s="63"/>
      <c r="L786" s="63"/>
      <c r="M786" s="63"/>
      <c r="N786" s="63"/>
      <c r="O786" s="63"/>
      <c r="P786" s="63"/>
      <c r="Q786" s="63"/>
      <c r="R786" s="63"/>
      <c r="S786" s="63"/>
      <c r="T786" s="63"/>
      <c r="U786" s="63"/>
      <c r="V786" s="63"/>
      <c r="W786" s="63"/>
      <c r="X786" s="63"/>
      <c r="Y786" s="63"/>
      <c r="Z786" s="63"/>
    </row>
    <row r="787" spans="1:26" ht="15.75" customHeight="1" x14ac:dyDescent="0.3">
      <c r="A787" s="84"/>
      <c r="B787" s="85"/>
      <c r="C787" s="63"/>
      <c r="D787" s="63"/>
      <c r="E787" s="63"/>
      <c r="F787" s="63"/>
      <c r="G787" s="63"/>
      <c r="H787" s="63"/>
      <c r="I787" s="63"/>
      <c r="J787" s="63"/>
      <c r="K787" s="63"/>
      <c r="L787" s="63"/>
      <c r="M787" s="63"/>
      <c r="N787" s="63"/>
      <c r="O787" s="63"/>
      <c r="P787" s="63"/>
      <c r="Q787" s="63"/>
      <c r="R787" s="63"/>
      <c r="S787" s="63"/>
      <c r="T787" s="63"/>
      <c r="U787" s="63"/>
      <c r="V787" s="63"/>
      <c r="W787" s="63"/>
      <c r="X787" s="63"/>
      <c r="Y787" s="63"/>
      <c r="Z787" s="63"/>
    </row>
    <row r="788" spans="1:26" ht="15.75" customHeight="1" x14ac:dyDescent="0.3">
      <c r="A788" s="84"/>
      <c r="B788" s="85"/>
      <c r="C788" s="63"/>
      <c r="D788" s="63"/>
      <c r="E788" s="63"/>
      <c r="F788" s="63"/>
      <c r="G788" s="63"/>
      <c r="H788" s="63"/>
      <c r="I788" s="63"/>
      <c r="J788" s="63"/>
      <c r="K788" s="63"/>
      <c r="L788" s="63"/>
      <c r="M788" s="63"/>
      <c r="N788" s="63"/>
      <c r="O788" s="63"/>
      <c r="P788" s="63"/>
      <c r="Q788" s="63"/>
      <c r="R788" s="63"/>
      <c r="S788" s="63"/>
      <c r="T788" s="63"/>
      <c r="U788" s="63"/>
      <c r="V788" s="63"/>
      <c r="W788" s="63"/>
      <c r="X788" s="63"/>
      <c r="Y788" s="63"/>
      <c r="Z788" s="63"/>
    </row>
    <row r="789" spans="1:26" ht="15.75" customHeight="1" x14ac:dyDescent="0.3">
      <c r="A789" s="84"/>
      <c r="B789" s="85"/>
      <c r="C789" s="63"/>
      <c r="D789" s="63"/>
      <c r="E789" s="63"/>
      <c r="F789" s="63"/>
      <c r="G789" s="63"/>
      <c r="H789" s="63"/>
      <c r="I789" s="63"/>
      <c r="J789" s="63"/>
      <c r="K789" s="63"/>
      <c r="L789" s="63"/>
      <c r="M789" s="63"/>
      <c r="N789" s="63"/>
      <c r="O789" s="63"/>
      <c r="P789" s="63"/>
      <c r="Q789" s="63"/>
      <c r="R789" s="63"/>
      <c r="S789" s="63"/>
      <c r="T789" s="63"/>
      <c r="U789" s="63"/>
      <c r="V789" s="63"/>
      <c r="W789" s="63"/>
      <c r="X789" s="63"/>
      <c r="Y789" s="63"/>
      <c r="Z789" s="63"/>
    </row>
    <row r="790" spans="1:26" ht="15.75" customHeight="1" x14ac:dyDescent="0.3">
      <c r="A790" s="84"/>
      <c r="B790" s="85"/>
      <c r="C790" s="63"/>
      <c r="D790" s="63"/>
      <c r="E790" s="63"/>
      <c r="F790" s="63"/>
      <c r="G790" s="63"/>
      <c r="H790" s="63"/>
      <c r="I790" s="63"/>
      <c r="J790" s="63"/>
      <c r="K790" s="63"/>
      <c r="L790" s="63"/>
      <c r="M790" s="63"/>
      <c r="N790" s="63"/>
      <c r="O790" s="63"/>
      <c r="P790" s="63"/>
      <c r="Q790" s="63"/>
      <c r="R790" s="63"/>
      <c r="S790" s="63"/>
      <c r="T790" s="63"/>
      <c r="U790" s="63"/>
      <c r="V790" s="63"/>
      <c r="W790" s="63"/>
      <c r="X790" s="63"/>
      <c r="Y790" s="63"/>
      <c r="Z790" s="63"/>
    </row>
    <row r="791" spans="1:26" ht="15.75" customHeight="1" x14ac:dyDescent="0.3">
      <c r="A791" s="84"/>
      <c r="B791" s="85"/>
      <c r="C791" s="63"/>
      <c r="D791" s="63"/>
      <c r="E791" s="63"/>
      <c r="F791" s="63"/>
      <c r="G791" s="63"/>
      <c r="H791" s="63"/>
      <c r="I791" s="63"/>
      <c r="J791" s="63"/>
      <c r="K791" s="63"/>
      <c r="L791" s="63"/>
      <c r="M791" s="63"/>
      <c r="N791" s="63"/>
      <c r="O791" s="63"/>
      <c r="P791" s="63"/>
      <c r="Q791" s="63"/>
      <c r="R791" s="63"/>
      <c r="S791" s="63"/>
      <c r="T791" s="63"/>
      <c r="U791" s="63"/>
      <c r="V791" s="63"/>
      <c r="W791" s="63"/>
      <c r="X791" s="63"/>
      <c r="Y791" s="63"/>
      <c r="Z791" s="63"/>
    </row>
    <row r="792" spans="1:26" ht="15.75" customHeight="1" x14ac:dyDescent="0.3">
      <c r="A792" s="84"/>
      <c r="B792" s="85"/>
      <c r="C792" s="63"/>
      <c r="D792" s="63"/>
      <c r="E792" s="63"/>
      <c r="F792" s="63"/>
      <c r="G792" s="63"/>
      <c r="H792" s="63"/>
      <c r="I792" s="63"/>
      <c r="J792" s="63"/>
      <c r="K792" s="63"/>
      <c r="L792" s="63"/>
      <c r="M792" s="63"/>
      <c r="N792" s="63"/>
      <c r="O792" s="63"/>
      <c r="P792" s="63"/>
      <c r="Q792" s="63"/>
      <c r="R792" s="63"/>
      <c r="S792" s="63"/>
      <c r="T792" s="63"/>
      <c r="U792" s="63"/>
      <c r="V792" s="63"/>
      <c r="W792" s="63"/>
      <c r="X792" s="63"/>
      <c r="Y792" s="63"/>
      <c r="Z792" s="63"/>
    </row>
    <row r="793" spans="1:26" ht="15.75" customHeight="1" x14ac:dyDescent="0.3">
      <c r="A793" s="84"/>
      <c r="B793" s="85"/>
      <c r="C793" s="63"/>
      <c r="D793" s="63"/>
      <c r="E793" s="63"/>
      <c r="F793" s="63"/>
      <c r="G793" s="63"/>
      <c r="H793" s="63"/>
      <c r="I793" s="63"/>
      <c r="J793" s="63"/>
      <c r="K793" s="63"/>
      <c r="L793" s="63"/>
      <c r="M793" s="63"/>
      <c r="N793" s="63"/>
      <c r="O793" s="63"/>
      <c r="P793" s="63"/>
      <c r="Q793" s="63"/>
      <c r="R793" s="63"/>
      <c r="S793" s="63"/>
      <c r="T793" s="63"/>
      <c r="U793" s="63"/>
      <c r="V793" s="63"/>
      <c r="W793" s="63"/>
      <c r="X793" s="63"/>
      <c r="Y793" s="63"/>
      <c r="Z793" s="63"/>
    </row>
    <row r="794" spans="1:26" ht="15.75" customHeight="1" x14ac:dyDescent="0.3">
      <c r="A794" s="84"/>
      <c r="B794" s="85"/>
      <c r="C794" s="63"/>
      <c r="D794" s="63"/>
      <c r="E794" s="63"/>
      <c r="F794" s="63"/>
      <c r="G794" s="63"/>
      <c r="H794" s="63"/>
      <c r="I794" s="63"/>
      <c r="J794" s="63"/>
      <c r="K794" s="63"/>
      <c r="L794" s="63"/>
      <c r="M794" s="63"/>
      <c r="N794" s="63"/>
      <c r="O794" s="63"/>
      <c r="P794" s="63"/>
      <c r="Q794" s="63"/>
      <c r="R794" s="63"/>
      <c r="S794" s="63"/>
      <c r="T794" s="63"/>
      <c r="U794" s="63"/>
      <c r="V794" s="63"/>
      <c r="W794" s="63"/>
      <c r="X794" s="63"/>
      <c r="Y794" s="63"/>
      <c r="Z794" s="63"/>
    </row>
    <row r="795" spans="1:26" ht="15.75" customHeight="1" x14ac:dyDescent="0.3">
      <c r="A795" s="84"/>
      <c r="B795" s="85"/>
      <c r="C795" s="63"/>
      <c r="D795" s="63"/>
      <c r="E795" s="63"/>
      <c r="F795" s="63"/>
      <c r="G795" s="63"/>
      <c r="H795" s="63"/>
      <c r="I795" s="63"/>
      <c r="J795" s="63"/>
      <c r="K795" s="63"/>
      <c r="L795" s="63"/>
      <c r="M795" s="63"/>
      <c r="N795" s="63"/>
      <c r="O795" s="63"/>
      <c r="P795" s="63"/>
      <c r="Q795" s="63"/>
      <c r="R795" s="63"/>
      <c r="S795" s="63"/>
      <c r="T795" s="63"/>
      <c r="U795" s="63"/>
      <c r="V795" s="63"/>
      <c r="W795" s="63"/>
      <c r="X795" s="63"/>
      <c r="Y795" s="63"/>
      <c r="Z795" s="63"/>
    </row>
    <row r="796" spans="1:26" ht="15.75" customHeight="1" x14ac:dyDescent="0.3">
      <c r="A796" s="84"/>
      <c r="B796" s="85"/>
      <c r="C796" s="63"/>
      <c r="D796" s="63"/>
      <c r="E796" s="63"/>
      <c r="F796" s="63"/>
      <c r="G796" s="63"/>
      <c r="H796" s="63"/>
      <c r="I796" s="63"/>
      <c r="J796" s="63"/>
      <c r="K796" s="63"/>
      <c r="L796" s="63"/>
      <c r="M796" s="63"/>
      <c r="N796" s="63"/>
      <c r="O796" s="63"/>
      <c r="P796" s="63"/>
      <c r="Q796" s="63"/>
      <c r="R796" s="63"/>
      <c r="S796" s="63"/>
      <c r="T796" s="63"/>
      <c r="U796" s="63"/>
      <c r="V796" s="63"/>
      <c r="W796" s="63"/>
      <c r="X796" s="63"/>
      <c r="Y796" s="63"/>
      <c r="Z796" s="63"/>
    </row>
    <row r="797" spans="1:26" ht="15.75" customHeight="1" x14ac:dyDescent="0.3">
      <c r="A797" s="84"/>
      <c r="B797" s="85"/>
      <c r="C797" s="63"/>
      <c r="D797" s="63"/>
      <c r="E797" s="63"/>
      <c r="F797" s="63"/>
      <c r="G797" s="63"/>
      <c r="H797" s="63"/>
      <c r="I797" s="63"/>
      <c r="J797" s="63"/>
      <c r="K797" s="63"/>
      <c r="L797" s="63"/>
      <c r="M797" s="63"/>
      <c r="N797" s="63"/>
      <c r="O797" s="63"/>
      <c r="P797" s="63"/>
      <c r="Q797" s="63"/>
      <c r="R797" s="63"/>
      <c r="S797" s="63"/>
      <c r="T797" s="63"/>
      <c r="U797" s="63"/>
      <c r="V797" s="63"/>
      <c r="W797" s="63"/>
      <c r="X797" s="63"/>
      <c r="Y797" s="63"/>
      <c r="Z797" s="63"/>
    </row>
    <row r="798" spans="1:26" ht="15.75" customHeight="1" x14ac:dyDescent="0.3">
      <c r="A798" s="84"/>
      <c r="B798" s="85"/>
      <c r="C798" s="63"/>
      <c r="D798" s="63"/>
      <c r="E798" s="63"/>
      <c r="F798" s="63"/>
      <c r="G798" s="63"/>
      <c r="H798" s="63"/>
      <c r="I798" s="63"/>
      <c r="J798" s="63"/>
      <c r="K798" s="63"/>
      <c r="L798" s="63"/>
      <c r="M798" s="63"/>
      <c r="N798" s="63"/>
      <c r="O798" s="63"/>
      <c r="P798" s="63"/>
      <c r="Q798" s="63"/>
      <c r="R798" s="63"/>
      <c r="S798" s="63"/>
      <c r="T798" s="63"/>
      <c r="U798" s="63"/>
      <c r="V798" s="63"/>
      <c r="W798" s="63"/>
      <c r="X798" s="63"/>
      <c r="Y798" s="63"/>
      <c r="Z798" s="63"/>
    </row>
    <row r="799" spans="1:26" ht="15.75" customHeight="1" x14ac:dyDescent="0.3">
      <c r="A799" s="84"/>
      <c r="B799" s="85"/>
      <c r="C799" s="63"/>
      <c r="D799" s="63"/>
      <c r="E799" s="63"/>
      <c r="F799" s="63"/>
      <c r="G799" s="63"/>
      <c r="H799" s="63"/>
      <c r="I799" s="63"/>
      <c r="J799" s="63"/>
      <c r="K799" s="63"/>
      <c r="L799" s="63"/>
      <c r="M799" s="63"/>
      <c r="N799" s="63"/>
      <c r="O799" s="63"/>
      <c r="P799" s="63"/>
      <c r="Q799" s="63"/>
      <c r="R799" s="63"/>
      <c r="S799" s="63"/>
      <c r="T799" s="63"/>
      <c r="U799" s="63"/>
      <c r="V799" s="63"/>
      <c r="W799" s="63"/>
      <c r="X799" s="63"/>
      <c r="Y799" s="63"/>
      <c r="Z799" s="63"/>
    </row>
    <row r="800" spans="1:26" ht="15.75" customHeight="1" x14ac:dyDescent="0.3">
      <c r="A800" s="84"/>
      <c r="B800" s="85"/>
      <c r="C800" s="63"/>
      <c r="D800" s="63"/>
      <c r="E800" s="63"/>
      <c r="F800" s="63"/>
      <c r="G800" s="63"/>
      <c r="H800" s="63"/>
      <c r="I800" s="63"/>
      <c r="J800" s="63"/>
      <c r="K800" s="63"/>
      <c r="L800" s="63"/>
      <c r="M800" s="63"/>
      <c r="N800" s="63"/>
      <c r="O800" s="63"/>
      <c r="P800" s="63"/>
      <c r="Q800" s="63"/>
      <c r="R800" s="63"/>
      <c r="S800" s="63"/>
      <c r="T800" s="63"/>
      <c r="U800" s="63"/>
      <c r="V800" s="63"/>
      <c r="W800" s="63"/>
      <c r="X800" s="63"/>
      <c r="Y800" s="63"/>
      <c r="Z800" s="63"/>
    </row>
    <row r="801" spans="1:26" ht="15.75" customHeight="1" x14ac:dyDescent="0.3">
      <c r="A801" s="84"/>
      <c r="B801" s="85"/>
      <c r="C801" s="63"/>
      <c r="D801" s="63"/>
      <c r="E801" s="63"/>
      <c r="F801" s="63"/>
      <c r="G801" s="63"/>
      <c r="H801" s="63"/>
      <c r="I801" s="63"/>
      <c r="J801" s="63"/>
      <c r="K801" s="63"/>
      <c r="L801" s="63"/>
      <c r="M801" s="63"/>
      <c r="N801" s="63"/>
      <c r="O801" s="63"/>
      <c r="P801" s="63"/>
      <c r="Q801" s="63"/>
      <c r="R801" s="63"/>
      <c r="S801" s="63"/>
      <c r="T801" s="63"/>
      <c r="U801" s="63"/>
      <c r="V801" s="63"/>
      <c r="W801" s="63"/>
      <c r="X801" s="63"/>
      <c r="Y801" s="63"/>
      <c r="Z801" s="63"/>
    </row>
    <row r="802" spans="1:26" ht="15.75" customHeight="1" x14ac:dyDescent="0.3">
      <c r="A802" s="84"/>
      <c r="B802" s="85"/>
      <c r="C802" s="63"/>
      <c r="D802" s="63"/>
      <c r="E802" s="63"/>
      <c r="F802" s="63"/>
      <c r="G802" s="63"/>
      <c r="H802" s="63"/>
      <c r="I802" s="63"/>
      <c r="J802" s="63"/>
      <c r="K802" s="63"/>
      <c r="L802" s="63"/>
      <c r="M802" s="63"/>
      <c r="N802" s="63"/>
      <c r="O802" s="63"/>
      <c r="P802" s="63"/>
      <c r="Q802" s="63"/>
      <c r="R802" s="63"/>
      <c r="S802" s="63"/>
      <c r="T802" s="63"/>
      <c r="U802" s="63"/>
      <c r="V802" s="63"/>
      <c r="W802" s="63"/>
      <c r="X802" s="63"/>
      <c r="Y802" s="63"/>
      <c r="Z802" s="63"/>
    </row>
    <row r="803" spans="1:26" ht="15.75" customHeight="1" x14ac:dyDescent="0.3">
      <c r="A803" s="84"/>
      <c r="B803" s="85"/>
      <c r="C803" s="63"/>
      <c r="D803" s="63"/>
      <c r="E803" s="63"/>
      <c r="F803" s="63"/>
      <c r="G803" s="63"/>
      <c r="H803" s="63"/>
      <c r="I803" s="63"/>
      <c r="J803" s="63"/>
      <c r="K803" s="63"/>
      <c r="L803" s="63"/>
      <c r="M803" s="63"/>
      <c r="N803" s="63"/>
      <c r="O803" s="63"/>
      <c r="P803" s="63"/>
      <c r="Q803" s="63"/>
      <c r="R803" s="63"/>
      <c r="S803" s="63"/>
      <c r="T803" s="63"/>
      <c r="U803" s="63"/>
      <c r="V803" s="63"/>
      <c r="W803" s="63"/>
      <c r="X803" s="63"/>
      <c r="Y803" s="63"/>
      <c r="Z803" s="63"/>
    </row>
    <row r="804" spans="1:26" ht="15.75" customHeight="1" x14ac:dyDescent="0.3">
      <c r="A804" s="84"/>
      <c r="B804" s="85"/>
      <c r="C804" s="63"/>
      <c r="D804" s="63"/>
      <c r="E804" s="63"/>
      <c r="F804" s="63"/>
      <c r="G804" s="63"/>
      <c r="H804" s="63"/>
      <c r="I804" s="63"/>
      <c r="J804" s="63"/>
      <c r="K804" s="63"/>
      <c r="L804" s="63"/>
      <c r="M804" s="63"/>
      <c r="N804" s="63"/>
      <c r="O804" s="63"/>
      <c r="P804" s="63"/>
      <c r="Q804" s="63"/>
      <c r="R804" s="63"/>
      <c r="S804" s="63"/>
      <c r="T804" s="63"/>
      <c r="U804" s="63"/>
      <c r="V804" s="63"/>
      <c r="W804" s="63"/>
      <c r="X804" s="63"/>
      <c r="Y804" s="63"/>
      <c r="Z804" s="63"/>
    </row>
    <row r="805" spans="1:26" ht="15.75" customHeight="1" x14ac:dyDescent="0.3">
      <c r="A805" s="84"/>
      <c r="B805" s="85"/>
      <c r="C805" s="63"/>
      <c r="D805" s="63"/>
      <c r="E805" s="63"/>
      <c r="F805" s="63"/>
      <c r="G805" s="63"/>
      <c r="H805" s="63"/>
      <c r="I805" s="63"/>
      <c r="J805" s="63"/>
      <c r="K805" s="63"/>
      <c r="L805" s="63"/>
      <c r="M805" s="63"/>
      <c r="N805" s="63"/>
      <c r="O805" s="63"/>
      <c r="P805" s="63"/>
      <c r="Q805" s="63"/>
      <c r="R805" s="63"/>
      <c r="S805" s="63"/>
      <c r="T805" s="63"/>
      <c r="U805" s="63"/>
      <c r="V805" s="63"/>
      <c r="W805" s="63"/>
      <c r="X805" s="63"/>
      <c r="Y805" s="63"/>
      <c r="Z805" s="63"/>
    </row>
    <row r="806" spans="1:26" ht="15.75" customHeight="1" x14ac:dyDescent="0.3">
      <c r="A806" s="84"/>
      <c r="B806" s="85"/>
      <c r="C806" s="63"/>
      <c r="D806" s="63"/>
      <c r="E806" s="63"/>
      <c r="F806" s="63"/>
      <c r="G806" s="63"/>
      <c r="H806" s="63"/>
      <c r="I806" s="63"/>
      <c r="J806" s="63"/>
      <c r="K806" s="63"/>
      <c r="L806" s="63"/>
      <c r="M806" s="63"/>
      <c r="N806" s="63"/>
      <c r="O806" s="63"/>
      <c r="P806" s="63"/>
      <c r="Q806" s="63"/>
      <c r="R806" s="63"/>
      <c r="S806" s="63"/>
      <c r="T806" s="63"/>
      <c r="U806" s="63"/>
      <c r="V806" s="63"/>
      <c r="W806" s="63"/>
      <c r="X806" s="63"/>
      <c r="Y806" s="63"/>
      <c r="Z806" s="63"/>
    </row>
    <row r="807" spans="1:26" ht="15.75" customHeight="1" x14ac:dyDescent="0.3">
      <c r="A807" s="84"/>
      <c r="B807" s="85"/>
      <c r="C807" s="63"/>
      <c r="D807" s="63"/>
      <c r="E807" s="63"/>
      <c r="F807" s="63"/>
      <c r="G807" s="63"/>
      <c r="H807" s="63"/>
      <c r="I807" s="63"/>
      <c r="J807" s="63"/>
      <c r="K807" s="63"/>
      <c r="L807" s="63"/>
      <c r="M807" s="63"/>
      <c r="N807" s="63"/>
      <c r="O807" s="63"/>
      <c r="P807" s="63"/>
      <c r="Q807" s="63"/>
      <c r="R807" s="63"/>
      <c r="S807" s="63"/>
      <c r="T807" s="63"/>
      <c r="U807" s="63"/>
      <c r="V807" s="63"/>
      <c r="W807" s="63"/>
      <c r="X807" s="63"/>
      <c r="Y807" s="63"/>
      <c r="Z807" s="63"/>
    </row>
    <row r="808" spans="1:26" ht="15.75" customHeight="1" x14ac:dyDescent="0.3">
      <c r="A808" s="84"/>
      <c r="B808" s="85"/>
      <c r="C808" s="63"/>
      <c r="D808" s="63"/>
      <c r="E808" s="63"/>
      <c r="F808" s="63"/>
      <c r="G808" s="63"/>
      <c r="H808" s="63"/>
      <c r="I808" s="63"/>
      <c r="J808" s="63"/>
      <c r="K808" s="63"/>
      <c r="L808" s="63"/>
      <c r="M808" s="63"/>
      <c r="N808" s="63"/>
      <c r="O808" s="63"/>
      <c r="P808" s="63"/>
      <c r="Q808" s="63"/>
      <c r="R808" s="63"/>
      <c r="S808" s="63"/>
      <c r="T808" s="63"/>
      <c r="U808" s="63"/>
      <c r="V808" s="63"/>
      <c r="W808" s="63"/>
      <c r="X808" s="63"/>
      <c r="Y808" s="63"/>
      <c r="Z808" s="63"/>
    </row>
    <row r="809" spans="1:26" ht="15.75" customHeight="1" x14ac:dyDescent="0.3">
      <c r="A809" s="84"/>
      <c r="B809" s="85"/>
      <c r="C809" s="63"/>
      <c r="D809" s="63"/>
      <c r="E809" s="63"/>
      <c r="F809" s="63"/>
      <c r="G809" s="63"/>
      <c r="H809" s="63"/>
      <c r="I809" s="63"/>
      <c r="J809" s="63"/>
      <c r="K809" s="63"/>
      <c r="L809" s="63"/>
      <c r="M809" s="63"/>
      <c r="N809" s="63"/>
      <c r="O809" s="63"/>
      <c r="P809" s="63"/>
      <c r="Q809" s="63"/>
      <c r="R809" s="63"/>
      <c r="S809" s="63"/>
      <c r="T809" s="63"/>
      <c r="U809" s="63"/>
      <c r="V809" s="63"/>
      <c r="W809" s="63"/>
      <c r="X809" s="63"/>
      <c r="Y809" s="63"/>
      <c r="Z809" s="63"/>
    </row>
    <row r="810" spans="1:26" ht="15.75" customHeight="1" x14ac:dyDescent="0.3">
      <c r="A810" s="84"/>
      <c r="B810" s="85"/>
      <c r="C810" s="63"/>
      <c r="D810" s="63"/>
      <c r="E810" s="63"/>
      <c r="F810" s="63"/>
      <c r="G810" s="63"/>
      <c r="H810" s="63"/>
      <c r="I810" s="63"/>
      <c r="J810" s="63"/>
      <c r="K810" s="63"/>
      <c r="L810" s="63"/>
      <c r="M810" s="63"/>
      <c r="N810" s="63"/>
      <c r="O810" s="63"/>
      <c r="P810" s="63"/>
      <c r="Q810" s="63"/>
      <c r="R810" s="63"/>
      <c r="S810" s="63"/>
      <c r="T810" s="63"/>
      <c r="U810" s="63"/>
      <c r="V810" s="63"/>
      <c r="W810" s="63"/>
      <c r="X810" s="63"/>
      <c r="Y810" s="63"/>
      <c r="Z810" s="63"/>
    </row>
    <row r="811" spans="1:26" ht="15.75" customHeight="1" x14ac:dyDescent="0.3">
      <c r="A811" s="84"/>
      <c r="B811" s="85"/>
      <c r="C811" s="63"/>
      <c r="D811" s="63"/>
      <c r="E811" s="63"/>
      <c r="F811" s="63"/>
      <c r="G811" s="63"/>
      <c r="H811" s="63"/>
      <c r="I811" s="63"/>
      <c r="J811" s="63"/>
      <c r="K811" s="63"/>
      <c r="L811" s="63"/>
      <c r="M811" s="63"/>
      <c r="N811" s="63"/>
      <c r="O811" s="63"/>
      <c r="P811" s="63"/>
      <c r="Q811" s="63"/>
      <c r="R811" s="63"/>
      <c r="S811" s="63"/>
      <c r="T811" s="63"/>
      <c r="U811" s="63"/>
      <c r="V811" s="63"/>
      <c r="W811" s="63"/>
      <c r="X811" s="63"/>
      <c r="Y811" s="63"/>
      <c r="Z811" s="63"/>
    </row>
    <row r="812" spans="1:26" ht="15.75" customHeight="1" x14ac:dyDescent="0.3">
      <c r="A812" s="84"/>
      <c r="B812" s="85"/>
      <c r="C812" s="63"/>
      <c r="D812" s="63"/>
      <c r="E812" s="63"/>
      <c r="F812" s="63"/>
      <c r="G812" s="63"/>
      <c r="H812" s="63"/>
      <c r="I812" s="63"/>
      <c r="J812" s="63"/>
      <c r="K812" s="63"/>
      <c r="L812" s="63"/>
      <c r="M812" s="63"/>
      <c r="N812" s="63"/>
      <c r="O812" s="63"/>
      <c r="P812" s="63"/>
      <c r="Q812" s="63"/>
      <c r="R812" s="63"/>
      <c r="S812" s="63"/>
      <c r="T812" s="63"/>
      <c r="U812" s="63"/>
      <c r="V812" s="63"/>
      <c r="W812" s="63"/>
      <c r="X812" s="63"/>
      <c r="Y812" s="63"/>
      <c r="Z812" s="63"/>
    </row>
    <row r="813" spans="1:26" ht="15.75" customHeight="1" x14ac:dyDescent="0.3">
      <c r="A813" s="84"/>
      <c r="B813" s="85"/>
      <c r="C813" s="63"/>
      <c r="D813" s="63"/>
      <c r="E813" s="63"/>
      <c r="F813" s="63"/>
      <c r="G813" s="63"/>
      <c r="H813" s="63"/>
      <c r="I813" s="63"/>
      <c r="J813" s="63"/>
      <c r="K813" s="63"/>
      <c r="L813" s="63"/>
      <c r="M813" s="63"/>
      <c r="N813" s="63"/>
      <c r="O813" s="63"/>
      <c r="P813" s="63"/>
      <c r="Q813" s="63"/>
      <c r="R813" s="63"/>
      <c r="S813" s="63"/>
      <c r="T813" s="63"/>
      <c r="U813" s="63"/>
      <c r="V813" s="63"/>
      <c r="W813" s="63"/>
      <c r="X813" s="63"/>
      <c r="Y813" s="63"/>
      <c r="Z813" s="63"/>
    </row>
    <row r="814" spans="1:26" ht="15.75" customHeight="1" x14ac:dyDescent="0.3">
      <c r="A814" s="84"/>
      <c r="B814" s="85"/>
      <c r="C814" s="63"/>
      <c r="D814" s="63"/>
      <c r="E814" s="63"/>
      <c r="F814" s="63"/>
      <c r="G814" s="63"/>
      <c r="H814" s="63"/>
      <c r="I814" s="63"/>
      <c r="J814" s="63"/>
      <c r="K814" s="63"/>
      <c r="L814" s="63"/>
      <c r="M814" s="63"/>
      <c r="N814" s="63"/>
      <c r="O814" s="63"/>
      <c r="P814" s="63"/>
      <c r="Q814" s="63"/>
      <c r="R814" s="63"/>
      <c r="S814" s="63"/>
      <c r="T814" s="63"/>
      <c r="U814" s="63"/>
      <c r="V814" s="63"/>
      <c r="W814" s="63"/>
      <c r="X814" s="63"/>
      <c r="Y814" s="63"/>
      <c r="Z814" s="63"/>
    </row>
    <row r="815" spans="1:26" ht="15.75" customHeight="1" x14ac:dyDescent="0.3">
      <c r="A815" s="84"/>
      <c r="B815" s="85"/>
      <c r="C815" s="63"/>
      <c r="D815" s="63"/>
      <c r="E815" s="63"/>
      <c r="F815" s="63"/>
      <c r="G815" s="63"/>
      <c r="H815" s="63"/>
      <c r="I815" s="63"/>
      <c r="J815" s="63"/>
      <c r="K815" s="63"/>
      <c r="L815" s="63"/>
      <c r="M815" s="63"/>
      <c r="N815" s="63"/>
      <c r="O815" s="63"/>
      <c r="P815" s="63"/>
      <c r="Q815" s="63"/>
      <c r="R815" s="63"/>
      <c r="S815" s="63"/>
      <c r="T815" s="63"/>
      <c r="U815" s="63"/>
      <c r="V815" s="63"/>
      <c r="W815" s="63"/>
      <c r="X815" s="63"/>
      <c r="Y815" s="63"/>
      <c r="Z815" s="63"/>
    </row>
    <row r="816" spans="1:26" ht="15.75" customHeight="1" x14ac:dyDescent="0.3">
      <c r="A816" s="84"/>
      <c r="B816" s="85"/>
      <c r="C816" s="63"/>
      <c r="D816" s="63"/>
      <c r="E816" s="63"/>
      <c r="F816" s="63"/>
      <c r="G816" s="63"/>
      <c r="H816" s="63"/>
      <c r="I816" s="63"/>
      <c r="J816" s="63"/>
      <c r="K816" s="63"/>
      <c r="L816" s="63"/>
      <c r="M816" s="63"/>
      <c r="N816" s="63"/>
      <c r="O816" s="63"/>
      <c r="P816" s="63"/>
      <c r="Q816" s="63"/>
      <c r="R816" s="63"/>
      <c r="S816" s="63"/>
      <c r="T816" s="63"/>
      <c r="U816" s="63"/>
      <c r="V816" s="63"/>
      <c r="W816" s="63"/>
      <c r="X816" s="63"/>
      <c r="Y816" s="63"/>
      <c r="Z816" s="63"/>
    </row>
    <row r="817" spans="1:26" ht="15.75" customHeight="1" x14ac:dyDescent="0.3">
      <c r="A817" s="84"/>
      <c r="B817" s="85"/>
      <c r="C817" s="63"/>
      <c r="D817" s="63"/>
      <c r="E817" s="63"/>
      <c r="F817" s="63"/>
      <c r="G817" s="63"/>
      <c r="H817" s="63"/>
      <c r="I817" s="63"/>
      <c r="J817" s="63"/>
      <c r="K817" s="63"/>
      <c r="L817" s="63"/>
      <c r="M817" s="63"/>
      <c r="N817" s="63"/>
      <c r="O817" s="63"/>
      <c r="P817" s="63"/>
      <c r="Q817" s="63"/>
      <c r="R817" s="63"/>
      <c r="S817" s="63"/>
      <c r="T817" s="63"/>
      <c r="U817" s="63"/>
      <c r="V817" s="63"/>
      <c r="W817" s="63"/>
      <c r="X817" s="63"/>
      <c r="Y817" s="63"/>
      <c r="Z817" s="63"/>
    </row>
    <row r="818" spans="1:26" ht="15.75" customHeight="1" x14ac:dyDescent="0.3">
      <c r="A818" s="84"/>
      <c r="B818" s="85"/>
      <c r="C818" s="63"/>
      <c r="D818" s="63"/>
      <c r="E818" s="63"/>
      <c r="F818" s="63"/>
      <c r="G818" s="63"/>
      <c r="H818" s="63"/>
      <c r="I818" s="63"/>
      <c r="J818" s="63"/>
      <c r="K818" s="63"/>
      <c r="L818" s="63"/>
      <c r="M818" s="63"/>
      <c r="N818" s="63"/>
      <c r="O818" s="63"/>
      <c r="P818" s="63"/>
      <c r="Q818" s="63"/>
      <c r="R818" s="63"/>
      <c r="S818" s="63"/>
      <c r="T818" s="63"/>
      <c r="U818" s="63"/>
      <c r="V818" s="63"/>
      <c r="W818" s="63"/>
      <c r="X818" s="63"/>
      <c r="Y818" s="63"/>
      <c r="Z818" s="63"/>
    </row>
    <row r="819" spans="1:26" ht="15.75" customHeight="1" x14ac:dyDescent="0.3">
      <c r="A819" s="84"/>
      <c r="B819" s="85"/>
      <c r="C819" s="63"/>
      <c r="D819" s="63"/>
      <c r="E819" s="63"/>
      <c r="F819" s="63"/>
      <c r="G819" s="63"/>
      <c r="H819" s="63"/>
      <c r="I819" s="63"/>
      <c r="J819" s="63"/>
      <c r="K819" s="63"/>
      <c r="L819" s="63"/>
      <c r="M819" s="63"/>
      <c r="N819" s="63"/>
      <c r="O819" s="63"/>
      <c r="P819" s="63"/>
      <c r="Q819" s="63"/>
      <c r="R819" s="63"/>
      <c r="S819" s="63"/>
      <c r="T819" s="63"/>
      <c r="U819" s="63"/>
      <c r="V819" s="63"/>
      <c r="W819" s="63"/>
      <c r="X819" s="63"/>
      <c r="Y819" s="63"/>
      <c r="Z819" s="63"/>
    </row>
    <row r="820" spans="1:26" ht="15.75" customHeight="1" x14ac:dyDescent="0.3">
      <c r="A820" s="84"/>
      <c r="B820" s="85"/>
      <c r="C820" s="63"/>
      <c r="D820" s="63"/>
      <c r="E820" s="63"/>
      <c r="F820" s="63"/>
      <c r="G820" s="63"/>
      <c r="H820" s="63"/>
      <c r="I820" s="63"/>
      <c r="J820" s="63"/>
      <c r="K820" s="63"/>
      <c r="L820" s="63"/>
      <c r="M820" s="63"/>
      <c r="N820" s="63"/>
      <c r="O820" s="63"/>
      <c r="P820" s="63"/>
      <c r="Q820" s="63"/>
      <c r="R820" s="63"/>
      <c r="S820" s="63"/>
      <c r="T820" s="63"/>
      <c r="U820" s="63"/>
      <c r="V820" s="63"/>
      <c r="W820" s="63"/>
      <c r="X820" s="63"/>
      <c r="Y820" s="63"/>
      <c r="Z820" s="63"/>
    </row>
    <row r="821" spans="1:26" ht="15.75" customHeight="1" x14ac:dyDescent="0.3">
      <c r="A821" s="84"/>
      <c r="B821" s="85"/>
      <c r="C821" s="63"/>
      <c r="D821" s="63"/>
      <c r="E821" s="63"/>
      <c r="F821" s="63"/>
      <c r="G821" s="63"/>
      <c r="H821" s="63"/>
      <c r="I821" s="63"/>
      <c r="J821" s="63"/>
      <c r="K821" s="63"/>
      <c r="L821" s="63"/>
      <c r="M821" s="63"/>
      <c r="N821" s="63"/>
      <c r="O821" s="63"/>
      <c r="P821" s="63"/>
      <c r="Q821" s="63"/>
      <c r="R821" s="63"/>
      <c r="S821" s="63"/>
      <c r="T821" s="63"/>
      <c r="U821" s="63"/>
      <c r="V821" s="63"/>
      <c r="W821" s="63"/>
      <c r="X821" s="63"/>
      <c r="Y821" s="63"/>
      <c r="Z821" s="63"/>
    </row>
    <row r="822" spans="1:26" ht="15.75" customHeight="1" x14ac:dyDescent="0.3">
      <c r="A822" s="84"/>
      <c r="B822" s="85"/>
      <c r="C822" s="63"/>
      <c r="D822" s="63"/>
      <c r="E822" s="63"/>
      <c r="F822" s="63"/>
      <c r="G822" s="63"/>
      <c r="H822" s="63"/>
      <c r="I822" s="63"/>
      <c r="J822" s="63"/>
      <c r="K822" s="63"/>
      <c r="L822" s="63"/>
      <c r="M822" s="63"/>
      <c r="N822" s="63"/>
      <c r="O822" s="63"/>
      <c r="P822" s="63"/>
      <c r="Q822" s="63"/>
      <c r="R822" s="63"/>
      <c r="S822" s="63"/>
      <c r="T822" s="63"/>
      <c r="U822" s="63"/>
      <c r="V822" s="63"/>
      <c r="W822" s="63"/>
      <c r="X822" s="63"/>
      <c r="Y822" s="63"/>
      <c r="Z822" s="63"/>
    </row>
    <row r="823" spans="1:26" ht="15.75" customHeight="1" x14ac:dyDescent="0.3">
      <c r="A823" s="84"/>
      <c r="B823" s="85"/>
      <c r="C823" s="63"/>
      <c r="D823" s="63"/>
      <c r="E823" s="63"/>
      <c r="F823" s="63"/>
      <c r="G823" s="63"/>
      <c r="H823" s="63"/>
      <c r="I823" s="63"/>
      <c r="J823" s="63"/>
      <c r="K823" s="63"/>
      <c r="L823" s="63"/>
      <c r="M823" s="63"/>
      <c r="N823" s="63"/>
      <c r="O823" s="63"/>
      <c r="P823" s="63"/>
      <c r="Q823" s="63"/>
      <c r="R823" s="63"/>
      <c r="S823" s="63"/>
      <c r="T823" s="63"/>
      <c r="U823" s="63"/>
      <c r="V823" s="63"/>
      <c r="W823" s="63"/>
      <c r="X823" s="63"/>
      <c r="Y823" s="63"/>
      <c r="Z823" s="63"/>
    </row>
    <row r="824" spans="1:26" ht="15.75" customHeight="1" x14ac:dyDescent="0.3">
      <c r="A824" s="84"/>
      <c r="B824" s="85"/>
      <c r="C824" s="63"/>
      <c r="D824" s="63"/>
      <c r="E824" s="63"/>
      <c r="F824" s="63"/>
      <c r="G824" s="63"/>
      <c r="H824" s="63"/>
      <c r="I824" s="63"/>
      <c r="J824" s="63"/>
      <c r="K824" s="63"/>
      <c r="L824" s="63"/>
      <c r="M824" s="63"/>
      <c r="N824" s="63"/>
      <c r="O824" s="63"/>
      <c r="P824" s="63"/>
      <c r="Q824" s="63"/>
      <c r="R824" s="63"/>
      <c r="S824" s="63"/>
      <c r="T824" s="63"/>
      <c r="U824" s="63"/>
      <c r="V824" s="63"/>
      <c r="W824" s="63"/>
      <c r="X824" s="63"/>
      <c r="Y824" s="63"/>
      <c r="Z824" s="63"/>
    </row>
    <row r="825" spans="1:26" ht="15.75" customHeight="1" x14ac:dyDescent="0.3">
      <c r="A825" s="84"/>
      <c r="B825" s="85"/>
      <c r="C825" s="63"/>
      <c r="D825" s="63"/>
      <c r="E825" s="63"/>
      <c r="F825" s="63"/>
      <c r="G825" s="63"/>
      <c r="H825" s="63"/>
      <c r="I825" s="63"/>
      <c r="J825" s="63"/>
      <c r="K825" s="63"/>
      <c r="L825" s="63"/>
      <c r="M825" s="63"/>
      <c r="N825" s="63"/>
      <c r="O825" s="63"/>
      <c r="P825" s="63"/>
      <c r="Q825" s="63"/>
      <c r="R825" s="63"/>
      <c r="S825" s="63"/>
      <c r="T825" s="63"/>
      <c r="U825" s="63"/>
      <c r="V825" s="63"/>
      <c r="W825" s="63"/>
      <c r="X825" s="63"/>
      <c r="Y825" s="63"/>
      <c r="Z825" s="63"/>
    </row>
    <row r="826" spans="1:26" ht="15.75" customHeight="1" x14ac:dyDescent="0.3">
      <c r="A826" s="84"/>
      <c r="B826" s="85"/>
      <c r="C826" s="63"/>
      <c r="D826" s="63"/>
      <c r="E826" s="63"/>
      <c r="F826" s="63"/>
      <c r="G826" s="63"/>
      <c r="H826" s="63"/>
      <c r="I826" s="63"/>
      <c r="J826" s="63"/>
      <c r="K826" s="63"/>
      <c r="L826" s="63"/>
      <c r="M826" s="63"/>
      <c r="N826" s="63"/>
      <c r="O826" s="63"/>
      <c r="P826" s="63"/>
      <c r="Q826" s="63"/>
      <c r="R826" s="63"/>
      <c r="S826" s="63"/>
      <c r="T826" s="63"/>
      <c r="U826" s="63"/>
      <c r="V826" s="63"/>
      <c r="W826" s="63"/>
      <c r="X826" s="63"/>
      <c r="Y826" s="63"/>
      <c r="Z826" s="63"/>
    </row>
    <row r="827" spans="1:26" ht="15.75" customHeight="1" x14ac:dyDescent="0.3">
      <c r="A827" s="84"/>
      <c r="B827" s="85"/>
      <c r="C827" s="63"/>
      <c r="D827" s="63"/>
      <c r="E827" s="63"/>
      <c r="F827" s="63"/>
      <c r="G827" s="63"/>
      <c r="H827" s="63"/>
      <c r="I827" s="63"/>
      <c r="J827" s="63"/>
      <c r="K827" s="63"/>
      <c r="L827" s="63"/>
      <c r="M827" s="63"/>
      <c r="N827" s="63"/>
      <c r="O827" s="63"/>
      <c r="P827" s="63"/>
      <c r="Q827" s="63"/>
      <c r="R827" s="63"/>
      <c r="S827" s="63"/>
      <c r="T827" s="63"/>
      <c r="U827" s="63"/>
      <c r="V827" s="63"/>
      <c r="W827" s="63"/>
      <c r="X827" s="63"/>
      <c r="Y827" s="63"/>
      <c r="Z827" s="63"/>
    </row>
    <row r="828" spans="1:26" ht="15.75" customHeight="1" x14ac:dyDescent="0.3">
      <c r="A828" s="84"/>
      <c r="B828" s="85"/>
      <c r="C828" s="63"/>
      <c r="D828" s="63"/>
      <c r="E828" s="63"/>
      <c r="F828" s="63"/>
      <c r="G828" s="63"/>
      <c r="H828" s="63"/>
      <c r="I828" s="63"/>
      <c r="J828" s="63"/>
      <c r="K828" s="63"/>
      <c r="L828" s="63"/>
      <c r="M828" s="63"/>
      <c r="N828" s="63"/>
      <c r="O828" s="63"/>
      <c r="P828" s="63"/>
      <c r="Q828" s="63"/>
      <c r="R828" s="63"/>
      <c r="S828" s="63"/>
      <c r="T828" s="63"/>
      <c r="U828" s="63"/>
      <c r="V828" s="63"/>
      <c r="W828" s="63"/>
      <c r="X828" s="63"/>
      <c r="Y828" s="63"/>
      <c r="Z828" s="63"/>
    </row>
    <row r="829" spans="1:26" ht="15.75" customHeight="1" x14ac:dyDescent="0.3">
      <c r="A829" s="84"/>
      <c r="B829" s="85"/>
      <c r="C829" s="63"/>
      <c r="D829" s="63"/>
      <c r="E829" s="63"/>
      <c r="F829" s="63"/>
      <c r="G829" s="63"/>
      <c r="H829" s="63"/>
      <c r="I829" s="63"/>
      <c r="J829" s="63"/>
      <c r="K829" s="63"/>
      <c r="L829" s="63"/>
      <c r="M829" s="63"/>
      <c r="N829" s="63"/>
      <c r="O829" s="63"/>
      <c r="P829" s="63"/>
      <c r="Q829" s="63"/>
      <c r="R829" s="63"/>
      <c r="S829" s="63"/>
      <c r="T829" s="63"/>
      <c r="U829" s="63"/>
      <c r="V829" s="63"/>
      <c r="W829" s="63"/>
      <c r="X829" s="63"/>
      <c r="Y829" s="63"/>
      <c r="Z829" s="63"/>
    </row>
    <row r="830" spans="1:26" ht="15.75" customHeight="1" x14ac:dyDescent="0.3">
      <c r="A830" s="84"/>
      <c r="B830" s="85"/>
      <c r="C830" s="63"/>
      <c r="D830" s="63"/>
      <c r="E830" s="63"/>
      <c r="F830" s="63"/>
      <c r="G830" s="63"/>
      <c r="H830" s="63"/>
      <c r="I830" s="63"/>
      <c r="J830" s="63"/>
      <c r="K830" s="63"/>
      <c r="L830" s="63"/>
      <c r="M830" s="63"/>
      <c r="N830" s="63"/>
      <c r="O830" s="63"/>
      <c r="P830" s="63"/>
      <c r="Q830" s="63"/>
      <c r="R830" s="63"/>
      <c r="S830" s="63"/>
      <c r="T830" s="63"/>
      <c r="U830" s="63"/>
      <c r="V830" s="63"/>
      <c r="W830" s="63"/>
      <c r="X830" s="63"/>
      <c r="Y830" s="63"/>
      <c r="Z830" s="63"/>
    </row>
    <row r="831" spans="1:26" ht="15.75" customHeight="1" x14ac:dyDescent="0.3">
      <c r="A831" s="84"/>
      <c r="B831" s="85"/>
      <c r="C831" s="63"/>
      <c r="D831" s="63"/>
      <c r="E831" s="63"/>
      <c r="F831" s="63"/>
      <c r="G831" s="63"/>
      <c r="H831" s="63"/>
      <c r="I831" s="63"/>
      <c r="J831" s="63"/>
      <c r="K831" s="63"/>
      <c r="L831" s="63"/>
      <c r="M831" s="63"/>
      <c r="N831" s="63"/>
      <c r="O831" s="63"/>
      <c r="P831" s="63"/>
      <c r="Q831" s="63"/>
      <c r="R831" s="63"/>
      <c r="S831" s="63"/>
      <c r="T831" s="63"/>
      <c r="U831" s="63"/>
      <c r="V831" s="63"/>
      <c r="W831" s="63"/>
      <c r="X831" s="63"/>
      <c r="Y831" s="63"/>
      <c r="Z831" s="63"/>
    </row>
    <row r="832" spans="1:26" ht="15.75" customHeight="1" x14ac:dyDescent="0.3">
      <c r="A832" s="84"/>
      <c r="B832" s="85"/>
      <c r="C832" s="63"/>
      <c r="D832" s="63"/>
      <c r="E832" s="63"/>
      <c r="F832" s="63"/>
      <c r="G832" s="63"/>
      <c r="H832" s="63"/>
      <c r="I832" s="63"/>
      <c r="J832" s="63"/>
      <c r="K832" s="63"/>
      <c r="L832" s="63"/>
      <c r="M832" s="63"/>
      <c r="N832" s="63"/>
      <c r="O832" s="63"/>
      <c r="P832" s="63"/>
      <c r="Q832" s="63"/>
      <c r="R832" s="63"/>
      <c r="S832" s="63"/>
      <c r="T832" s="63"/>
      <c r="U832" s="63"/>
      <c r="V832" s="63"/>
      <c r="W832" s="63"/>
      <c r="X832" s="63"/>
      <c r="Y832" s="63"/>
      <c r="Z832" s="63"/>
    </row>
    <row r="833" spans="1:26" ht="15.75" customHeight="1" x14ac:dyDescent="0.3">
      <c r="A833" s="84"/>
      <c r="B833" s="85"/>
      <c r="C833" s="63"/>
      <c r="D833" s="63"/>
      <c r="E833" s="63"/>
      <c r="F833" s="63"/>
      <c r="G833" s="63"/>
      <c r="H833" s="63"/>
      <c r="I833" s="63"/>
      <c r="J833" s="63"/>
      <c r="K833" s="63"/>
      <c r="L833" s="63"/>
      <c r="M833" s="63"/>
      <c r="N833" s="63"/>
      <c r="O833" s="63"/>
      <c r="P833" s="63"/>
      <c r="Q833" s="63"/>
      <c r="R833" s="63"/>
      <c r="S833" s="63"/>
      <c r="T833" s="63"/>
      <c r="U833" s="63"/>
      <c r="V833" s="63"/>
      <c r="W833" s="63"/>
      <c r="X833" s="63"/>
      <c r="Y833" s="63"/>
      <c r="Z833" s="63"/>
    </row>
    <row r="834" spans="1:26" ht="15.75" customHeight="1" x14ac:dyDescent="0.3">
      <c r="A834" s="84"/>
      <c r="B834" s="85"/>
      <c r="C834" s="63"/>
      <c r="D834" s="63"/>
      <c r="E834" s="63"/>
      <c r="F834" s="63"/>
      <c r="G834" s="63"/>
      <c r="H834" s="63"/>
      <c r="I834" s="63"/>
      <c r="J834" s="63"/>
      <c r="K834" s="63"/>
      <c r="L834" s="63"/>
      <c r="M834" s="63"/>
      <c r="N834" s="63"/>
      <c r="O834" s="63"/>
      <c r="P834" s="63"/>
      <c r="Q834" s="63"/>
      <c r="R834" s="63"/>
      <c r="S834" s="63"/>
      <c r="T834" s="63"/>
      <c r="U834" s="63"/>
      <c r="V834" s="63"/>
      <c r="W834" s="63"/>
      <c r="X834" s="63"/>
      <c r="Y834" s="63"/>
      <c r="Z834" s="63"/>
    </row>
    <row r="835" spans="1:26" ht="15.75" customHeight="1" x14ac:dyDescent="0.3">
      <c r="A835" s="84"/>
      <c r="B835" s="85"/>
      <c r="C835" s="63"/>
      <c r="D835" s="63"/>
      <c r="E835" s="63"/>
      <c r="F835" s="63"/>
      <c r="G835" s="63"/>
      <c r="H835" s="63"/>
      <c r="I835" s="63"/>
      <c r="J835" s="63"/>
      <c r="K835" s="63"/>
      <c r="L835" s="63"/>
      <c r="M835" s="63"/>
      <c r="N835" s="63"/>
      <c r="O835" s="63"/>
      <c r="P835" s="63"/>
      <c r="Q835" s="63"/>
      <c r="R835" s="63"/>
      <c r="S835" s="63"/>
      <c r="T835" s="63"/>
      <c r="U835" s="63"/>
      <c r="V835" s="63"/>
      <c r="W835" s="63"/>
      <c r="X835" s="63"/>
      <c r="Y835" s="63"/>
      <c r="Z835" s="63"/>
    </row>
    <row r="836" spans="1:26" ht="15.75" customHeight="1" x14ac:dyDescent="0.3">
      <c r="A836" s="84"/>
      <c r="B836" s="85"/>
      <c r="C836" s="63"/>
      <c r="D836" s="63"/>
      <c r="E836" s="63"/>
      <c r="F836" s="63"/>
      <c r="G836" s="63"/>
      <c r="H836" s="63"/>
      <c r="I836" s="63"/>
      <c r="J836" s="63"/>
      <c r="K836" s="63"/>
      <c r="L836" s="63"/>
      <c r="M836" s="63"/>
      <c r="N836" s="63"/>
      <c r="O836" s="63"/>
      <c r="P836" s="63"/>
      <c r="Q836" s="63"/>
      <c r="R836" s="63"/>
      <c r="S836" s="63"/>
      <c r="T836" s="63"/>
      <c r="U836" s="63"/>
      <c r="V836" s="63"/>
      <c r="W836" s="63"/>
      <c r="X836" s="63"/>
      <c r="Y836" s="63"/>
      <c r="Z836" s="63"/>
    </row>
    <row r="837" spans="1:26" ht="15.75" customHeight="1" x14ac:dyDescent="0.3">
      <c r="A837" s="84"/>
      <c r="B837" s="85"/>
      <c r="C837" s="63"/>
      <c r="D837" s="63"/>
      <c r="E837" s="63"/>
      <c r="F837" s="63"/>
      <c r="G837" s="63"/>
      <c r="H837" s="63"/>
      <c r="I837" s="63"/>
      <c r="J837" s="63"/>
      <c r="K837" s="63"/>
      <c r="L837" s="63"/>
      <c r="M837" s="63"/>
      <c r="N837" s="63"/>
      <c r="O837" s="63"/>
      <c r="P837" s="63"/>
      <c r="Q837" s="63"/>
      <c r="R837" s="63"/>
      <c r="S837" s="63"/>
      <c r="T837" s="63"/>
      <c r="U837" s="63"/>
      <c r="V837" s="63"/>
      <c r="W837" s="63"/>
      <c r="X837" s="63"/>
      <c r="Y837" s="63"/>
      <c r="Z837" s="63"/>
    </row>
    <row r="838" spans="1:26" ht="15.75" customHeight="1" x14ac:dyDescent="0.3">
      <c r="A838" s="84"/>
      <c r="B838" s="85"/>
      <c r="C838" s="63"/>
      <c r="D838" s="63"/>
      <c r="E838" s="63"/>
      <c r="F838" s="63"/>
      <c r="G838" s="63"/>
      <c r="H838" s="63"/>
      <c r="I838" s="63"/>
      <c r="J838" s="63"/>
      <c r="K838" s="63"/>
      <c r="L838" s="63"/>
      <c r="M838" s="63"/>
      <c r="N838" s="63"/>
      <c r="O838" s="63"/>
      <c r="P838" s="63"/>
      <c r="Q838" s="63"/>
      <c r="R838" s="63"/>
      <c r="S838" s="63"/>
      <c r="T838" s="63"/>
      <c r="U838" s="63"/>
      <c r="V838" s="63"/>
      <c r="W838" s="63"/>
      <c r="X838" s="63"/>
      <c r="Y838" s="63"/>
      <c r="Z838" s="63"/>
    </row>
    <row r="839" spans="1:26" ht="15.75" customHeight="1" x14ac:dyDescent="0.3">
      <c r="A839" s="84"/>
      <c r="B839" s="85"/>
      <c r="C839" s="63"/>
      <c r="D839" s="63"/>
      <c r="E839" s="63"/>
      <c r="F839" s="63"/>
      <c r="G839" s="63"/>
      <c r="H839" s="63"/>
      <c r="I839" s="63"/>
      <c r="J839" s="63"/>
      <c r="K839" s="63"/>
      <c r="L839" s="63"/>
      <c r="M839" s="63"/>
      <c r="N839" s="63"/>
      <c r="O839" s="63"/>
      <c r="P839" s="63"/>
      <c r="Q839" s="63"/>
      <c r="R839" s="63"/>
      <c r="S839" s="63"/>
      <c r="T839" s="63"/>
      <c r="U839" s="63"/>
      <c r="V839" s="63"/>
      <c r="W839" s="63"/>
      <c r="X839" s="63"/>
      <c r="Y839" s="63"/>
      <c r="Z839" s="63"/>
    </row>
    <row r="840" spans="1:26" ht="15.75" customHeight="1" x14ac:dyDescent="0.3">
      <c r="A840" s="84"/>
      <c r="B840" s="85"/>
      <c r="C840" s="63"/>
      <c r="D840" s="63"/>
      <c r="E840" s="63"/>
      <c r="F840" s="63"/>
      <c r="G840" s="63"/>
      <c r="H840" s="63"/>
      <c r="I840" s="63"/>
      <c r="J840" s="63"/>
      <c r="K840" s="63"/>
      <c r="L840" s="63"/>
      <c r="M840" s="63"/>
      <c r="N840" s="63"/>
      <c r="O840" s="63"/>
      <c r="P840" s="63"/>
      <c r="Q840" s="63"/>
      <c r="R840" s="63"/>
      <c r="S840" s="63"/>
      <c r="T840" s="63"/>
      <c r="U840" s="63"/>
      <c r="V840" s="63"/>
      <c r="W840" s="63"/>
      <c r="X840" s="63"/>
      <c r="Y840" s="63"/>
      <c r="Z840" s="63"/>
    </row>
    <row r="841" spans="1:26" ht="15.75" customHeight="1" x14ac:dyDescent="0.3">
      <c r="A841" s="84"/>
      <c r="B841" s="85"/>
      <c r="C841" s="63"/>
      <c r="D841" s="63"/>
      <c r="E841" s="63"/>
      <c r="F841" s="63"/>
      <c r="G841" s="63"/>
      <c r="H841" s="63"/>
      <c r="I841" s="63"/>
      <c r="J841" s="63"/>
      <c r="K841" s="63"/>
      <c r="L841" s="63"/>
      <c r="M841" s="63"/>
      <c r="N841" s="63"/>
      <c r="O841" s="63"/>
      <c r="P841" s="63"/>
      <c r="Q841" s="63"/>
      <c r="R841" s="63"/>
      <c r="S841" s="63"/>
      <c r="T841" s="63"/>
      <c r="U841" s="63"/>
      <c r="V841" s="63"/>
      <c r="W841" s="63"/>
      <c r="X841" s="63"/>
      <c r="Y841" s="63"/>
      <c r="Z841" s="63"/>
    </row>
    <row r="842" spans="1:26" ht="15.75" customHeight="1" x14ac:dyDescent="0.3">
      <c r="A842" s="84"/>
      <c r="B842" s="85"/>
      <c r="C842" s="63"/>
      <c r="D842" s="63"/>
      <c r="E842" s="63"/>
      <c r="F842" s="63"/>
      <c r="G842" s="63"/>
      <c r="H842" s="63"/>
      <c r="I842" s="63"/>
      <c r="J842" s="63"/>
      <c r="K842" s="63"/>
      <c r="L842" s="63"/>
      <c r="M842" s="63"/>
      <c r="N842" s="63"/>
      <c r="O842" s="63"/>
      <c r="P842" s="63"/>
      <c r="Q842" s="63"/>
      <c r="R842" s="63"/>
      <c r="S842" s="63"/>
      <c r="T842" s="63"/>
      <c r="U842" s="63"/>
      <c r="V842" s="63"/>
      <c r="W842" s="63"/>
      <c r="X842" s="63"/>
      <c r="Y842" s="63"/>
      <c r="Z842" s="63"/>
    </row>
    <row r="843" spans="1:26" ht="15.75" customHeight="1" x14ac:dyDescent="0.3">
      <c r="A843" s="84"/>
      <c r="B843" s="85"/>
      <c r="C843" s="63"/>
      <c r="D843" s="63"/>
      <c r="E843" s="63"/>
      <c r="F843" s="63"/>
      <c r="G843" s="63"/>
      <c r="H843" s="63"/>
      <c r="I843" s="63"/>
      <c r="J843" s="63"/>
      <c r="K843" s="63"/>
      <c r="L843" s="63"/>
      <c r="M843" s="63"/>
      <c r="N843" s="63"/>
      <c r="O843" s="63"/>
      <c r="P843" s="63"/>
      <c r="Q843" s="63"/>
      <c r="R843" s="63"/>
      <c r="S843" s="63"/>
      <c r="T843" s="63"/>
      <c r="U843" s="63"/>
      <c r="V843" s="63"/>
      <c r="W843" s="63"/>
      <c r="X843" s="63"/>
      <c r="Y843" s="63"/>
      <c r="Z843" s="63"/>
    </row>
    <row r="844" spans="1:26" ht="15.75" customHeight="1" x14ac:dyDescent="0.3">
      <c r="A844" s="84"/>
      <c r="B844" s="85"/>
      <c r="C844" s="63"/>
      <c r="D844" s="63"/>
      <c r="E844" s="63"/>
      <c r="F844" s="63"/>
      <c r="G844" s="63"/>
      <c r="H844" s="63"/>
      <c r="I844" s="63"/>
      <c r="J844" s="63"/>
      <c r="K844" s="63"/>
      <c r="L844" s="63"/>
      <c r="M844" s="63"/>
      <c r="N844" s="63"/>
      <c r="O844" s="63"/>
      <c r="P844" s="63"/>
      <c r="Q844" s="63"/>
      <c r="R844" s="63"/>
      <c r="S844" s="63"/>
      <c r="T844" s="63"/>
      <c r="U844" s="63"/>
      <c r="V844" s="63"/>
      <c r="W844" s="63"/>
      <c r="X844" s="63"/>
      <c r="Y844" s="63"/>
      <c r="Z844" s="63"/>
    </row>
    <row r="845" spans="1:26" ht="15.75" customHeight="1" x14ac:dyDescent="0.3">
      <c r="A845" s="84"/>
      <c r="B845" s="85"/>
      <c r="C845" s="63"/>
      <c r="D845" s="63"/>
      <c r="E845" s="63"/>
      <c r="F845" s="63"/>
      <c r="G845" s="63"/>
      <c r="H845" s="63"/>
      <c r="I845" s="63"/>
      <c r="J845" s="63"/>
      <c r="K845" s="63"/>
      <c r="L845" s="63"/>
      <c r="M845" s="63"/>
      <c r="N845" s="63"/>
      <c r="O845" s="63"/>
      <c r="P845" s="63"/>
      <c r="Q845" s="63"/>
      <c r="R845" s="63"/>
      <c r="S845" s="63"/>
      <c r="T845" s="63"/>
      <c r="U845" s="63"/>
      <c r="V845" s="63"/>
      <c r="W845" s="63"/>
      <c r="X845" s="63"/>
      <c r="Y845" s="63"/>
      <c r="Z845" s="63"/>
    </row>
    <row r="846" spans="1:26" ht="15.75" customHeight="1" x14ac:dyDescent="0.3">
      <c r="A846" s="84"/>
      <c r="B846" s="85"/>
      <c r="C846" s="63"/>
      <c r="D846" s="63"/>
      <c r="E846" s="63"/>
      <c r="F846" s="63"/>
      <c r="G846" s="63"/>
      <c r="H846" s="63"/>
      <c r="I846" s="63"/>
      <c r="J846" s="63"/>
      <c r="K846" s="63"/>
      <c r="L846" s="63"/>
      <c r="M846" s="63"/>
      <c r="N846" s="63"/>
      <c r="O846" s="63"/>
      <c r="P846" s="63"/>
      <c r="Q846" s="63"/>
      <c r="R846" s="63"/>
      <c r="S846" s="63"/>
      <c r="T846" s="63"/>
      <c r="U846" s="63"/>
      <c r="V846" s="63"/>
      <c r="W846" s="63"/>
      <c r="X846" s="63"/>
      <c r="Y846" s="63"/>
      <c r="Z846" s="63"/>
    </row>
    <row r="847" spans="1:26" ht="15.75" customHeight="1" x14ac:dyDescent="0.3">
      <c r="A847" s="84"/>
      <c r="B847" s="85"/>
      <c r="C847" s="63"/>
      <c r="D847" s="63"/>
      <c r="E847" s="63"/>
      <c r="F847" s="63"/>
      <c r="G847" s="63"/>
      <c r="H847" s="63"/>
      <c r="I847" s="63"/>
      <c r="J847" s="63"/>
      <c r="K847" s="63"/>
      <c r="L847" s="63"/>
      <c r="M847" s="63"/>
      <c r="N847" s="63"/>
      <c r="O847" s="63"/>
      <c r="P847" s="63"/>
      <c r="Q847" s="63"/>
      <c r="R847" s="63"/>
      <c r="S847" s="63"/>
      <c r="T847" s="63"/>
      <c r="U847" s="63"/>
      <c r="V847" s="63"/>
      <c r="W847" s="63"/>
      <c r="X847" s="63"/>
      <c r="Y847" s="63"/>
      <c r="Z847" s="63"/>
    </row>
    <row r="848" spans="1:26" ht="15.75" customHeight="1" x14ac:dyDescent="0.3">
      <c r="A848" s="84"/>
      <c r="B848" s="85"/>
      <c r="C848" s="63"/>
      <c r="D848" s="63"/>
      <c r="E848" s="63"/>
      <c r="F848" s="63"/>
      <c r="G848" s="63"/>
      <c r="H848" s="63"/>
      <c r="I848" s="63"/>
      <c r="J848" s="63"/>
      <c r="K848" s="63"/>
      <c r="L848" s="63"/>
      <c r="M848" s="63"/>
      <c r="N848" s="63"/>
      <c r="O848" s="63"/>
      <c r="P848" s="63"/>
      <c r="Q848" s="63"/>
      <c r="R848" s="63"/>
      <c r="S848" s="63"/>
      <c r="T848" s="63"/>
      <c r="U848" s="63"/>
      <c r="V848" s="63"/>
      <c r="W848" s="63"/>
      <c r="X848" s="63"/>
      <c r="Y848" s="63"/>
      <c r="Z848" s="63"/>
    </row>
    <row r="849" spans="1:26" ht="15.75" customHeight="1" x14ac:dyDescent="0.3">
      <c r="A849" s="84"/>
      <c r="B849" s="85"/>
      <c r="C849" s="63"/>
      <c r="D849" s="63"/>
      <c r="E849" s="63"/>
      <c r="F849" s="63"/>
      <c r="G849" s="63"/>
      <c r="H849" s="63"/>
      <c r="I849" s="63"/>
      <c r="J849" s="63"/>
      <c r="K849" s="63"/>
      <c r="L849" s="63"/>
      <c r="M849" s="63"/>
      <c r="N849" s="63"/>
      <c r="O849" s="63"/>
      <c r="P849" s="63"/>
      <c r="Q849" s="63"/>
      <c r="R849" s="63"/>
      <c r="S849" s="63"/>
      <c r="T849" s="63"/>
      <c r="U849" s="63"/>
      <c r="V849" s="63"/>
      <c r="W849" s="63"/>
      <c r="X849" s="63"/>
      <c r="Y849" s="63"/>
      <c r="Z849" s="63"/>
    </row>
    <row r="850" spans="1:26" ht="15.75" customHeight="1" x14ac:dyDescent="0.3">
      <c r="A850" s="84"/>
      <c r="B850" s="85"/>
      <c r="C850" s="63"/>
      <c r="D850" s="63"/>
      <c r="E850" s="63"/>
      <c r="F850" s="63"/>
      <c r="G850" s="63"/>
      <c r="H850" s="63"/>
      <c r="I850" s="63"/>
      <c r="J850" s="63"/>
      <c r="K850" s="63"/>
      <c r="L850" s="63"/>
      <c r="M850" s="63"/>
      <c r="N850" s="63"/>
      <c r="O850" s="63"/>
      <c r="P850" s="63"/>
      <c r="Q850" s="63"/>
      <c r="R850" s="63"/>
      <c r="S850" s="63"/>
      <c r="T850" s="63"/>
      <c r="U850" s="63"/>
      <c r="V850" s="63"/>
      <c r="W850" s="63"/>
      <c r="X850" s="63"/>
      <c r="Y850" s="63"/>
      <c r="Z850" s="63"/>
    </row>
    <row r="851" spans="1:26" ht="15.75" customHeight="1" x14ac:dyDescent="0.3">
      <c r="A851" s="84"/>
      <c r="B851" s="85"/>
      <c r="C851" s="63"/>
      <c r="D851" s="63"/>
      <c r="E851" s="63"/>
      <c r="F851" s="63"/>
      <c r="G851" s="63"/>
      <c r="H851" s="63"/>
      <c r="I851" s="63"/>
      <c r="J851" s="63"/>
      <c r="K851" s="63"/>
      <c r="L851" s="63"/>
      <c r="M851" s="63"/>
      <c r="N851" s="63"/>
      <c r="O851" s="63"/>
      <c r="P851" s="63"/>
      <c r="Q851" s="63"/>
      <c r="R851" s="63"/>
      <c r="S851" s="63"/>
      <c r="T851" s="63"/>
      <c r="U851" s="63"/>
      <c r="V851" s="63"/>
      <c r="W851" s="63"/>
      <c r="X851" s="63"/>
      <c r="Y851" s="63"/>
      <c r="Z851" s="63"/>
    </row>
    <row r="852" spans="1:26" ht="15.75" customHeight="1" x14ac:dyDescent="0.3">
      <c r="A852" s="84"/>
      <c r="B852" s="85"/>
      <c r="C852" s="63"/>
      <c r="D852" s="63"/>
      <c r="E852" s="63"/>
      <c r="F852" s="63"/>
      <c r="G852" s="63"/>
      <c r="H852" s="63"/>
      <c r="I852" s="63"/>
      <c r="J852" s="63"/>
      <c r="K852" s="63"/>
      <c r="L852" s="63"/>
      <c r="M852" s="63"/>
      <c r="N852" s="63"/>
      <c r="O852" s="63"/>
      <c r="P852" s="63"/>
      <c r="Q852" s="63"/>
      <c r="R852" s="63"/>
      <c r="S852" s="63"/>
      <c r="T852" s="63"/>
      <c r="U852" s="63"/>
      <c r="V852" s="63"/>
      <c r="W852" s="63"/>
      <c r="X852" s="63"/>
      <c r="Y852" s="63"/>
      <c r="Z852" s="63"/>
    </row>
    <row r="853" spans="1:26" ht="15.75" customHeight="1" x14ac:dyDescent="0.3">
      <c r="A853" s="84"/>
      <c r="B853" s="85"/>
      <c r="C853" s="63"/>
      <c r="D853" s="63"/>
      <c r="E853" s="63"/>
      <c r="F853" s="63"/>
      <c r="G853" s="63"/>
      <c r="H853" s="63"/>
      <c r="I853" s="63"/>
      <c r="J853" s="63"/>
      <c r="K853" s="63"/>
      <c r="L853" s="63"/>
      <c r="M853" s="63"/>
      <c r="N853" s="63"/>
      <c r="O853" s="63"/>
      <c r="P853" s="63"/>
      <c r="Q853" s="63"/>
      <c r="R853" s="63"/>
      <c r="S853" s="63"/>
      <c r="T853" s="63"/>
      <c r="U853" s="63"/>
      <c r="V853" s="63"/>
      <c r="W853" s="63"/>
      <c r="X853" s="63"/>
      <c r="Y853" s="63"/>
      <c r="Z853" s="63"/>
    </row>
    <row r="854" spans="1:26" ht="15.75" customHeight="1" x14ac:dyDescent="0.3">
      <c r="A854" s="84"/>
      <c r="B854" s="85"/>
      <c r="C854" s="63"/>
      <c r="D854" s="63"/>
      <c r="E854" s="63"/>
      <c r="F854" s="63"/>
      <c r="G854" s="63"/>
      <c r="H854" s="63"/>
      <c r="I854" s="63"/>
      <c r="J854" s="63"/>
      <c r="K854" s="63"/>
      <c r="L854" s="63"/>
      <c r="M854" s="63"/>
      <c r="N854" s="63"/>
      <c r="O854" s="63"/>
      <c r="P854" s="63"/>
      <c r="Q854" s="63"/>
      <c r="R854" s="63"/>
      <c r="S854" s="63"/>
      <c r="T854" s="63"/>
      <c r="U854" s="63"/>
      <c r="V854" s="63"/>
      <c r="W854" s="63"/>
      <c r="X854" s="63"/>
      <c r="Y854" s="63"/>
      <c r="Z854" s="63"/>
    </row>
    <row r="855" spans="1:26" ht="15.75" customHeight="1" x14ac:dyDescent="0.3">
      <c r="A855" s="84"/>
      <c r="B855" s="85"/>
      <c r="C855" s="63"/>
      <c r="D855" s="63"/>
      <c r="E855" s="63"/>
      <c r="F855" s="63"/>
      <c r="G855" s="63"/>
      <c r="H855" s="63"/>
      <c r="I855" s="63"/>
      <c r="J855" s="63"/>
      <c r="K855" s="63"/>
      <c r="L855" s="63"/>
      <c r="M855" s="63"/>
      <c r="N855" s="63"/>
      <c r="O855" s="63"/>
      <c r="P855" s="63"/>
      <c r="Q855" s="63"/>
      <c r="R855" s="63"/>
      <c r="S855" s="63"/>
      <c r="T855" s="63"/>
      <c r="U855" s="63"/>
      <c r="V855" s="63"/>
      <c r="W855" s="63"/>
      <c r="X855" s="63"/>
      <c r="Y855" s="63"/>
      <c r="Z855" s="63"/>
    </row>
    <row r="856" spans="1:26" ht="15.75" customHeight="1" x14ac:dyDescent="0.3">
      <c r="A856" s="84"/>
      <c r="B856" s="85"/>
      <c r="C856" s="63"/>
      <c r="D856" s="63"/>
      <c r="E856" s="63"/>
      <c r="F856" s="63"/>
      <c r="G856" s="63"/>
      <c r="H856" s="63"/>
      <c r="I856" s="63"/>
      <c r="J856" s="63"/>
      <c r="K856" s="63"/>
      <c r="L856" s="63"/>
      <c r="M856" s="63"/>
      <c r="N856" s="63"/>
      <c r="O856" s="63"/>
      <c r="P856" s="63"/>
      <c r="Q856" s="63"/>
      <c r="R856" s="63"/>
      <c r="S856" s="63"/>
      <c r="T856" s="63"/>
      <c r="U856" s="63"/>
      <c r="V856" s="63"/>
      <c r="W856" s="63"/>
      <c r="X856" s="63"/>
      <c r="Y856" s="63"/>
      <c r="Z856" s="63"/>
    </row>
    <row r="857" spans="1:26" ht="15.75" customHeight="1" x14ac:dyDescent="0.3">
      <c r="A857" s="84"/>
      <c r="B857" s="85"/>
      <c r="C857" s="63"/>
      <c r="D857" s="63"/>
      <c r="E857" s="63"/>
      <c r="F857" s="63"/>
      <c r="G857" s="63"/>
      <c r="H857" s="63"/>
      <c r="I857" s="63"/>
      <c r="J857" s="63"/>
      <c r="K857" s="63"/>
      <c r="L857" s="63"/>
      <c r="M857" s="63"/>
      <c r="N857" s="63"/>
      <c r="O857" s="63"/>
      <c r="P857" s="63"/>
      <c r="Q857" s="63"/>
      <c r="R857" s="63"/>
      <c r="S857" s="63"/>
      <c r="T857" s="63"/>
      <c r="U857" s="63"/>
      <c r="V857" s="63"/>
      <c r="W857" s="63"/>
      <c r="X857" s="63"/>
      <c r="Y857" s="63"/>
      <c r="Z857" s="63"/>
    </row>
    <row r="858" spans="1:26" ht="15.75" customHeight="1" x14ac:dyDescent="0.3">
      <c r="A858" s="84"/>
      <c r="B858" s="85"/>
      <c r="C858" s="63"/>
      <c r="D858" s="63"/>
      <c r="E858" s="63"/>
      <c r="F858" s="63"/>
      <c r="G858" s="63"/>
      <c r="H858" s="63"/>
      <c r="I858" s="63"/>
      <c r="J858" s="63"/>
      <c r="K858" s="63"/>
      <c r="L858" s="63"/>
      <c r="M858" s="63"/>
      <c r="N858" s="63"/>
      <c r="O858" s="63"/>
      <c r="P858" s="63"/>
      <c r="Q858" s="63"/>
      <c r="R858" s="63"/>
      <c r="S858" s="63"/>
      <c r="T858" s="63"/>
      <c r="U858" s="63"/>
      <c r="V858" s="63"/>
      <c r="W858" s="63"/>
      <c r="X858" s="63"/>
      <c r="Y858" s="63"/>
      <c r="Z858" s="63"/>
    </row>
    <row r="859" spans="1:26" ht="15.75" customHeight="1" x14ac:dyDescent="0.3">
      <c r="A859" s="84"/>
      <c r="B859" s="85"/>
      <c r="C859" s="63"/>
      <c r="D859" s="63"/>
      <c r="E859" s="63"/>
      <c r="F859" s="63"/>
      <c r="G859" s="63"/>
      <c r="H859" s="63"/>
      <c r="I859" s="63"/>
      <c r="J859" s="63"/>
      <c r="K859" s="63"/>
      <c r="L859" s="63"/>
      <c r="M859" s="63"/>
      <c r="N859" s="63"/>
      <c r="O859" s="63"/>
      <c r="P859" s="63"/>
      <c r="Q859" s="63"/>
      <c r="R859" s="63"/>
      <c r="S859" s="63"/>
      <c r="T859" s="63"/>
      <c r="U859" s="63"/>
      <c r="V859" s="63"/>
      <c r="W859" s="63"/>
      <c r="X859" s="63"/>
      <c r="Y859" s="63"/>
      <c r="Z859" s="63"/>
    </row>
    <row r="860" spans="1:26" ht="15.75" customHeight="1" x14ac:dyDescent="0.3">
      <c r="A860" s="84"/>
      <c r="B860" s="85"/>
      <c r="C860" s="63"/>
      <c r="D860" s="63"/>
      <c r="E860" s="63"/>
      <c r="F860" s="63"/>
      <c r="G860" s="63"/>
      <c r="H860" s="63"/>
      <c r="I860" s="63"/>
      <c r="J860" s="63"/>
      <c r="K860" s="63"/>
      <c r="L860" s="63"/>
      <c r="M860" s="63"/>
      <c r="N860" s="63"/>
      <c r="O860" s="63"/>
      <c r="P860" s="63"/>
      <c r="Q860" s="63"/>
      <c r="R860" s="63"/>
      <c r="S860" s="63"/>
      <c r="T860" s="63"/>
      <c r="U860" s="63"/>
      <c r="V860" s="63"/>
      <c r="W860" s="63"/>
      <c r="X860" s="63"/>
      <c r="Y860" s="63"/>
      <c r="Z860" s="63"/>
    </row>
    <row r="861" spans="1:26" ht="15.75" customHeight="1" x14ac:dyDescent="0.3">
      <c r="A861" s="84"/>
      <c r="B861" s="85"/>
      <c r="C861" s="63"/>
      <c r="D861" s="63"/>
      <c r="E861" s="63"/>
      <c r="F861" s="63"/>
      <c r="G861" s="63"/>
      <c r="H861" s="63"/>
      <c r="I861" s="63"/>
      <c r="J861" s="63"/>
      <c r="K861" s="63"/>
      <c r="L861" s="63"/>
      <c r="M861" s="63"/>
      <c r="N861" s="63"/>
      <c r="O861" s="63"/>
      <c r="P861" s="63"/>
      <c r="Q861" s="63"/>
      <c r="R861" s="63"/>
      <c r="S861" s="63"/>
      <c r="T861" s="63"/>
      <c r="U861" s="63"/>
      <c r="V861" s="63"/>
      <c r="W861" s="63"/>
      <c r="X861" s="63"/>
      <c r="Y861" s="63"/>
      <c r="Z861" s="63"/>
    </row>
    <row r="862" spans="1:26" ht="15.75" customHeight="1" x14ac:dyDescent="0.3">
      <c r="A862" s="84"/>
      <c r="B862" s="85"/>
      <c r="C862" s="63"/>
      <c r="D862" s="63"/>
      <c r="E862" s="63"/>
      <c r="F862" s="63"/>
      <c r="G862" s="63"/>
      <c r="H862" s="63"/>
      <c r="I862" s="63"/>
      <c r="J862" s="63"/>
      <c r="K862" s="63"/>
      <c r="L862" s="63"/>
      <c r="M862" s="63"/>
      <c r="N862" s="63"/>
      <c r="O862" s="63"/>
      <c r="P862" s="63"/>
      <c r="Q862" s="63"/>
      <c r="R862" s="63"/>
      <c r="S862" s="63"/>
      <c r="T862" s="63"/>
      <c r="U862" s="63"/>
      <c r="V862" s="63"/>
      <c r="W862" s="63"/>
      <c r="X862" s="63"/>
      <c r="Y862" s="63"/>
      <c r="Z862" s="63"/>
    </row>
    <row r="863" spans="1:26" ht="15.75" customHeight="1" x14ac:dyDescent="0.3">
      <c r="A863" s="84"/>
      <c r="B863" s="85"/>
      <c r="C863" s="63"/>
      <c r="D863" s="63"/>
      <c r="E863" s="63"/>
      <c r="F863" s="63"/>
      <c r="G863" s="63"/>
      <c r="H863" s="63"/>
      <c r="I863" s="63"/>
      <c r="J863" s="63"/>
      <c r="K863" s="63"/>
      <c r="L863" s="63"/>
      <c r="M863" s="63"/>
      <c r="N863" s="63"/>
      <c r="O863" s="63"/>
      <c r="P863" s="63"/>
      <c r="Q863" s="63"/>
      <c r="R863" s="63"/>
      <c r="S863" s="63"/>
      <c r="T863" s="63"/>
      <c r="U863" s="63"/>
      <c r="V863" s="63"/>
      <c r="W863" s="63"/>
      <c r="X863" s="63"/>
      <c r="Y863" s="63"/>
      <c r="Z863" s="63"/>
    </row>
    <row r="864" spans="1:26" ht="15.75" customHeight="1" x14ac:dyDescent="0.3">
      <c r="A864" s="84"/>
      <c r="B864" s="85"/>
      <c r="C864" s="63"/>
      <c r="D864" s="63"/>
      <c r="E864" s="63"/>
      <c r="F864" s="63"/>
      <c r="G864" s="63"/>
      <c r="H864" s="63"/>
      <c r="I864" s="63"/>
      <c r="J864" s="63"/>
      <c r="K864" s="63"/>
      <c r="L864" s="63"/>
      <c r="M864" s="63"/>
      <c r="N864" s="63"/>
      <c r="O864" s="63"/>
      <c r="P864" s="63"/>
      <c r="Q864" s="63"/>
      <c r="R864" s="63"/>
      <c r="S864" s="63"/>
      <c r="T864" s="63"/>
      <c r="U864" s="63"/>
      <c r="V864" s="63"/>
      <c r="W864" s="63"/>
      <c r="X864" s="63"/>
      <c r="Y864" s="63"/>
      <c r="Z864" s="63"/>
    </row>
    <row r="865" spans="1:26" ht="15.75" customHeight="1" x14ac:dyDescent="0.3">
      <c r="A865" s="84"/>
      <c r="B865" s="85"/>
      <c r="C865" s="63"/>
      <c r="D865" s="63"/>
      <c r="E865" s="63"/>
      <c r="F865" s="63"/>
      <c r="G865" s="63"/>
      <c r="H865" s="63"/>
      <c r="I865" s="63"/>
      <c r="J865" s="63"/>
      <c r="K865" s="63"/>
      <c r="L865" s="63"/>
      <c r="M865" s="63"/>
      <c r="N865" s="63"/>
      <c r="O865" s="63"/>
      <c r="P865" s="63"/>
      <c r="Q865" s="63"/>
      <c r="R865" s="63"/>
      <c r="S865" s="63"/>
      <c r="T865" s="63"/>
      <c r="U865" s="63"/>
      <c r="V865" s="63"/>
      <c r="W865" s="63"/>
      <c r="X865" s="63"/>
      <c r="Y865" s="63"/>
      <c r="Z865" s="63"/>
    </row>
    <row r="866" spans="1:26" ht="15.75" customHeight="1" x14ac:dyDescent="0.3">
      <c r="A866" s="84"/>
      <c r="B866" s="85"/>
      <c r="C866" s="63"/>
      <c r="D866" s="63"/>
      <c r="E866" s="63"/>
      <c r="F866" s="63"/>
      <c r="G866" s="63"/>
      <c r="H866" s="63"/>
      <c r="I866" s="63"/>
      <c r="J866" s="63"/>
      <c r="K866" s="63"/>
      <c r="L866" s="63"/>
      <c r="M866" s="63"/>
      <c r="N866" s="63"/>
      <c r="O866" s="63"/>
      <c r="P866" s="63"/>
      <c r="Q866" s="63"/>
      <c r="R866" s="63"/>
      <c r="S866" s="63"/>
      <c r="T866" s="63"/>
      <c r="U866" s="63"/>
      <c r="V866" s="63"/>
      <c r="W866" s="63"/>
      <c r="X866" s="63"/>
      <c r="Y866" s="63"/>
      <c r="Z866" s="63"/>
    </row>
    <row r="867" spans="1:26" ht="15.75" customHeight="1" x14ac:dyDescent="0.3">
      <c r="A867" s="84"/>
      <c r="B867" s="85"/>
      <c r="C867" s="63"/>
      <c r="D867" s="63"/>
      <c r="E867" s="63"/>
      <c r="F867" s="63"/>
      <c r="G867" s="63"/>
      <c r="H867" s="63"/>
      <c r="I867" s="63"/>
      <c r="J867" s="63"/>
      <c r="K867" s="63"/>
      <c r="L867" s="63"/>
      <c r="M867" s="63"/>
      <c r="N867" s="63"/>
      <c r="O867" s="63"/>
      <c r="P867" s="63"/>
      <c r="Q867" s="63"/>
      <c r="R867" s="63"/>
      <c r="S867" s="63"/>
      <c r="T867" s="63"/>
      <c r="U867" s="63"/>
      <c r="V867" s="63"/>
      <c r="W867" s="63"/>
      <c r="X867" s="63"/>
      <c r="Y867" s="63"/>
      <c r="Z867" s="63"/>
    </row>
    <row r="868" spans="1:26" ht="15.75" customHeight="1" x14ac:dyDescent="0.3">
      <c r="A868" s="84"/>
      <c r="B868" s="85"/>
      <c r="C868" s="63"/>
      <c r="D868" s="63"/>
      <c r="E868" s="63"/>
      <c r="F868" s="63"/>
      <c r="G868" s="63"/>
      <c r="H868" s="63"/>
      <c r="I868" s="63"/>
      <c r="J868" s="63"/>
      <c r="K868" s="63"/>
      <c r="L868" s="63"/>
      <c r="M868" s="63"/>
      <c r="N868" s="63"/>
      <c r="O868" s="63"/>
      <c r="P868" s="63"/>
      <c r="Q868" s="63"/>
      <c r="R868" s="63"/>
      <c r="S868" s="63"/>
      <c r="T868" s="63"/>
      <c r="U868" s="63"/>
      <c r="V868" s="63"/>
      <c r="W868" s="63"/>
      <c r="X868" s="63"/>
      <c r="Y868" s="63"/>
      <c r="Z868" s="63"/>
    </row>
    <row r="869" spans="1:26" ht="15.75" customHeight="1" x14ac:dyDescent="0.3">
      <c r="A869" s="84"/>
      <c r="B869" s="85"/>
      <c r="C869" s="63"/>
      <c r="D869" s="63"/>
      <c r="E869" s="63"/>
      <c r="F869" s="63"/>
      <c r="G869" s="63"/>
      <c r="H869" s="63"/>
      <c r="I869" s="63"/>
      <c r="J869" s="63"/>
      <c r="K869" s="63"/>
      <c r="L869" s="63"/>
      <c r="M869" s="63"/>
      <c r="N869" s="63"/>
      <c r="O869" s="63"/>
      <c r="P869" s="63"/>
      <c r="Q869" s="63"/>
      <c r="R869" s="63"/>
      <c r="S869" s="63"/>
      <c r="T869" s="63"/>
      <c r="U869" s="63"/>
      <c r="V869" s="63"/>
      <c r="W869" s="63"/>
      <c r="X869" s="63"/>
      <c r="Y869" s="63"/>
      <c r="Z869" s="63"/>
    </row>
    <row r="870" spans="1:26" ht="15.75" customHeight="1" x14ac:dyDescent="0.3">
      <c r="A870" s="84"/>
      <c r="B870" s="85"/>
      <c r="C870" s="63"/>
      <c r="D870" s="63"/>
      <c r="E870" s="63"/>
      <c r="F870" s="63"/>
      <c r="G870" s="63"/>
      <c r="H870" s="63"/>
      <c r="I870" s="63"/>
      <c r="J870" s="63"/>
      <c r="K870" s="63"/>
      <c r="L870" s="63"/>
      <c r="M870" s="63"/>
      <c r="N870" s="63"/>
      <c r="O870" s="63"/>
      <c r="P870" s="63"/>
      <c r="Q870" s="63"/>
      <c r="R870" s="63"/>
      <c r="S870" s="63"/>
      <c r="T870" s="63"/>
      <c r="U870" s="63"/>
      <c r="V870" s="63"/>
      <c r="W870" s="63"/>
      <c r="X870" s="63"/>
      <c r="Y870" s="63"/>
      <c r="Z870" s="63"/>
    </row>
    <row r="871" spans="1:26" ht="15.75" customHeight="1" x14ac:dyDescent="0.3">
      <c r="A871" s="84"/>
      <c r="B871" s="85"/>
      <c r="C871" s="63"/>
      <c r="D871" s="63"/>
      <c r="E871" s="63"/>
      <c r="F871" s="63"/>
      <c r="G871" s="63"/>
      <c r="H871" s="63"/>
      <c r="I871" s="63"/>
      <c r="J871" s="63"/>
      <c r="K871" s="63"/>
      <c r="L871" s="63"/>
      <c r="M871" s="63"/>
      <c r="N871" s="63"/>
      <c r="O871" s="63"/>
      <c r="P871" s="63"/>
      <c r="Q871" s="63"/>
      <c r="R871" s="63"/>
      <c r="S871" s="63"/>
      <c r="T871" s="63"/>
      <c r="U871" s="63"/>
      <c r="V871" s="63"/>
      <c r="W871" s="63"/>
      <c r="X871" s="63"/>
      <c r="Y871" s="63"/>
      <c r="Z871" s="63"/>
    </row>
    <row r="872" spans="1:26" ht="15.75" customHeight="1" x14ac:dyDescent="0.3">
      <c r="A872" s="84"/>
      <c r="B872" s="85"/>
      <c r="C872" s="63"/>
      <c r="D872" s="63"/>
      <c r="E872" s="63"/>
      <c r="F872" s="63"/>
      <c r="G872" s="63"/>
      <c r="H872" s="63"/>
      <c r="I872" s="63"/>
      <c r="J872" s="63"/>
      <c r="K872" s="63"/>
      <c r="L872" s="63"/>
      <c r="M872" s="63"/>
      <c r="N872" s="63"/>
      <c r="O872" s="63"/>
      <c r="P872" s="63"/>
      <c r="Q872" s="63"/>
      <c r="R872" s="63"/>
      <c r="S872" s="63"/>
      <c r="T872" s="63"/>
      <c r="U872" s="63"/>
      <c r="V872" s="63"/>
      <c r="W872" s="63"/>
      <c r="X872" s="63"/>
      <c r="Y872" s="63"/>
      <c r="Z872" s="63"/>
    </row>
    <row r="873" spans="1:26" ht="15.75" customHeight="1" x14ac:dyDescent="0.3">
      <c r="A873" s="84"/>
      <c r="B873" s="85"/>
      <c r="C873" s="63"/>
      <c r="D873" s="63"/>
      <c r="E873" s="63"/>
      <c r="F873" s="63"/>
      <c r="G873" s="63"/>
      <c r="H873" s="63"/>
      <c r="I873" s="63"/>
      <c r="J873" s="63"/>
      <c r="K873" s="63"/>
      <c r="L873" s="63"/>
      <c r="M873" s="63"/>
      <c r="N873" s="63"/>
      <c r="O873" s="63"/>
      <c r="P873" s="63"/>
      <c r="Q873" s="63"/>
      <c r="R873" s="63"/>
      <c r="S873" s="63"/>
      <c r="T873" s="63"/>
      <c r="U873" s="63"/>
      <c r="V873" s="63"/>
      <c r="W873" s="63"/>
      <c r="X873" s="63"/>
      <c r="Y873" s="63"/>
      <c r="Z873" s="63"/>
    </row>
    <row r="874" spans="1:26" ht="15.75" customHeight="1" x14ac:dyDescent="0.3">
      <c r="A874" s="84"/>
      <c r="B874" s="85"/>
      <c r="C874" s="63"/>
      <c r="D874" s="63"/>
      <c r="E874" s="63"/>
      <c r="F874" s="63"/>
      <c r="G874" s="63"/>
      <c r="H874" s="63"/>
      <c r="I874" s="63"/>
      <c r="J874" s="63"/>
      <c r="K874" s="63"/>
      <c r="L874" s="63"/>
      <c r="M874" s="63"/>
      <c r="N874" s="63"/>
      <c r="O874" s="63"/>
      <c r="P874" s="63"/>
      <c r="Q874" s="63"/>
      <c r="R874" s="63"/>
      <c r="S874" s="63"/>
      <c r="T874" s="63"/>
      <c r="U874" s="63"/>
      <c r="V874" s="63"/>
      <c r="W874" s="63"/>
      <c r="X874" s="63"/>
      <c r="Y874" s="63"/>
      <c r="Z874" s="63"/>
    </row>
    <row r="875" spans="1:26" ht="15.75" customHeight="1" x14ac:dyDescent="0.3">
      <c r="A875" s="84"/>
      <c r="B875" s="85"/>
      <c r="C875" s="63"/>
      <c r="D875" s="63"/>
      <c r="E875" s="63"/>
      <c r="F875" s="63"/>
      <c r="G875" s="63"/>
      <c r="H875" s="63"/>
      <c r="I875" s="63"/>
      <c r="J875" s="63"/>
      <c r="K875" s="63"/>
      <c r="L875" s="63"/>
      <c r="M875" s="63"/>
      <c r="N875" s="63"/>
      <c r="O875" s="63"/>
      <c r="P875" s="63"/>
      <c r="Q875" s="63"/>
      <c r="R875" s="63"/>
      <c r="S875" s="63"/>
      <c r="T875" s="63"/>
      <c r="U875" s="63"/>
      <c r="V875" s="63"/>
      <c r="W875" s="63"/>
      <c r="X875" s="63"/>
      <c r="Y875" s="63"/>
      <c r="Z875" s="63"/>
    </row>
    <row r="876" spans="1:26" ht="15.75" customHeight="1" x14ac:dyDescent="0.3">
      <c r="A876" s="84"/>
      <c r="B876" s="85"/>
      <c r="C876" s="63"/>
      <c r="D876" s="63"/>
      <c r="E876" s="63"/>
      <c r="F876" s="63"/>
      <c r="G876" s="63"/>
      <c r="H876" s="63"/>
      <c r="I876" s="63"/>
      <c r="J876" s="63"/>
      <c r="K876" s="63"/>
      <c r="L876" s="63"/>
      <c r="M876" s="63"/>
      <c r="N876" s="63"/>
      <c r="O876" s="63"/>
      <c r="P876" s="63"/>
      <c r="Q876" s="63"/>
      <c r="R876" s="63"/>
      <c r="S876" s="63"/>
      <c r="T876" s="63"/>
      <c r="U876" s="63"/>
      <c r="V876" s="63"/>
      <c r="W876" s="63"/>
      <c r="X876" s="63"/>
      <c r="Y876" s="63"/>
      <c r="Z876" s="63"/>
    </row>
    <row r="877" spans="1:26" ht="15.75" customHeight="1" x14ac:dyDescent="0.3">
      <c r="A877" s="84"/>
      <c r="B877" s="85"/>
      <c r="C877" s="63"/>
      <c r="D877" s="63"/>
      <c r="E877" s="63"/>
      <c r="F877" s="63"/>
      <c r="G877" s="63"/>
      <c r="H877" s="63"/>
      <c r="I877" s="63"/>
      <c r="J877" s="63"/>
      <c r="K877" s="63"/>
      <c r="L877" s="63"/>
      <c r="M877" s="63"/>
      <c r="N877" s="63"/>
      <c r="O877" s="63"/>
      <c r="P877" s="63"/>
      <c r="Q877" s="63"/>
      <c r="R877" s="63"/>
      <c r="S877" s="63"/>
      <c r="T877" s="63"/>
      <c r="U877" s="63"/>
      <c r="V877" s="63"/>
      <c r="W877" s="63"/>
      <c r="X877" s="63"/>
      <c r="Y877" s="63"/>
      <c r="Z877" s="63"/>
    </row>
    <row r="878" spans="1:26" ht="15.75" customHeight="1" x14ac:dyDescent="0.3">
      <c r="A878" s="84"/>
      <c r="B878" s="85"/>
      <c r="C878" s="63"/>
      <c r="D878" s="63"/>
      <c r="E878" s="63"/>
      <c r="F878" s="63"/>
      <c r="G878" s="63"/>
      <c r="H878" s="63"/>
      <c r="I878" s="63"/>
      <c r="J878" s="63"/>
      <c r="K878" s="63"/>
      <c r="L878" s="63"/>
      <c r="M878" s="63"/>
      <c r="N878" s="63"/>
      <c r="O878" s="63"/>
      <c r="P878" s="63"/>
      <c r="Q878" s="63"/>
      <c r="R878" s="63"/>
      <c r="S878" s="63"/>
      <c r="T878" s="63"/>
      <c r="U878" s="63"/>
      <c r="V878" s="63"/>
      <c r="W878" s="63"/>
      <c r="X878" s="63"/>
      <c r="Y878" s="63"/>
      <c r="Z878" s="63"/>
    </row>
    <row r="879" spans="1:26" ht="15.75" customHeight="1" x14ac:dyDescent="0.3">
      <c r="A879" s="84"/>
      <c r="B879" s="85"/>
      <c r="C879" s="63"/>
      <c r="D879" s="63"/>
      <c r="E879" s="63"/>
      <c r="F879" s="63"/>
      <c r="G879" s="63"/>
      <c r="H879" s="63"/>
      <c r="I879" s="63"/>
      <c r="J879" s="63"/>
      <c r="K879" s="63"/>
      <c r="L879" s="63"/>
      <c r="M879" s="63"/>
      <c r="N879" s="63"/>
      <c r="O879" s="63"/>
      <c r="P879" s="63"/>
      <c r="Q879" s="63"/>
      <c r="R879" s="63"/>
      <c r="S879" s="63"/>
      <c r="T879" s="63"/>
      <c r="U879" s="63"/>
      <c r="V879" s="63"/>
      <c r="W879" s="63"/>
      <c r="X879" s="63"/>
      <c r="Y879" s="63"/>
      <c r="Z879" s="63"/>
    </row>
    <row r="880" spans="1:26" ht="15.75" customHeight="1" x14ac:dyDescent="0.3">
      <c r="A880" s="84"/>
      <c r="B880" s="85"/>
      <c r="C880" s="63"/>
      <c r="D880" s="63"/>
      <c r="E880" s="63"/>
      <c r="F880" s="63"/>
      <c r="G880" s="63"/>
      <c r="H880" s="63"/>
      <c r="I880" s="63"/>
      <c r="J880" s="63"/>
      <c r="K880" s="63"/>
      <c r="L880" s="63"/>
      <c r="M880" s="63"/>
      <c r="N880" s="63"/>
      <c r="O880" s="63"/>
      <c r="P880" s="63"/>
      <c r="Q880" s="63"/>
      <c r="R880" s="63"/>
      <c r="S880" s="63"/>
      <c r="T880" s="63"/>
      <c r="U880" s="63"/>
      <c r="V880" s="63"/>
      <c r="W880" s="63"/>
      <c r="X880" s="63"/>
      <c r="Y880" s="63"/>
      <c r="Z880" s="63"/>
    </row>
    <row r="881" spans="1:26" ht="15.75" customHeight="1" x14ac:dyDescent="0.3">
      <c r="A881" s="84"/>
      <c r="B881" s="85"/>
      <c r="C881" s="63"/>
      <c r="D881" s="63"/>
      <c r="E881" s="63"/>
      <c r="F881" s="63"/>
      <c r="G881" s="63"/>
      <c r="H881" s="63"/>
      <c r="I881" s="63"/>
      <c r="J881" s="63"/>
      <c r="K881" s="63"/>
      <c r="L881" s="63"/>
      <c r="M881" s="63"/>
      <c r="N881" s="63"/>
      <c r="O881" s="63"/>
      <c r="P881" s="63"/>
      <c r="Q881" s="63"/>
      <c r="R881" s="63"/>
      <c r="S881" s="63"/>
      <c r="T881" s="63"/>
      <c r="U881" s="63"/>
      <c r="V881" s="63"/>
      <c r="W881" s="63"/>
      <c r="X881" s="63"/>
      <c r="Y881" s="63"/>
      <c r="Z881" s="63"/>
    </row>
    <row r="882" spans="1:26" ht="15.75" customHeight="1" x14ac:dyDescent="0.3">
      <c r="A882" s="84"/>
      <c r="B882" s="85"/>
      <c r="C882" s="63"/>
      <c r="D882" s="63"/>
      <c r="E882" s="63"/>
      <c r="F882" s="63"/>
      <c r="G882" s="63"/>
      <c r="H882" s="63"/>
      <c r="I882" s="63"/>
      <c r="J882" s="63"/>
      <c r="K882" s="63"/>
      <c r="L882" s="63"/>
      <c r="M882" s="63"/>
      <c r="N882" s="63"/>
      <c r="O882" s="63"/>
      <c r="P882" s="63"/>
      <c r="Q882" s="63"/>
      <c r="R882" s="63"/>
      <c r="S882" s="63"/>
      <c r="T882" s="63"/>
      <c r="U882" s="63"/>
      <c r="V882" s="63"/>
      <c r="W882" s="63"/>
      <c r="X882" s="63"/>
      <c r="Y882" s="63"/>
      <c r="Z882" s="63"/>
    </row>
    <row r="883" spans="1:26" ht="15.75" customHeight="1" x14ac:dyDescent="0.3">
      <c r="A883" s="84"/>
      <c r="B883" s="85"/>
      <c r="C883" s="63"/>
      <c r="D883" s="63"/>
      <c r="E883" s="63"/>
      <c r="F883" s="63"/>
      <c r="G883" s="63"/>
      <c r="H883" s="63"/>
      <c r="I883" s="63"/>
      <c r="J883" s="63"/>
      <c r="K883" s="63"/>
      <c r="L883" s="63"/>
      <c r="M883" s="63"/>
      <c r="N883" s="63"/>
      <c r="O883" s="63"/>
      <c r="P883" s="63"/>
      <c r="Q883" s="63"/>
      <c r="R883" s="63"/>
      <c r="S883" s="63"/>
      <c r="T883" s="63"/>
      <c r="U883" s="63"/>
      <c r="V883" s="63"/>
      <c r="W883" s="63"/>
      <c r="X883" s="63"/>
      <c r="Y883" s="63"/>
      <c r="Z883" s="63"/>
    </row>
    <row r="884" spans="1:26" ht="15.75" customHeight="1" x14ac:dyDescent="0.3">
      <c r="A884" s="84"/>
      <c r="B884" s="85"/>
      <c r="C884" s="63"/>
      <c r="D884" s="63"/>
      <c r="E884" s="63"/>
      <c r="F884" s="63"/>
      <c r="G884" s="63"/>
      <c r="H884" s="63"/>
      <c r="I884" s="63"/>
      <c r="J884" s="63"/>
      <c r="K884" s="63"/>
      <c r="L884" s="63"/>
      <c r="M884" s="63"/>
      <c r="N884" s="63"/>
      <c r="O884" s="63"/>
      <c r="P884" s="63"/>
      <c r="Q884" s="63"/>
      <c r="R884" s="63"/>
      <c r="S884" s="63"/>
      <c r="T884" s="63"/>
      <c r="U884" s="63"/>
      <c r="V884" s="63"/>
      <c r="W884" s="63"/>
      <c r="X884" s="63"/>
      <c r="Y884" s="63"/>
      <c r="Z884" s="63"/>
    </row>
    <row r="885" spans="1:26" ht="15.75" customHeight="1" x14ac:dyDescent="0.3">
      <c r="A885" s="84"/>
      <c r="B885" s="85"/>
      <c r="C885" s="63"/>
      <c r="D885" s="63"/>
      <c r="E885" s="63"/>
      <c r="F885" s="63"/>
      <c r="G885" s="63"/>
      <c r="H885" s="63"/>
      <c r="I885" s="63"/>
      <c r="J885" s="63"/>
      <c r="K885" s="63"/>
      <c r="L885" s="63"/>
      <c r="M885" s="63"/>
      <c r="N885" s="63"/>
      <c r="O885" s="63"/>
      <c r="P885" s="63"/>
      <c r="Q885" s="63"/>
      <c r="R885" s="63"/>
      <c r="S885" s="63"/>
      <c r="T885" s="63"/>
      <c r="U885" s="63"/>
      <c r="V885" s="63"/>
      <c r="W885" s="63"/>
      <c r="X885" s="63"/>
      <c r="Y885" s="63"/>
      <c r="Z885" s="63"/>
    </row>
    <row r="886" spans="1:26" ht="15.75" customHeight="1" x14ac:dyDescent="0.3">
      <c r="A886" s="84"/>
      <c r="B886" s="85"/>
      <c r="C886" s="63"/>
      <c r="D886" s="63"/>
      <c r="E886" s="63"/>
      <c r="F886" s="63"/>
      <c r="G886" s="63"/>
      <c r="H886" s="63"/>
      <c r="I886" s="63"/>
      <c r="J886" s="63"/>
      <c r="K886" s="63"/>
      <c r="L886" s="63"/>
      <c r="M886" s="63"/>
      <c r="N886" s="63"/>
      <c r="O886" s="63"/>
      <c r="P886" s="63"/>
      <c r="Q886" s="63"/>
      <c r="R886" s="63"/>
      <c r="S886" s="63"/>
      <c r="T886" s="63"/>
      <c r="U886" s="63"/>
      <c r="V886" s="63"/>
      <c r="W886" s="63"/>
      <c r="X886" s="63"/>
      <c r="Y886" s="63"/>
      <c r="Z886" s="63"/>
    </row>
    <row r="887" spans="1:26" ht="15.75" customHeight="1" x14ac:dyDescent="0.3">
      <c r="A887" s="84"/>
      <c r="B887" s="85"/>
      <c r="C887" s="63"/>
      <c r="D887" s="63"/>
      <c r="E887" s="63"/>
      <c r="F887" s="63"/>
      <c r="G887" s="63"/>
      <c r="H887" s="63"/>
      <c r="I887" s="63"/>
      <c r="J887" s="63"/>
      <c r="K887" s="63"/>
      <c r="L887" s="63"/>
      <c r="M887" s="63"/>
      <c r="N887" s="63"/>
      <c r="O887" s="63"/>
      <c r="P887" s="63"/>
      <c r="Q887" s="63"/>
      <c r="R887" s="63"/>
      <c r="S887" s="63"/>
      <c r="T887" s="63"/>
      <c r="U887" s="63"/>
      <c r="V887" s="63"/>
      <c r="W887" s="63"/>
      <c r="X887" s="63"/>
      <c r="Y887" s="63"/>
      <c r="Z887" s="63"/>
    </row>
    <row r="888" spans="1:26" ht="15.75" customHeight="1" x14ac:dyDescent="0.3">
      <c r="A888" s="84"/>
      <c r="B888" s="85"/>
      <c r="C888" s="63"/>
      <c r="D888" s="63"/>
      <c r="E888" s="63"/>
      <c r="F888" s="63"/>
      <c r="G888" s="63"/>
      <c r="H888" s="63"/>
      <c r="I888" s="63"/>
      <c r="J888" s="63"/>
      <c r="K888" s="63"/>
      <c r="L888" s="63"/>
      <c r="M888" s="63"/>
      <c r="N888" s="63"/>
      <c r="O888" s="63"/>
      <c r="P888" s="63"/>
      <c r="Q888" s="63"/>
      <c r="R888" s="63"/>
      <c r="S888" s="63"/>
      <c r="T888" s="63"/>
      <c r="U888" s="63"/>
      <c r="V888" s="63"/>
      <c r="W888" s="63"/>
      <c r="X888" s="63"/>
      <c r="Y888" s="63"/>
      <c r="Z888" s="63"/>
    </row>
    <row r="889" spans="1:26" ht="15.75" customHeight="1" x14ac:dyDescent="0.3">
      <c r="A889" s="84"/>
      <c r="B889" s="85"/>
      <c r="C889" s="63"/>
      <c r="D889" s="63"/>
      <c r="E889" s="63"/>
      <c r="F889" s="63"/>
      <c r="G889" s="63"/>
      <c r="H889" s="63"/>
      <c r="I889" s="63"/>
      <c r="J889" s="63"/>
      <c r="K889" s="63"/>
      <c r="L889" s="63"/>
      <c r="M889" s="63"/>
      <c r="N889" s="63"/>
      <c r="O889" s="63"/>
      <c r="P889" s="63"/>
      <c r="Q889" s="63"/>
      <c r="R889" s="63"/>
      <c r="S889" s="63"/>
      <c r="T889" s="63"/>
      <c r="U889" s="63"/>
      <c r="V889" s="63"/>
      <c r="W889" s="63"/>
      <c r="X889" s="63"/>
      <c r="Y889" s="63"/>
      <c r="Z889" s="63"/>
    </row>
    <row r="890" spans="1:26" ht="15.75" customHeight="1" x14ac:dyDescent="0.3">
      <c r="A890" s="84"/>
      <c r="B890" s="85"/>
      <c r="C890" s="63"/>
      <c r="D890" s="63"/>
      <c r="E890" s="63"/>
      <c r="F890" s="63"/>
      <c r="G890" s="63"/>
      <c r="H890" s="63"/>
      <c r="I890" s="63"/>
      <c r="J890" s="63"/>
      <c r="K890" s="63"/>
      <c r="L890" s="63"/>
      <c r="M890" s="63"/>
      <c r="N890" s="63"/>
      <c r="O890" s="63"/>
      <c r="P890" s="63"/>
      <c r="Q890" s="63"/>
      <c r="R890" s="63"/>
      <c r="S890" s="63"/>
      <c r="T890" s="63"/>
      <c r="U890" s="63"/>
      <c r="V890" s="63"/>
      <c r="W890" s="63"/>
      <c r="X890" s="63"/>
      <c r="Y890" s="63"/>
      <c r="Z890" s="63"/>
    </row>
    <row r="891" spans="1:26" ht="15.75" customHeight="1" x14ac:dyDescent="0.3">
      <c r="A891" s="84"/>
      <c r="B891" s="85"/>
      <c r="C891" s="63"/>
      <c r="D891" s="63"/>
      <c r="E891" s="63"/>
      <c r="F891" s="63"/>
      <c r="G891" s="63"/>
      <c r="H891" s="63"/>
      <c r="I891" s="63"/>
      <c r="J891" s="63"/>
      <c r="K891" s="63"/>
      <c r="L891" s="63"/>
      <c r="M891" s="63"/>
      <c r="N891" s="63"/>
      <c r="O891" s="63"/>
      <c r="P891" s="63"/>
      <c r="Q891" s="63"/>
      <c r="R891" s="63"/>
      <c r="S891" s="63"/>
      <c r="T891" s="63"/>
      <c r="U891" s="63"/>
      <c r="V891" s="63"/>
      <c r="W891" s="63"/>
      <c r="X891" s="63"/>
      <c r="Y891" s="63"/>
      <c r="Z891" s="63"/>
    </row>
    <row r="892" spans="1:26" ht="15.75" customHeight="1" x14ac:dyDescent="0.3">
      <c r="A892" s="84"/>
      <c r="B892" s="85"/>
      <c r="C892" s="63"/>
      <c r="D892" s="63"/>
      <c r="E892" s="63"/>
      <c r="F892" s="63"/>
      <c r="G892" s="63"/>
      <c r="H892" s="63"/>
      <c r="I892" s="63"/>
      <c r="J892" s="63"/>
      <c r="K892" s="63"/>
      <c r="L892" s="63"/>
      <c r="M892" s="63"/>
      <c r="N892" s="63"/>
      <c r="O892" s="63"/>
      <c r="P892" s="63"/>
      <c r="Q892" s="63"/>
      <c r="R892" s="63"/>
      <c r="S892" s="63"/>
      <c r="T892" s="63"/>
      <c r="U892" s="63"/>
      <c r="V892" s="63"/>
      <c r="W892" s="63"/>
      <c r="X892" s="63"/>
      <c r="Y892" s="63"/>
      <c r="Z892" s="63"/>
    </row>
    <row r="893" spans="1:26" ht="15.75" customHeight="1" x14ac:dyDescent="0.3">
      <c r="A893" s="84"/>
      <c r="B893" s="85"/>
      <c r="C893" s="63"/>
      <c r="D893" s="63"/>
      <c r="E893" s="63"/>
      <c r="F893" s="63"/>
      <c r="G893" s="63"/>
      <c r="H893" s="63"/>
      <c r="I893" s="63"/>
      <c r="J893" s="63"/>
      <c r="K893" s="63"/>
      <c r="L893" s="63"/>
      <c r="M893" s="63"/>
      <c r="N893" s="63"/>
      <c r="O893" s="63"/>
      <c r="P893" s="63"/>
      <c r="Q893" s="63"/>
      <c r="R893" s="63"/>
      <c r="S893" s="63"/>
      <c r="T893" s="63"/>
      <c r="U893" s="63"/>
      <c r="V893" s="63"/>
      <c r="W893" s="63"/>
      <c r="X893" s="63"/>
      <c r="Y893" s="63"/>
      <c r="Z893" s="63"/>
    </row>
    <row r="894" spans="1:26" ht="15.75" customHeight="1" x14ac:dyDescent="0.3">
      <c r="A894" s="84"/>
      <c r="B894" s="85"/>
      <c r="C894" s="63"/>
      <c r="D894" s="63"/>
      <c r="E894" s="63"/>
      <c r="F894" s="63"/>
      <c r="G894" s="63"/>
      <c r="H894" s="63"/>
      <c r="I894" s="63"/>
      <c r="J894" s="63"/>
      <c r="K894" s="63"/>
      <c r="L894" s="63"/>
      <c r="M894" s="63"/>
      <c r="N894" s="63"/>
      <c r="O894" s="63"/>
      <c r="P894" s="63"/>
      <c r="Q894" s="63"/>
      <c r="R894" s="63"/>
      <c r="S894" s="63"/>
      <c r="T894" s="63"/>
      <c r="U894" s="63"/>
      <c r="V894" s="63"/>
      <c r="W894" s="63"/>
      <c r="X894" s="63"/>
      <c r="Y894" s="63"/>
      <c r="Z894" s="63"/>
    </row>
    <row r="895" spans="1:26" ht="15.75" customHeight="1" x14ac:dyDescent="0.3">
      <c r="A895" s="84"/>
      <c r="B895" s="85"/>
      <c r="C895" s="63"/>
      <c r="D895" s="63"/>
      <c r="E895" s="63"/>
      <c r="F895" s="63"/>
      <c r="G895" s="63"/>
      <c r="H895" s="63"/>
      <c r="I895" s="63"/>
      <c r="J895" s="63"/>
      <c r="K895" s="63"/>
      <c r="L895" s="63"/>
      <c r="M895" s="63"/>
      <c r="N895" s="63"/>
      <c r="O895" s="63"/>
      <c r="P895" s="63"/>
      <c r="Q895" s="63"/>
      <c r="R895" s="63"/>
      <c r="S895" s="63"/>
      <c r="T895" s="63"/>
      <c r="U895" s="63"/>
      <c r="V895" s="63"/>
      <c r="W895" s="63"/>
      <c r="X895" s="63"/>
      <c r="Y895" s="63"/>
      <c r="Z895" s="63"/>
    </row>
    <row r="896" spans="1:26" ht="15.75" customHeight="1" x14ac:dyDescent="0.3">
      <c r="A896" s="84"/>
      <c r="B896" s="85"/>
      <c r="C896" s="63"/>
      <c r="D896" s="63"/>
      <c r="E896" s="63"/>
      <c r="F896" s="63"/>
      <c r="G896" s="63"/>
      <c r="H896" s="63"/>
      <c r="I896" s="63"/>
      <c r="J896" s="63"/>
      <c r="K896" s="63"/>
      <c r="L896" s="63"/>
      <c r="M896" s="63"/>
      <c r="N896" s="63"/>
      <c r="O896" s="63"/>
      <c r="P896" s="63"/>
      <c r="Q896" s="63"/>
      <c r="R896" s="63"/>
      <c r="S896" s="63"/>
      <c r="T896" s="63"/>
      <c r="U896" s="63"/>
      <c r="V896" s="63"/>
      <c r="W896" s="63"/>
      <c r="X896" s="63"/>
      <c r="Y896" s="63"/>
      <c r="Z896" s="63"/>
    </row>
    <row r="897" spans="1:26" ht="15.75" customHeight="1" x14ac:dyDescent="0.3">
      <c r="A897" s="84"/>
      <c r="B897" s="85"/>
      <c r="C897" s="63"/>
      <c r="D897" s="63"/>
      <c r="E897" s="63"/>
      <c r="F897" s="63"/>
      <c r="G897" s="63"/>
      <c r="H897" s="63"/>
      <c r="I897" s="63"/>
      <c r="J897" s="63"/>
      <c r="K897" s="63"/>
      <c r="L897" s="63"/>
      <c r="M897" s="63"/>
      <c r="N897" s="63"/>
      <c r="O897" s="63"/>
      <c r="P897" s="63"/>
      <c r="Q897" s="63"/>
      <c r="R897" s="63"/>
      <c r="S897" s="63"/>
      <c r="T897" s="63"/>
      <c r="U897" s="63"/>
      <c r="V897" s="63"/>
      <c r="W897" s="63"/>
      <c r="X897" s="63"/>
      <c r="Y897" s="63"/>
      <c r="Z897" s="63"/>
    </row>
    <row r="898" spans="1:26" ht="15.75" customHeight="1" x14ac:dyDescent="0.3">
      <c r="A898" s="84"/>
      <c r="B898" s="85"/>
      <c r="C898" s="63"/>
      <c r="D898" s="63"/>
      <c r="E898" s="63"/>
      <c r="F898" s="63"/>
      <c r="G898" s="63"/>
      <c r="H898" s="63"/>
      <c r="I898" s="63"/>
      <c r="J898" s="63"/>
      <c r="K898" s="63"/>
      <c r="L898" s="63"/>
      <c r="M898" s="63"/>
      <c r="N898" s="63"/>
      <c r="O898" s="63"/>
      <c r="P898" s="63"/>
      <c r="Q898" s="63"/>
      <c r="R898" s="63"/>
      <c r="S898" s="63"/>
      <c r="T898" s="63"/>
      <c r="U898" s="63"/>
      <c r="V898" s="63"/>
      <c r="W898" s="63"/>
      <c r="X898" s="63"/>
      <c r="Y898" s="63"/>
      <c r="Z898" s="63"/>
    </row>
    <row r="899" spans="1:26" ht="15.75" customHeight="1" x14ac:dyDescent="0.3">
      <c r="A899" s="84"/>
      <c r="B899" s="85"/>
      <c r="C899" s="63"/>
      <c r="D899" s="63"/>
      <c r="E899" s="63"/>
      <c r="F899" s="63"/>
      <c r="G899" s="63"/>
      <c r="H899" s="63"/>
      <c r="I899" s="63"/>
      <c r="J899" s="63"/>
      <c r="K899" s="63"/>
      <c r="L899" s="63"/>
      <c r="M899" s="63"/>
      <c r="N899" s="63"/>
      <c r="O899" s="63"/>
      <c r="P899" s="63"/>
      <c r="Q899" s="63"/>
      <c r="R899" s="63"/>
      <c r="S899" s="63"/>
      <c r="T899" s="63"/>
      <c r="U899" s="63"/>
      <c r="V899" s="63"/>
      <c r="W899" s="63"/>
      <c r="X899" s="63"/>
      <c r="Y899" s="63"/>
      <c r="Z899" s="63"/>
    </row>
    <row r="900" spans="1:26" ht="15.75" customHeight="1" x14ac:dyDescent="0.3">
      <c r="A900" s="84"/>
      <c r="B900" s="85"/>
      <c r="C900" s="63"/>
      <c r="D900" s="63"/>
      <c r="E900" s="63"/>
      <c r="F900" s="63"/>
      <c r="G900" s="63"/>
      <c r="H900" s="63"/>
      <c r="I900" s="63"/>
      <c r="J900" s="63"/>
      <c r="K900" s="63"/>
      <c r="L900" s="63"/>
      <c r="M900" s="63"/>
      <c r="N900" s="63"/>
      <c r="O900" s="63"/>
      <c r="P900" s="63"/>
      <c r="Q900" s="63"/>
      <c r="R900" s="63"/>
      <c r="S900" s="63"/>
      <c r="T900" s="63"/>
      <c r="U900" s="63"/>
      <c r="V900" s="63"/>
      <c r="W900" s="63"/>
      <c r="X900" s="63"/>
      <c r="Y900" s="63"/>
      <c r="Z900" s="63"/>
    </row>
    <row r="901" spans="1:26" ht="15.75" customHeight="1" x14ac:dyDescent="0.3">
      <c r="A901" s="84"/>
      <c r="B901" s="85"/>
      <c r="C901" s="63"/>
      <c r="D901" s="63"/>
      <c r="E901" s="63"/>
      <c r="F901" s="63"/>
      <c r="G901" s="63"/>
      <c r="H901" s="63"/>
      <c r="I901" s="63"/>
      <c r="J901" s="63"/>
      <c r="K901" s="63"/>
      <c r="L901" s="63"/>
      <c r="M901" s="63"/>
      <c r="N901" s="63"/>
      <c r="O901" s="63"/>
      <c r="P901" s="63"/>
      <c r="Q901" s="63"/>
      <c r="R901" s="63"/>
      <c r="S901" s="63"/>
      <c r="T901" s="63"/>
      <c r="U901" s="63"/>
      <c r="V901" s="63"/>
      <c r="W901" s="63"/>
      <c r="X901" s="63"/>
      <c r="Y901" s="63"/>
      <c r="Z901" s="63"/>
    </row>
    <row r="902" spans="1:26" ht="15.75" customHeight="1" x14ac:dyDescent="0.3">
      <c r="A902" s="84"/>
      <c r="B902" s="85"/>
      <c r="C902" s="63"/>
      <c r="D902" s="63"/>
      <c r="E902" s="63"/>
      <c r="F902" s="63"/>
      <c r="G902" s="63"/>
      <c r="H902" s="63"/>
      <c r="I902" s="63"/>
      <c r="J902" s="63"/>
      <c r="K902" s="63"/>
      <c r="L902" s="63"/>
      <c r="M902" s="63"/>
      <c r="N902" s="63"/>
      <c r="O902" s="63"/>
      <c r="P902" s="63"/>
      <c r="Q902" s="63"/>
      <c r="R902" s="63"/>
      <c r="S902" s="63"/>
      <c r="T902" s="63"/>
      <c r="U902" s="63"/>
      <c r="V902" s="63"/>
      <c r="W902" s="63"/>
      <c r="X902" s="63"/>
      <c r="Y902" s="63"/>
      <c r="Z902" s="63"/>
    </row>
    <row r="903" spans="1:26" ht="15.75" customHeight="1" x14ac:dyDescent="0.3">
      <c r="A903" s="84"/>
      <c r="B903" s="85"/>
      <c r="C903" s="63"/>
      <c r="D903" s="63"/>
      <c r="E903" s="63"/>
      <c r="F903" s="63"/>
      <c r="G903" s="63"/>
      <c r="H903" s="63"/>
      <c r="I903" s="63"/>
      <c r="J903" s="63"/>
      <c r="K903" s="63"/>
      <c r="L903" s="63"/>
      <c r="M903" s="63"/>
      <c r="N903" s="63"/>
      <c r="O903" s="63"/>
      <c r="P903" s="63"/>
      <c r="Q903" s="63"/>
      <c r="R903" s="63"/>
      <c r="S903" s="63"/>
      <c r="T903" s="63"/>
      <c r="U903" s="63"/>
      <c r="V903" s="63"/>
      <c r="W903" s="63"/>
      <c r="X903" s="63"/>
      <c r="Y903" s="63"/>
      <c r="Z903" s="63"/>
    </row>
    <row r="904" spans="1:26" ht="15.75" customHeight="1" x14ac:dyDescent="0.3">
      <c r="A904" s="84"/>
      <c r="B904" s="85"/>
      <c r="C904" s="63"/>
      <c r="D904" s="63"/>
      <c r="E904" s="63"/>
      <c r="F904" s="63"/>
      <c r="G904" s="63"/>
      <c r="H904" s="63"/>
      <c r="I904" s="63"/>
      <c r="J904" s="63"/>
      <c r="K904" s="63"/>
      <c r="L904" s="63"/>
      <c r="M904" s="63"/>
      <c r="N904" s="63"/>
      <c r="O904" s="63"/>
      <c r="P904" s="63"/>
      <c r="Q904" s="63"/>
      <c r="R904" s="63"/>
      <c r="S904" s="63"/>
      <c r="T904" s="63"/>
      <c r="U904" s="63"/>
      <c r="V904" s="63"/>
      <c r="W904" s="63"/>
      <c r="X904" s="63"/>
      <c r="Y904" s="63"/>
      <c r="Z904" s="63"/>
    </row>
    <row r="905" spans="1:26" ht="15.75" customHeight="1" x14ac:dyDescent="0.3">
      <c r="A905" s="84"/>
      <c r="B905" s="85"/>
      <c r="C905" s="63"/>
      <c r="D905" s="63"/>
      <c r="E905" s="63"/>
      <c r="F905" s="63"/>
      <c r="G905" s="63"/>
      <c r="H905" s="63"/>
      <c r="I905" s="63"/>
      <c r="J905" s="63"/>
      <c r="K905" s="63"/>
      <c r="L905" s="63"/>
      <c r="M905" s="63"/>
      <c r="N905" s="63"/>
      <c r="O905" s="63"/>
      <c r="P905" s="63"/>
      <c r="Q905" s="63"/>
      <c r="R905" s="63"/>
      <c r="S905" s="63"/>
      <c r="T905" s="63"/>
      <c r="U905" s="63"/>
      <c r="V905" s="63"/>
      <c r="W905" s="63"/>
      <c r="X905" s="63"/>
      <c r="Y905" s="63"/>
      <c r="Z905" s="63"/>
    </row>
    <row r="906" spans="1:26" ht="15.75" customHeight="1" x14ac:dyDescent="0.3">
      <c r="A906" s="84"/>
      <c r="B906" s="85"/>
      <c r="C906" s="63"/>
      <c r="D906" s="63"/>
      <c r="E906" s="63"/>
      <c r="F906" s="63"/>
      <c r="G906" s="63"/>
      <c r="H906" s="63"/>
      <c r="I906" s="63"/>
      <c r="J906" s="63"/>
      <c r="K906" s="63"/>
      <c r="L906" s="63"/>
      <c r="M906" s="63"/>
      <c r="N906" s="63"/>
      <c r="O906" s="63"/>
      <c r="P906" s="63"/>
      <c r="Q906" s="63"/>
      <c r="R906" s="63"/>
      <c r="S906" s="63"/>
      <c r="T906" s="63"/>
      <c r="U906" s="63"/>
      <c r="V906" s="63"/>
      <c r="W906" s="63"/>
      <c r="X906" s="63"/>
      <c r="Y906" s="63"/>
      <c r="Z906" s="63"/>
    </row>
    <row r="907" spans="1:26" ht="15.75" customHeight="1" x14ac:dyDescent="0.3">
      <c r="A907" s="84"/>
      <c r="B907" s="85"/>
      <c r="C907" s="63"/>
      <c r="D907" s="63"/>
      <c r="E907" s="63"/>
      <c r="F907" s="63"/>
      <c r="G907" s="63"/>
      <c r="H907" s="63"/>
      <c r="I907" s="63"/>
      <c r="J907" s="63"/>
      <c r="K907" s="63"/>
      <c r="L907" s="63"/>
      <c r="M907" s="63"/>
      <c r="N907" s="63"/>
      <c r="O907" s="63"/>
      <c r="P907" s="63"/>
      <c r="Q907" s="63"/>
      <c r="R907" s="63"/>
      <c r="S907" s="63"/>
      <c r="T907" s="63"/>
      <c r="U907" s="63"/>
      <c r="V907" s="63"/>
      <c r="W907" s="63"/>
      <c r="X907" s="63"/>
      <c r="Y907" s="63"/>
      <c r="Z907" s="63"/>
    </row>
    <row r="908" spans="1:26" ht="15.75" customHeight="1" x14ac:dyDescent="0.3">
      <c r="A908" s="84"/>
      <c r="B908" s="85"/>
      <c r="C908" s="63"/>
      <c r="D908" s="63"/>
      <c r="E908" s="63"/>
      <c r="F908" s="63"/>
      <c r="G908" s="63"/>
      <c r="H908" s="63"/>
      <c r="I908" s="63"/>
      <c r="J908" s="63"/>
      <c r="K908" s="63"/>
      <c r="L908" s="63"/>
      <c r="M908" s="63"/>
      <c r="N908" s="63"/>
      <c r="O908" s="63"/>
      <c r="P908" s="63"/>
      <c r="Q908" s="63"/>
      <c r="R908" s="63"/>
      <c r="S908" s="63"/>
      <c r="T908" s="63"/>
      <c r="U908" s="63"/>
      <c r="V908" s="63"/>
      <c r="W908" s="63"/>
      <c r="X908" s="63"/>
      <c r="Y908" s="63"/>
      <c r="Z908" s="63"/>
    </row>
    <row r="909" spans="1:26" ht="15.75" customHeight="1" x14ac:dyDescent="0.3">
      <c r="A909" s="84"/>
      <c r="B909" s="85"/>
      <c r="C909" s="63"/>
      <c r="D909" s="63"/>
      <c r="E909" s="63"/>
      <c r="F909" s="63"/>
      <c r="G909" s="63"/>
      <c r="H909" s="63"/>
      <c r="I909" s="63"/>
      <c r="J909" s="63"/>
      <c r="K909" s="63"/>
      <c r="L909" s="63"/>
      <c r="M909" s="63"/>
      <c r="N909" s="63"/>
      <c r="O909" s="63"/>
      <c r="P909" s="63"/>
      <c r="Q909" s="63"/>
      <c r="R909" s="63"/>
      <c r="S909" s="63"/>
      <c r="T909" s="63"/>
      <c r="U909" s="63"/>
      <c r="V909" s="63"/>
      <c r="W909" s="63"/>
      <c r="X909" s="63"/>
      <c r="Y909" s="63"/>
      <c r="Z909" s="63"/>
    </row>
    <row r="910" spans="1:26" ht="15.75" customHeight="1" x14ac:dyDescent="0.3">
      <c r="A910" s="84"/>
      <c r="B910" s="85"/>
      <c r="C910" s="63"/>
      <c r="D910" s="63"/>
      <c r="E910" s="63"/>
      <c r="F910" s="63"/>
      <c r="G910" s="63"/>
      <c r="H910" s="63"/>
      <c r="I910" s="63"/>
      <c r="J910" s="63"/>
      <c r="K910" s="63"/>
      <c r="L910" s="63"/>
      <c r="M910" s="63"/>
      <c r="N910" s="63"/>
      <c r="O910" s="63"/>
      <c r="P910" s="63"/>
      <c r="Q910" s="63"/>
      <c r="R910" s="63"/>
      <c r="S910" s="63"/>
      <c r="T910" s="63"/>
      <c r="U910" s="63"/>
      <c r="V910" s="63"/>
      <c r="W910" s="63"/>
      <c r="X910" s="63"/>
      <c r="Y910" s="63"/>
      <c r="Z910" s="63"/>
    </row>
    <row r="911" spans="1:26" ht="15.75" customHeight="1" x14ac:dyDescent="0.3">
      <c r="A911" s="84"/>
      <c r="B911" s="85"/>
      <c r="C911" s="63"/>
      <c r="D911" s="63"/>
      <c r="E911" s="63"/>
      <c r="F911" s="63"/>
      <c r="G911" s="63"/>
      <c r="H911" s="63"/>
      <c r="I911" s="63"/>
      <c r="J911" s="63"/>
      <c r="K911" s="63"/>
      <c r="L911" s="63"/>
      <c r="M911" s="63"/>
      <c r="N911" s="63"/>
      <c r="O911" s="63"/>
      <c r="P911" s="63"/>
      <c r="Q911" s="63"/>
      <c r="R911" s="63"/>
      <c r="S911" s="63"/>
      <c r="T911" s="63"/>
      <c r="U911" s="63"/>
      <c r="V911" s="63"/>
      <c r="W911" s="63"/>
      <c r="X911" s="63"/>
      <c r="Y911" s="63"/>
      <c r="Z911" s="63"/>
    </row>
    <row r="912" spans="1:26" ht="15.75" customHeight="1" x14ac:dyDescent="0.3">
      <c r="A912" s="84"/>
      <c r="B912" s="85"/>
      <c r="C912" s="63"/>
      <c r="D912" s="63"/>
      <c r="E912" s="63"/>
      <c r="F912" s="63"/>
      <c r="G912" s="63"/>
      <c r="H912" s="63"/>
      <c r="I912" s="63"/>
      <c r="J912" s="63"/>
      <c r="K912" s="63"/>
      <c r="L912" s="63"/>
      <c r="M912" s="63"/>
      <c r="N912" s="63"/>
      <c r="O912" s="63"/>
      <c r="P912" s="63"/>
      <c r="Q912" s="63"/>
      <c r="R912" s="63"/>
      <c r="S912" s="63"/>
      <c r="T912" s="63"/>
      <c r="U912" s="63"/>
      <c r="V912" s="63"/>
      <c r="W912" s="63"/>
      <c r="X912" s="63"/>
      <c r="Y912" s="63"/>
      <c r="Z912" s="63"/>
    </row>
    <row r="913" spans="1:26" ht="15.75" customHeight="1" x14ac:dyDescent="0.3">
      <c r="A913" s="84"/>
      <c r="B913" s="85"/>
      <c r="C913" s="63"/>
      <c r="D913" s="63"/>
      <c r="E913" s="63"/>
      <c r="F913" s="63"/>
      <c r="G913" s="63"/>
      <c r="H913" s="63"/>
      <c r="I913" s="63"/>
      <c r="J913" s="63"/>
      <c r="K913" s="63"/>
      <c r="L913" s="63"/>
      <c r="M913" s="63"/>
      <c r="N913" s="63"/>
      <c r="O913" s="63"/>
      <c r="P913" s="63"/>
      <c r="Q913" s="63"/>
      <c r="R913" s="63"/>
      <c r="S913" s="63"/>
      <c r="T913" s="63"/>
      <c r="U913" s="63"/>
      <c r="V913" s="63"/>
      <c r="W913" s="63"/>
      <c r="X913" s="63"/>
      <c r="Y913" s="63"/>
      <c r="Z913" s="63"/>
    </row>
    <row r="914" spans="1:26" ht="15.75" customHeight="1" x14ac:dyDescent="0.3">
      <c r="A914" s="84"/>
      <c r="B914" s="85"/>
      <c r="C914" s="63"/>
      <c r="D914" s="63"/>
      <c r="E914" s="63"/>
      <c r="F914" s="63"/>
      <c r="G914" s="63"/>
      <c r="H914" s="63"/>
      <c r="I914" s="63"/>
      <c r="J914" s="63"/>
      <c r="K914" s="63"/>
      <c r="L914" s="63"/>
      <c r="M914" s="63"/>
      <c r="N914" s="63"/>
      <c r="O914" s="63"/>
      <c r="P914" s="63"/>
      <c r="Q914" s="63"/>
      <c r="R914" s="63"/>
      <c r="S914" s="63"/>
      <c r="T914" s="63"/>
      <c r="U914" s="63"/>
      <c r="V914" s="63"/>
      <c r="W914" s="63"/>
      <c r="X914" s="63"/>
      <c r="Y914" s="63"/>
      <c r="Z914" s="63"/>
    </row>
    <row r="915" spans="1:26" ht="15.75" customHeight="1" x14ac:dyDescent="0.3">
      <c r="A915" s="84"/>
      <c r="B915" s="85"/>
      <c r="C915" s="63"/>
      <c r="D915" s="63"/>
      <c r="E915" s="63"/>
      <c r="F915" s="63"/>
      <c r="G915" s="63"/>
      <c r="H915" s="63"/>
      <c r="I915" s="63"/>
      <c r="J915" s="63"/>
      <c r="K915" s="63"/>
      <c r="L915" s="63"/>
      <c r="M915" s="63"/>
      <c r="N915" s="63"/>
      <c r="O915" s="63"/>
      <c r="P915" s="63"/>
      <c r="Q915" s="63"/>
      <c r="R915" s="63"/>
      <c r="S915" s="63"/>
      <c r="T915" s="63"/>
      <c r="U915" s="63"/>
      <c r="V915" s="63"/>
      <c r="W915" s="63"/>
      <c r="X915" s="63"/>
      <c r="Y915" s="63"/>
      <c r="Z915" s="63"/>
    </row>
    <row r="916" spans="1:26" ht="15.75" customHeight="1" x14ac:dyDescent="0.3">
      <c r="A916" s="84"/>
      <c r="B916" s="85"/>
      <c r="C916" s="63"/>
      <c r="D916" s="63"/>
      <c r="E916" s="63"/>
      <c r="F916" s="63"/>
      <c r="G916" s="63"/>
      <c r="H916" s="63"/>
      <c r="I916" s="63"/>
      <c r="J916" s="63"/>
      <c r="K916" s="63"/>
      <c r="L916" s="63"/>
      <c r="M916" s="63"/>
      <c r="N916" s="63"/>
      <c r="O916" s="63"/>
      <c r="P916" s="63"/>
      <c r="Q916" s="63"/>
      <c r="R916" s="63"/>
      <c r="S916" s="63"/>
      <c r="T916" s="63"/>
      <c r="U916" s="63"/>
      <c r="V916" s="63"/>
      <c r="W916" s="63"/>
      <c r="X916" s="63"/>
      <c r="Y916" s="63"/>
      <c r="Z916" s="63"/>
    </row>
    <row r="917" spans="1:26" ht="15.75" customHeight="1" x14ac:dyDescent="0.3">
      <c r="A917" s="84"/>
      <c r="B917" s="85"/>
      <c r="C917" s="63"/>
      <c r="D917" s="63"/>
      <c r="E917" s="63"/>
      <c r="F917" s="63"/>
      <c r="G917" s="63"/>
      <c r="H917" s="63"/>
      <c r="I917" s="63"/>
      <c r="J917" s="63"/>
      <c r="K917" s="63"/>
      <c r="L917" s="63"/>
      <c r="M917" s="63"/>
      <c r="N917" s="63"/>
      <c r="O917" s="63"/>
      <c r="P917" s="63"/>
      <c r="Q917" s="63"/>
      <c r="R917" s="63"/>
      <c r="S917" s="63"/>
      <c r="T917" s="63"/>
      <c r="U917" s="63"/>
      <c r="V917" s="63"/>
      <c r="W917" s="63"/>
      <c r="X917" s="63"/>
      <c r="Y917" s="63"/>
      <c r="Z917" s="63"/>
    </row>
    <row r="918" spans="1:26" ht="15.75" customHeight="1" x14ac:dyDescent="0.3">
      <c r="A918" s="84"/>
      <c r="B918" s="85"/>
      <c r="C918" s="63"/>
      <c r="D918" s="63"/>
      <c r="E918" s="63"/>
      <c r="F918" s="63"/>
      <c r="G918" s="63"/>
      <c r="H918" s="63"/>
      <c r="I918" s="63"/>
      <c r="J918" s="63"/>
      <c r="K918" s="63"/>
      <c r="L918" s="63"/>
      <c r="M918" s="63"/>
      <c r="N918" s="63"/>
      <c r="O918" s="63"/>
      <c r="P918" s="63"/>
      <c r="Q918" s="63"/>
      <c r="R918" s="63"/>
      <c r="S918" s="63"/>
      <c r="T918" s="63"/>
      <c r="U918" s="63"/>
      <c r="V918" s="63"/>
      <c r="W918" s="63"/>
      <c r="X918" s="63"/>
      <c r="Y918" s="63"/>
      <c r="Z918" s="63"/>
    </row>
    <row r="919" spans="1:26" ht="15.75" customHeight="1" x14ac:dyDescent="0.3">
      <c r="A919" s="84"/>
      <c r="B919" s="85"/>
      <c r="C919" s="63"/>
      <c r="D919" s="63"/>
      <c r="E919" s="63"/>
      <c r="F919" s="63"/>
      <c r="G919" s="63"/>
      <c r="H919" s="63"/>
      <c r="I919" s="63"/>
      <c r="J919" s="63"/>
      <c r="K919" s="63"/>
      <c r="L919" s="63"/>
      <c r="M919" s="63"/>
      <c r="N919" s="63"/>
      <c r="O919" s="63"/>
      <c r="P919" s="63"/>
      <c r="Q919" s="63"/>
      <c r="R919" s="63"/>
      <c r="S919" s="63"/>
      <c r="T919" s="63"/>
      <c r="U919" s="63"/>
      <c r="V919" s="63"/>
      <c r="W919" s="63"/>
      <c r="X919" s="63"/>
      <c r="Y919" s="63"/>
      <c r="Z919" s="63"/>
    </row>
    <row r="920" spans="1:26" ht="15.75" customHeight="1" x14ac:dyDescent="0.3">
      <c r="A920" s="84"/>
      <c r="B920" s="85"/>
      <c r="C920" s="63"/>
      <c r="D920" s="63"/>
      <c r="E920" s="63"/>
      <c r="F920" s="63"/>
      <c r="G920" s="63"/>
      <c r="H920" s="63"/>
      <c r="I920" s="63"/>
      <c r="J920" s="63"/>
      <c r="K920" s="63"/>
      <c r="L920" s="63"/>
      <c r="M920" s="63"/>
      <c r="N920" s="63"/>
      <c r="O920" s="63"/>
      <c r="P920" s="63"/>
      <c r="Q920" s="63"/>
      <c r="R920" s="63"/>
      <c r="S920" s="63"/>
      <c r="T920" s="63"/>
      <c r="U920" s="63"/>
      <c r="V920" s="63"/>
      <c r="W920" s="63"/>
      <c r="X920" s="63"/>
      <c r="Y920" s="63"/>
      <c r="Z920" s="63"/>
    </row>
    <row r="921" spans="1:26" ht="15.75" customHeight="1" x14ac:dyDescent="0.3">
      <c r="A921" s="84"/>
      <c r="B921" s="85"/>
      <c r="C921" s="63"/>
      <c r="D921" s="63"/>
      <c r="E921" s="63"/>
      <c r="F921" s="63"/>
      <c r="G921" s="63"/>
      <c r="H921" s="63"/>
      <c r="I921" s="63"/>
      <c r="J921" s="63"/>
      <c r="K921" s="63"/>
      <c r="L921" s="63"/>
      <c r="M921" s="63"/>
      <c r="N921" s="63"/>
      <c r="O921" s="63"/>
      <c r="P921" s="63"/>
      <c r="Q921" s="63"/>
      <c r="R921" s="63"/>
      <c r="S921" s="63"/>
      <c r="T921" s="63"/>
      <c r="U921" s="63"/>
      <c r="V921" s="63"/>
      <c r="W921" s="63"/>
      <c r="X921" s="63"/>
      <c r="Y921" s="63"/>
      <c r="Z921" s="63"/>
    </row>
    <row r="922" spans="1:26" ht="15.75" customHeight="1" x14ac:dyDescent="0.3">
      <c r="A922" s="84"/>
      <c r="B922" s="85"/>
      <c r="C922" s="63"/>
      <c r="D922" s="63"/>
      <c r="E922" s="63"/>
      <c r="F922" s="63"/>
      <c r="G922" s="63"/>
      <c r="H922" s="63"/>
      <c r="I922" s="63"/>
      <c r="J922" s="63"/>
      <c r="K922" s="63"/>
      <c r="L922" s="63"/>
      <c r="M922" s="63"/>
      <c r="N922" s="63"/>
      <c r="O922" s="63"/>
      <c r="P922" s="63"/>
      <c r="Q922" s="63"/>
      <c r="R922" s="63"/>
      <c r="S922" s="63"/>
      <c r="T922" s="63"/>
      <c r="U922" s="63"/>
      <c r="V922" s="63"/>
      <c r="W922" s="63"/>
      <c r="X922" s="63"/>
      <c r="Y922" s="63"/>
      <c r="Z922" s="63"/>
    </row>
    <row r="923" spans="1:26" ht="15.75" customHeight="1" x14ac:dyDescent="0.3">
      <c r="A923" s="84"/>
      <c r="B923" s="85"/>
      <c r="C923" s="63"/>
      <c r="D923" s="63"/>
      <c r="E923" s="63"/>
      <c r="F923" s="63"/>
      <c r="G923" s="63"/>
      <c r="H923" s="63"/>
      <c r="I923" s="63"/>
      <c r="J923" s="63"/>
      <c r="K923" s="63"/>
      <c r="L923" s="63"/>
      <c r="M923" s="63"/>
      <c r="N923" s="63"/>
      <c r="O923" s="63"/>
      <c r="P923" s="63"/>
      <c r="Q923" s="63"/>
      <c r="R923" s="63"/>
      <c r="S923" s="63"/>
      <c r="T923" s="63"/>
      <c r="U923" s="63"/>
      <c r="V923" s="63"/>
      <c r="W923" s="63"/>
      <c r="X923" s="63"/>
      <c r="Y923" s="63"/>
      <c r="Z923" s="63"/>
    </row>
    <row r="924" spans="1:26" ht="15.75" customHeight="1" x14ac:dyDescent="0.3">
      <c r="A924" s="84"/>
      <c r="B924" s="85"/>
      <c r="C924" s="63"/>
      <c r="D924" s="63"/>
      <c r="E924" s="63"/>
      <c r="F924" s="63"/>
      <c r="G924" s="63"/>
      <c r="H924" s="63"/>
      <c r="I924" s="63"/>
      <c r="J924" s="63"/>
      <c r="K924" s="63"/>
      <c r="L924" s="63"/>
      <c r="M924" s="63"/>
      <c r="N924" s="63"/>
      <c r="O924" s="63"/>
      <c r="P924" s="63"/>
      <c r="Q924" s="63"/>
      <c r="R924" s="63"/>
      <c r="S924" s="63"/>
      <c r="T924" s="63"/>
      <c r="U924" s="63"/>
      <c r="V924" s="63"/>
      <c r="W924" s="63"/>
      <c r="X924" s="63"/>
      <c r="Y924" s="63"/>
      <c r="Z924" s="63"/>
    </row>
    <row r="925" spans="1:26" ht="15.75" customHeight="1" x14ac:dyDescent="0.3">
      <c r="A925" s="84"/>
      <c r="B925" s="85"/>
      <c r="C925" s="63"/>
      <c r="D925" s="63"/>
      <c r="E925" s="63"/>
      <c r="F925" s="63"/>
      <c r="G925" s="63"/>
      <c r="H925" s="63"/>
      <c r="I925" s="63"/>
      <c r="J925" s="63"/>
      <c r="K925" s="63"/>
      <c r="L925" s="63"/>
      <c r="M925" s="63"/>
      <c r="N925" s="63"/>
      <c r="O925" s="63"/>
      <c r="P925" s="63"/>
      <c r="Q925" s="63"/>
      <c r="R925" s="63"/>
      <c r="S925" s="63"/>
      <c r="T925" s="63"/>
      <c r="U925" s="63"/>
      <c r="V925" s="63"/>
      <c r="W925" s="63"/>
      <c r="X925" s="63"/>
      <c r="Y925" s="63"/>
      <c r="Z925" s="63"/>
    </row>
    <row r="926" spans="1:26" ht="15.75" customHeight="1" x14ac:dyDescent="0.3">
      <c r="A926" s="84"/>
      <c r="B926" s="85"/>
      <c r="C926" s="63"/>
      <c r="D926" s="63"/>
      <c r="E926" s="63"/>
      <c r="F926" s="63"/>
      <c r="G926" s="63"/>
      <c r="H926" s="63"/>
      <c r="I926" s="63"/>
      <c r="J926" s="63"/>
      <c r="K926" s="63"/>
      <c r="L926" s="63"/>
      <c r="M926" s="63"/>
      <c r="N926" s="63"/>
      <c r="O926" s="63"/>
      <c r="P926" s="63"/>
      <c r="Q926" s="63"/>
      <c r="R926" s="63"/>
      <c r="S926" s="63"/>
      <c r="T926" s="63"/>
      <c r="U926" s="63"/>
      <c r="V926" s="63"/>
      <c r="W926" s="63"/>
      <c r="X926" s="63"/>
      <c r="Y926" s="63"/>
      <c r="Z926" s="63"/>
    </row>
    <row r="927" spans="1:26" ht="15.75" customHeight="1" x14ac:dyDescent="0.3">
      <c r="A927" s="84"/>
      <c r="B927" s="85"/>
      <c r="C927" s="63"/>
      <c r="D927" s="63"/>
      <c r="E927" s="63"/>
      <c r="F927" s="63"/>
      <c r="G927" s="63"/>
      <c r="H927" s="63"/>
      <c r="I927" s="63"/>
      <c r="J927" s="63"/>
      <c r="K927" s="63"/>
      <c r="L927" s="63"/>
      <c r="M927" s="63"/>
      <c r="N927" s="63"/>
      <c r="O927" s="63"/>
      <c r="P927" s="63"/>
      <c r="Q927" s="63"/>
      <c r="R927" s="63"/>
      <c r="S927" s="63"/>
      <c r="T927" s="63"/>
      <c r="U927" s="63"/>
      <c r="V927" s="63"/>
      <c r="W927" s="63"/>
      <c r="X927" s="63"/>
      <c r="Y927" s="63"/>
      <c r="Z927" s="63"/>
    </row>
    <row r="928" spans="1:26" ht="15.75" customHeight="1" x14ac:dyDescent="0.3">
      <c r="A928" s="84"/>
      <c r="B928" s="85"/>
      <c r="C928" s="63"/>
      <c r="D928" s="63"/>
      <c r="E928" s="63"/>
      <c r="F928" s="63"/>
      <c r="G928" s="63"/>
      <c r="H928" s="63"/>
      <c r="I928" s="63"/>
      <c r="J928" s="63"/>
      <c r="K928" s="63"/>
      <c r="L928" s="63"/>
      <c r="M928" s="63"/>
      <c r="N928" s="63"/>
      <c r="O928" s="63"/>
      <c r="P928" s="63"/>
      <c r="Q928" s="63"/>
      <c r="R928" s="63"/>
      <c r="S928" s="63"/>
      <c r="T928" s="63"/>
      <c r="U928" s="63"/>
      <c r="V928" s="63"/>
      <c r="W928" s="63"/>
      <c r="X928" s="63"/>
      <c r="Y928" s="63"/>
      <c r="Z928" s="63"/>
    </row>
    <row r="929" spans="1:26" ht="15.75" customHeight="1" x14ac:dyDescent="0.3">
      <c r="A929" s="84"/>
      <c r="B929" s="85"/>
      <c r="C929" s="63"/>
      <c r="D929" s="63"/>
      <c r="E929" s="63"/>
      <c r="F929" s="63"/>
      <c r="G929" s="63"/>
      <c r="H929" s="63"/>
      <c r="I929" s="63"/>
      <c r="J929" s="63"/>
      <c r="K929" s="63"/>
      <c r="L929" s="63"/>
      <c r="M929" s="63"/>
      <c r="N929" s="63"/>
      <c r="O929" s="63"/>
      <c r="P929" s="63"/>
      <c r="Q929" s="63"/>
      <c r="R929" s="63"/>
      <c r="S929" s="63"/>
      <c r="T929" s="63"/>
      <c r="U929" s="63"/>
      <c r="V929" s="63"/>
      <c r="W929" s="63"/>
      <c r="X929" s="63"/>
      <c r="Y929" s="63"/>
      <c r="Z929" s="63"/>
    </row>
    <row r="930" spans="1:26" ht="15.75" customHeight="1" x14ac:dyDescent="0.3">
      <c r="A930" s="84"/>
      <c r="B930" s="85"/>
      <c r="C930" s="63"/>
      <c r="D930" s="63"/>
      <c r="E930" s="63"/>
      <c r="F930" s="63"/>
      <c r="G930" s="63"/>
      <c r="H930" s="63"/>
      <c r="I930" s="63"/>
      <c r="J930" s="63"/>
      <c r="K930" s="63"/>
      <c r="L930" s="63"/>
      <c r="M930" s="63"/>
      <c r="N930" s="63"/>
      <c r="O930" s="63"/>
      <c r="P930" s="63"/>
      <c r="Q930" s="63"/>
      <c r="R930" s="63"/>
      <c r="S930" s="63"/>
      <c r="T930" s="63"/>
      <c r="U930" s="63"/>
      <c r="V930" s="63"/>
      <c r="W930" s="63"/>
      <c r="X930" s="63"/>
      <c r="Y930" s="63"/>
      <c r="Z930" s="63"/>
    </row>
    <row r="931" spans="1:26" ht="15.75" customHeight="1" x14ac:dyDescent="0.3">
      <c r="A931" s="84"/>
      <c r="B931" s="85"/>
      <c r="C931" s="63"/>
      <c r="D931" s="63"/>
      <c r="E931" s="63"/>
      <c r="F931" s="63"/>
      <c r="G931" s="63"/>
      <c r="H931" s="63"/>
      <c r="I931" s="63"/>
      <c r="J931" s="63"/>
      <c r="K931" s="63"/>
      <c r="L931" s="63"/>
      <c r="M931" s="63"/>
      <c r="N931" s="63"/>
      <c r="O931" s="63"/>
      <c r="P931" s="63"/>
      <c r="Q931" s="63"/>
      <c r="R931" s="63"/>
      <c r="S931" s="63"/>
      <c r="T931" s="63"/>
      <c r="U931" s="63"/>
      <c r="V931" s="63"/>
      <c r="W931" s="63"/>
      <c r="X931" s="63"/>
      <c r="Y931" s="63"/>
      <c r="Z931" s="63"/>
    </row>
    <row r="932" spans="1:26" ht="15.75" customHeight="1" x14ac:dyDescent="0.3">
      <c r="A932" s="84"/>
      <c r="B932" s="85"/>
      <c r="C932" s="63"/>
      <c r="D932" s="63"/>
      <c r="E932" s="63"/>
      <c r="F932" s="63"/>
      <c r="G932" s="63"/>
      <c r="H932" s="63"/>
      <c r="I932" s="63"/>
      <c r="J932" s="63"/>
      <c r="K932" s="63"/>
      <c r="L932" s="63"/>
      <c r="M932" s="63"/>
      <c r="N932" s="63"/>
      <c r="O932" s="63"/>
      <c r="P932" s="63"/>
      <c r="Q932" s="63"/>
      <c r="R932" s="63"/>
      <c r="S932" s="63"/>
      <c r="T932" s="63"/>
      <c r="U932" s="63"/>
      <c r="V932" s="63"/>
      <c r="W932" s="63"/>
      <c r="X932" s="63"/>
      <c r="Y932" s="63"/>
      <c r="Z932" s="63"/>
    </row>
    <row r="933" spans="1:26" ht="15.75" customHeight="1" x14ac:dyDescent="0.3">
      <c r="A933" s="84"/>
      <c r="B933" s="85"/>
      <c r="C933" s="63"/>
      <c r="D933" s="63"/>
      <c r="E933" s="63"/>
      <c r="F933" s="63"/>
      <c r="G933" s="63"/>
      <c r="H933" s="63"/>
      <c r="I933" s="63"/>
      <c r="J933" s="63"/>
      <c r="K933" s="63"/>
      <c r="L933" s="63"/>
      <c r="M933" s="63"/>
      <c r="N933" s="63"/>
      <c r="O933" s="63"/>
      <c r="P933" s="63"/>
      <c r="Q933" s="63"/>
      <c r="R933" s="63"/>
      <c r="S933" s="63"/>
      <c r="T933" s="63"/>
      <c r="U933" s="63"/>
      <c r="V933" s="63"/>
      <c r="W933" s="63"/>
      <c r="X933" s="63"/>
      <c r="Y933" s="63"/>
      <c r="Z933" s="63"/>
    </row>
    <row r="934" spans="1:26" ht="15.75" customHeight="1" x14ac:dyDescent="0.3">
      <c r="A934" s="84"/>
      <c r="B934" s="85"/>
      <c r="C934" s="63"/>
      <c r="D934" s="63"/>
      <c r="E934" s="63"/>
      <c r="F934" s="63"/>
      <c r="G934" s="63"/>
      <c r="H934" s="63"/>
      <c r="I934" s="63"/>
      <c r="J934" s="63"/>
      <c r="K934" s="63"/>
      <c r="L934" s="63"/>
      <c r="M934" s="63"/>
      <c r="N934" s="63"/>
      <c r="O934" s="63"/>
      <c r="P934" s="63"/>
      <c r="Q934" s="63"/>
      <c r="R934" s="63"/>
      <c r="S934" s="63"/>
      <c r="T934" s="63"/>
      <c r="U934" s="63"/>
      <c r="V934" s="63"/>
      <c r="W934" s="63"/>
      <c r="X934" s="63"/>
      <c r="Y934" s="63"/>
      <c r="Z934" s="63"/>
    </row>
    <row r="935" spans="1:26" ht="15.75" customHeight="1" x14ac:dyDescent="0.3">
      <c r="A935" s="84"/>
      <c r="B935" s="85"/>
      <c r="C935" s="63"/>
      <c r="D935" s="63"/>
      <c r="E935" s="63"/>
      <c r="F935" s="63"/>
      <c r="G935" s="63"/>
      <c r="H935" s="63"/>
      <c r="I935" s="63"/>
      <c r="J935" s="63"/>
      <c r="K935" s="63"/>
      <c r="L935" s="63"/>
      <c r="M935" s="63"/>
      <c r="N935" s="63"/>
      <c r="O935" s="63"/>
      <c r="P935" s="63"/>
      <c r="Q935" s="63"/>
      <c r="R935" s="63"/>
      <c r="S935" s="63"/>
      <c r="T935" s="63"/>
      <c r="U935" s="63"/>
      <c r="V935" s="63"/>
      <c r="W935" s="63"/>
      <c r="X935" s="63"/>
      <c r="Y935" s="63"/>
      <c r="Z935" s="63"/>
    </row>
    <row r="936" spans="1:26" ht="15.75" customHeight="1" x14ac:dyDescent="0.3">
      <c r="A936" s="84"/>
      <c r="B936" s="85"/>
      <c r="C936" s="63"/>
      <c r="D936" s="63"/>
      <c r="E936" s="63"/>
      <c r="F936" s="63"/>
      <c r="G936" s="63"/>
      <c r="H936" s="63"/>
      <c r="I936" s="63"/>
      <c r="J936" s="63"/>
      <c r="K936" s="63"/>
      <c r="L936" s="63"/>
      <c r="M936" s="63"/>
      <c r="N936" s="63"/>
      <c r="O936" s="63"/>
      <c r="P936" s="63"/>
      <c r="Q936" s="63"/>
      <c r="R936" s="63"/>
      <c r="S936" s="63"/>
      <c r="T936" s="63"/>
      <c r="U936" s="63"/>
      <c r="V936" s="63"/>
      <c r="W936" s="63"/>
      <c r="X936" s="63"/>
      <c r="Y936" s="63"/>
      <c r="Z936" s="63"/>
    </row>
    <row r="937" spans="1:26" ht="15.75" customHeight="1" x14ac:dyDescent="0.3">
      <c r="A937" s="84"/>
      <c r="B937" s="85"/>
      <c r="C937" s="63"/>
      <c r="D937" s="63"/>
      <c r="E937" s="63"/>
      <c r="F937" s="63"/>
      <c r="G937" s="63"/>
      <c r="H937" s="63"/>
      <c r="I937" s="63"/>
      <c r="J937" s="63"/>
      <c r="K937" s="63"/>
      <c r="L937" s="63"/>
      <c r="M937" s="63"/>
      <c r="N937" s="63"/>
      <c r="O937" s="63"/>
      <c r="P937" s="63"/>
      <c r="Q937" s="63"/>
      <c r="R937" s="63"/>
      <c r="S937" s="63"/>
      <c r="T937" s="63"/>
      <c r="U937" s="63"/>
      <c r="V937" s="63"/>
      <c r="W937" s="63"/>
      <c r="X937" s="63"/>
      <c r="Y937" s="63"/>
      <c r="Z937" s="63"/>
    </row>
    <row r="938" spans="1:26" ht="15.75" customHeight="1" x14ac:dyDescent="0.3">
      <c r="A938" s="84"/>
      <c r="B938" s="85"/>
      <c r="C938" s="63"/>
      <c r="D938" s="63"/>
      <c r="E938" s="63"/>
      <c r="F938" s="63"/>
      <c r="G938" s="63"/>
      <c r="H938" s="63"/>
      <c r="I938" s="63"/>
      <c r="J938" s="63"/>
      <c r="K938" s="63"/>
      <c r="L938" s="63"/>
      <c r="M938" s="63"/>
      <c r="N938" s="63"/>
      <c r="O938" s="63"/>
      <c r="P938" s="63"/>
      <c r="Q938" s="63"/>
      <c r="R938" s="63"/>
      <c r="S938" s="63"/>
      <c r="T938" s="63"/>
      <c r="U938" s="63"/>
      <c r="V938" s="63"/>
      <c r="W938" s="63"/>
      <c r="X938" s="63"/>
      <c r="Y938" s="63"/>
      <c r="Z938" s="63"/>
    </row>
    <row r="939" spans="1:26" ht="15.75" customHeight="1" x14ac:dyDescent="0.3">
      <c r="A939" s="84"/>
      <c r="B939" s="85"/>
      <c r="C939" s="63"/>
      <c r="D939" s="63"/>
      <c r="E939" s="63"/>
      <c r="F939" s="63"/>
      <c r="G939" s="63"/>
      <c r="H939" s="63"/>
      <c r="I939" s="63"/>
      <c r="J939" s="63"/>
      <c r="K939" s="63"/>
      <c r="L939" s="63"/>
      <c r="M939" s="63"/>
      <c r="N939" s="63"/>
      <c r="O939" s="63"/>
      <c r="P939" s="63"/>
      <c r="Q939" s="63"/>
      <c r="R939" s="63"/>
      <c r="S939" s="63"/>
      <c r="T939" s="63"/>
      <c r="U939" s="63"/>
      <c r="V939" s="63"/>
      <c r="W939" s="63"/>
      <c r="X939" s="63"/>
      <c r="Y939" s="63"/>
      <c r="Z939" s="63"/>
    </row>
    <row r="940" spans="1:26" ht="15.75" customHeight="1" x14ac:dyDescent="0.3">
      <c r="A940" s="84"/>
      <c r="B940" s="85"/>
      <c r="C940" s="63"/>
      <c r="D940" s="63"/>
      <c r="E940" s="63"/>
      <c r="F940" s="63"/>
      <c r="G940" s="63"/>
      <c r="H940" s="63"/>
      <c r="I940" s="63"/>
      <c r="J940" s="63"/>
      <c r="K940" s="63"/>
      <c r="L940" s="63"/>
      <c r="M940" s="63"/>
      <c r="N940" s="63"/>
      <c r="O940" s="63"/>
      <c r="P940" s="63"/>
      <c r="Q940" s="63"/>
      <c r="R940" s="63"/>
      <c r="S940" s="63"/>
      <c r="T940" s="63"/>
      <c r="U940" s="63"/>
      <c r="V940" s="63"/>
      <c r="W940" s="63"/>
      <c r="X940" s="63"/>
      <c r="Y940" s="63"/>
      <c r="Z940" s="63"/>
    </row>
    <row r="941" spans="1:26" ht="15.75" customHeight="1" x14ac:dyDescent="0.3">
      <c r="A941" s="84"/>
      <c r="B941" s="85"/>
      <c r="C941" s="63"/>
      <c r="D941" s="63"/>
      <c r="E941" s="63"/>
      <c r="F941" s="63"/>
      <c r="G941" s="63"/>
      <c r="H941" s="63"/>
      <c r="I941" s="63"/>
      <c r="J941" s="63"/>
      <c r="K941" s="63"/>
      <c r="L941" s="63"/>
      <c r="M941" s="63"/>
      <c r="N941" s="63"/>
      <c r="O941" s="63"/>
      <c r="P941" s="63"/>
      <c r="Q941" s="63"/>
      <c r="R941" s="63"/>
      <c r="S941" s="63"/>
      <c r="T941" s="63"/>
      <c r="U941" s="63"/>
      <c r="V941" s="63"/>
      <c r="W941" s="63"/>
      <c r="X941" s="63"/>
      <c r="Y941" s="63"/>
      <c r="Z941" s="63"/>
    </row>
    <row r="942" spans="1:26" ht="15.75" customHeight="1" x14ac:dyDescent="0.3">
      <c r="A942" s="84"/>
      <c r="B942" s="85"/>
      <c r="C942" s="63"/>
      <c r="D942" s="63"/>
      <c r="E942" s="63"/>
      <c r="F942" s="63"/>
      <c r="G942" s="63"/>
      <c r="H942" s="63"/>
      <c r="I942" s="63"/>
      <c r="J942" s="63"/>
      <c r="K942" s="63"/>
      <c r="L942" s="63"/>
      <c r="M942" s="63"/>
      <c r="N942" s="63"/>
      <c r="O942" s="63"/>
      <c r="P942" s="63"/>
      <c r="Q942" s="63"/>
      <c r="R942" s="63"/>
      <c r="S942" s="63"/>
      <c r="T942" s="63"/>
      <c r="U942" s="63"/>
      <c r="V942" s="63"/>
      <c r="W942" s="63"/>
      <c r="X942" s="63"/>
      <c r="Y942" s="63"/>
      <c r="Z942" s="63"/>
    </row>
    <row r="943" spans="1:26" ht="15.75" customHeight="1" x14ac:dyDescent="0.3">
      <c r="A943" s="84"/>
      <c r="B943" s="85"/>
      <c r="C943" s="63"/>
      <c r="D943" s="63"/>
      <c r="E943" s="63"/>
      <c r="F943" s="63"/>
      <c r="G943" s="63"/>
      <c r="H943" s="63"/>
      <c r="I943" s="63"/>
      <c r="J943" s="63"/>
      <c r="K943" s="63"/>
      <c r="L943" s="63"/>
      <c r="M943" s="63"/>
      <c r="N943" s="63"/>
      <c r="O943" s="63"/>
      <c r="P943" s="63"/>
      <c r="Q943" s="63"/>
      <c r="R943" s="63"/>
      <c r="S943" s="63"/>
      <c r="T943" s="63"/>
      <c r="U943" s="63"/>
      <c r="V943" s="63"/>
      <c r="W943" s="63"/>
      <c r="X943" s="63"/>
      <c r="Y943" s="63"/>
      <c r="Z943" s="63"/>
    </row>
    <row r="944" spans="1:26" ht="15.75" customHeight="1" x14ac:dyDescent="0.3">
      <c r="A944" s="84"/>
      <c r="B944" s="85"/>
      <c r="C944" s="63"/>
      <c r="D944" s="63"/>
      <c r="E944" s="63"/>
      <c r="F944" s="63"/>
      <c r="G944" s="63"/>
      <c r="H944" s="63"/>
      <c r="I944" s="63"/>
      <c r="J944" s="63"/>
      <c r="K944" s="63"/>
      <c r="L944" s="63"/>
      <c r="M944" s="63"/>
      <c r="N944" s="63"/>
      <c r="O944" s="63"/>
      <c r="P944" s="63"/>
      <c r="Q944" s="63"/>
      <c r="R944" s="63"/>
      <c r="S944" s="63"/>
      <c r="T944" s="63"/>
      <c r="U944" s="63"/>
      <c r="V944" s="63"/>
      <c r="W944" s="63"/>
      <c r="X944" s="63"/>
      <c r="Y944" s="63"/>
      <c r="Z944" s="63"/>
    </row>
    <row r="945" spans="1:26" ht="15.75" customHeight="1" x14ac:dyDescent="0.3">
      <c r="A945" s="84"/>
      <c r="B945" s="85"/>
      <c r="C945" s="63"/>
      <c r="D945" s="63"/>
      <c r="E945" s="63"/>
      <c r="F945" s="63"/>
      <c r="G945" s="63"/>
      <c r="H945" s="63"/>
      <c r="I945" s="63"/>
      <c r="J945" s="63"/>
      <c r="K945" s="63"/>
      <c r="L945" s="63"/>
      <c r="M945" s="63"/>
      <c r="N945" s="63"/>
      <c r="O945" s="63"/>
      <c r="P945" s="63"/>
      <c r="Q945" s="63"/>
      <c r="R945" s="63"/>
      <c r="S945" s="63"/>
      <c r="T945" s="63"/>
      <c r="U945" s="63"/>
      <c r="V945" s="63"/>
      <c r="W945" s="63"/>
      <c r="X945" s="63"/>
      <c r="Y945" s="63"/>
      <c r="Z945" s="63"/>
    </row>
    <row r="946" spans="1:26" ht="15.75" customHeight="1" x14ac:dyDescent="0.3">
      <c r="A946" s="84"/>
      <c r="B946" s="85"/>
      <c r="C946" s="63"/>
      <c r="D946" s="63"/>
      <c r="E946" s="63"/>
      <c r="F946" s="63"/>
      <c r="G946" s="63"/>
      <c r="H946" s="63"/>
      <c r="I946" s="63"/>
      <c r="J946" s="63"/>
      <c r="K946" s="63"/>
      <c r="L946" s="63"/>
      <c r="M946" s="63"/>
      <c r="N946" s="63"/>
      <c r="O946" s="63"/>
      <c r="P946" s="63"/>
      <c r="Q946" s="63"/>
      <c r="R946" s="63"/>
      <c r="S946" s="63"/>
      <c r="T946" s="63"/>
      <c r="U946" s="63"/>
      <c r="V946" s="63"/>
      <c r="W946" s="63"/>
      <c r="X946" s="63"/>
      <c r="Y946" s="63"/>
      <c r="Z946" s="63"/>
    </row>
    <row r="947" spans="1:26" ht="15.75" customHeight="1" x14ac:dyDescent="0.3">
      <c r="A947" s="84"/>
      <c r="B947" s="85"/>
      <c r="C947" s="63"/>
      <c r="D947" s="63"/>
      <c r="E947" s="63"/>
      <c r="F947" s="63"/>
      <c r="G947" s="63"/>
      <c r="H947" s="63"/>
      <c r="I947" s="63"/>
      <c r="J947" s="63"/>
      <c r="K947" s="63"/>
      <c r="L947" s="63"/>
      <c r="M947" s="63"/>
      <c r="N947" s="63"/>
      <c r="O947" s="63"/>
      <c r="P947" s="63"/>
      <c r="Q947" s="63"/>
      <c r="R947" s="63"/>
      <c r="S947" s="63"/>
      <c r="T947" s="63"/>
      <c r="U947" s="63"/>
      <c r="V947" s="63"/>
      <c r="W947" s="63"/>
      <c r="X947" s="63"/>
      <c r="Y947" s="63"/>
      <c r="Z947" s="63"/>
    </row>
    <row r="948" spans="1:26" ht="15.75" customHeight="1" x14ac:dyDescent="0.3">
      <c r="A948" s="84"/>
      <c r="B948" s="85"/>
      <c r="C948" s="63"/>
      <c r="D948" s="63"/>
      <c r="E948" s="63"/>
      <c r="F948" s="63"/>
      <c r="G948" s="63"/>
      <c r="H948" s="63"/>
      <c r="I948" s="63"/>
      <c r="J948" s="63"/>
      <c r="K948" s="63"/>
      <c r="L948" s="63"/>
      <c r="M948" s="63"/>
      <c r="N948" s="63"/>
      <c r="O948" s="63"/>
      <c r="P948" s="63"/>
      <c r="Q948" s="63"/>
      <c r="R948" s="63"/>
      <c r="S948" s="63"/>
      <c r="T948" s="63"/>
      <c r="U948" s="63"/>
      <c r="V948" s="63"/>
      <c r="W948" s="63"/>
      <c r="X948" s="63"/>
      <c r="Y948" s="63"/>
      <c r="Z948" s="63"/>
    </row>
    <row r="949" spans="1:26" ht="15.75" customHeight="1" x14ac:dyDescent="0.3">
      <c r="A949" s="84"/>
      <c r="B949" s="85"/>
      <c r="C949" s="63"/>
      <c r="D949" s="63"/>
      <c r="E949" s="63"/>
      <c r="F949" s="63"/>
      <c r="G949" s="63"/>
      <c r="H949" s="63"/>
      <c r="I949" s="63"/>
      <c r="J949" s="63"/>
      <c r="K949" s="63"/>
      <c r="L949" s="63"/>
      <c r="M949" s="63"/>
      <c r="N949" s="63"/>
      <c r="O949" s="63"/>
      <c r="P949" s="63"/>
      <c r="Q949" s="63"/>
      <c r="R949" s="63"/>
      <c r="S949" s="63"/>
      <c r="T949" s="63"/>
      <c r="U949" s="63"/>
      <c r="V949" s="63"/>
      <c r="W949" s="63"/>
      <c r="X949" s="63"/>
      <c r="Y949" s="63"/>
      <c r="Z949" s="63"/>
    </row>
    <row r="950" spans="1:26" ht="15.75" customHeight="1" x14ac:dyDescent="0.3">
      <c r="A950" s="84"/>
      <c r="B950" s="85"/>
      <c r="C950" s="63"/>
      <c r="D950" s="63"/>
      <c r="E950" s="63"/>
      <c r="F950" s="63"/>
      <c r="G950" s="63"/>
      <c r="H950" s="63"/>
      <c r="I950" s="63"/>
      <c r="J950" s="63"/>
      <c r="K950" s="63"/>
      <c r="L950" s="63"/>
      <c r="M950" s="63"/>
      <c r="N950" s="63"/>
      <c r="O950" s="63"/>
      <c r="P950" s="63"/>
      <c r="Q950" s="63"/>
      <c r="R950" s="63"/>
      <c r="S950" s="63"/>
      <c r="T950" s="63"/>
      <c r="U950" s="63"/>
      <c r="V950" s="63"/>
      <c r="W950" s="63"/>
      <c r="X950" s="63"/>
      <c r="Y950" s="63"/>
      <c r="Z950" s="63"/>
    </row>
    <row r="951" spans="1:26" ht="15.75" customHeight="1" x14ac:dyDescent="0.3">
      <c r="A951" s="84"/>
      <c r="B951" s="85"/>
      <c r="C951" s="63"/>
      <c r="D951" s="63"/>
      <c r="E951" s="63"/>
      <c r="F951" s="63"/>
      <c r="G951" s="63"/>
      <c r="H951" s="63"/>
      <c r="I951" s="63"/>
      <c r="J951" s="63"/>
      <c r="K951" s="63"/>
      <c r="L951" s="63"/>
      <c r="M951" s="63"/>
      <c r="N951" s="63"/>
      <c r="O951" s="63"/>
      <c r="P951" s="63"/>
      <c r="Q951" s="63"/>
      <c r="R951" s="63"/>
      <c r="S951" s="63"/>
      <c r="T951" s="63"/>
      <c r="U951" s="63"/>
      <c r="V951" s="63"/>
      <c r="W951" s="63"/>
      <c r="X951" s="63"/>
      <c r="Y951" s="63"/>
      <c r="Z951" s="63"/>
    </row>
    <row r="952" spans="1:26" ht="15.75" customHeight="1" x14ac:dyDescent="0.3">
      <c r="A952" s="84"/>
      <c r="B952" s="85"/>
      <c r="C952" s="63"/>
      <c r="D952" s="63"/>
      <c r="E952" s="63"/>
      <c r="F952" s="63"/>
      <c r="G952" s="63"/>
      <c r="H952" s="63"/>
      <c r="I952" s="63"/>
      <c r="J952" s="63"/>
      <c r="K952" s="63"/>
      <c r="L952" s="63"/>
      <c r="M952" s="63"/>
      <c r="N952" s="63"/>
      <c r="O952" s="63"/>
      <c r="P952" s="63"/>
      <c r="Q952" s="63"/>
      <c r="R952" s="63"/>
      <c r="S952" s="63"/>
      <c r="T952" s="63"/>
      <c r="U952" s="63"/>
      <c r="V952" s="63"/>
      <c r="W952" s="63"/>
      <c r="X952" s="63"/>
      <c r="Y952" s="63"/>
      <c r="Z952" s="63"/>
    </row>
    <row r="953" spans="1:26" ht="15.75" customHeight="1" x14ac:dyDescent="0.3">
      <c r="A953" s="84"/>
      <c r="B953" s="85"/>
      <c r="C953" s="63"/>
      <c r="D953" s="63"/>
      <c r="E953" s="63"/>
      <c r="F953" s="63"/>
      <c r="G953" s="63"/>
      <c r="H953" s="63"/>
      <c r="I953" s="63"/>
      <c r="J953" s="63"/>
      <c r="K953" s="63"/>
      <c r="L953" s="63"/>
      <c r="M953" s="63"/>
      <c r="N953" s="63"/>
      <c r="O953" s="63"/>
      <c r="P953" s="63"/>
      <c r="Q953" s="63"/>
      <c r="R953" s="63"/>
      <c r="S953" s="63"/>
      <c r="T953" s="63"/>
      <c r="U953" s="63"/>
      <c r="V953" s="63"/>
      <c r="W953" s="63"/>
      <c r="X953" s="63"/>
      <c r="Y953" s="63"/>
      <c r="Z953" s="63"/>
    </row>
    <row r="954" spans="1:26" ht="15.75" customHeight="1" x14ac:dyDescent="0.3">
      <c r="A954" s="84"/>
      <c r="B954" s="85"/>
      <c r="C954" s="63"/>
      <c r="D954" s="63"/>
      <c r="E954" s="63"/>
      <c r="F954" s="63"/>
      <c r="G954" s="63"/>
      <c r="H954" s="63"/>
      <c r="I954" s="63"/>
      <c r="J954" s="63"/>
      <c r="K954" s="63"/>
      <c r="L954" s="63"/>
      <c r="M954" s="63"/>
      <c r="N954" s="63"/>
      <c r="O954" s="63"/>
      <c r="P954" s="63"/>
      <c r="Q954" s="63"/>
      <c r="R954" s="63"/>
      <c r="S954" s="63"/>
      <c r="T954" s="63"/>
      <c r="U954" s="63"/>
      <c r="V954" s="63"/>
      <c r="W954" s="63"/>
      <c r="X954" s="63"/>
      <c r="Y954" s="63"/>
      <c r="Z954" s="63"/>
    </row>
    <row r="955" spans="1:26" ht="15.75" customHeight="1" x14ac:dyDescent="0.3">
      <c r="A955" s="84"/>
      <c r="B955" s="85"/>
      <c r="C955" s="63"/>
      <c r="D955" s="63"/>
      <c r="E955" s="63"/>
      <c r="F955" s="63"/>
      <c r="G955" s="63"/>
      <c r="H955" s="63"/>
      <c r="I955" s="63"/>
      <c r="J955" s="63"/>
      <c r="K955" s="63"/>
      <c r="L955" s="63"/>
      <c r="M955" s="63"/>
      <c r="N955" s="63"/>
      <c r="O955" s="63"/>
      <c r="P955" s="63"/>
      <c r="Q955" s="63"/>
      <c r="R955" s="63"/>
      <c r="S955" s="63"/>
      <c r="T955" s="63"/>
      <c r="U955" s="63"/>
      <c r="V955" s="63"/>
      <c r="W955" s="63"/>
      <c r="X955" s="63"/>
      <c r="Y955" s="63"/>
      <c r="Z955" s="63"/>
    </row>
    <row r="956" spans="1:26" ht="15.75" customHeight="1" x14ac:dyDescent="0.3">
      <c r="A956" s="84"/>
      <c r="B956" s="85"/>
      <c r="C956" s="63"/>
      <c r="D956" s="63"/>
      <c r="E956" s="63"/>
      <c r="F956" s="63"/>
      <c r="G956" s="63"/>
      <c r="H956" s="63"/>
      <c r="I956" s="63"/>
      <c r="J956" s="63"/>
      <c r="K956" s="63"/>
      <c r="L956" s="63"/>
      <c r="M956" s="63"/>
      <c r="N956" s="63"/>
      <c r="O956" s="63"/>
      <c r="P956" s="63"/>
      <c r="Q956" s="63"/>
      <c r="R956" s="63"/>
      <c r="S956" s="63"/>
      <c r="T956" s="63"/>
      <c r="U956" s="63"/>
      <c r="V956" s="63"/>
      <c r="W956" s="63"/>
      <c r="X956" s="63"/>
      <c r="Y956" s="63"/>
      <c r="Z956" s="63"/>
    </row>
    <row r="957" spans="1:26" ht="15.75" customHeight="1" x14ac:dyDescent="0.3">
      <c r="A957" s="84"/>
      <c r="B957" s="85"/>
      <c r="C957" s="63"/>
      <c r="D957" s="63"/>
      <c r="E957" s="63"/>
      <c r="F957" s="63"/>
      <c r="G957" s="63"/>
      <c r="H957" s="63"/>
      <c r="I957" s="63"/>
      <c r="J957" s="63"/>
      <c r="K957" s="63"/>
      <c r="L957" s="63"/>
      <c r="M957" s="63"/>
      <c r="N957" s="63"/>
      <c r="O957" s="63"/>
      <c r="P957" s="63"/>
      <c r="Q957" s="63"/>
      <c r="R957" s="63"/>
      <c r="S957" s="63"/>
      <c r="T957" s="63"/>
      <c r="U957" s="63"/>
      <c r="V957" s="63"/>
      <c r="W957" s="63"/>
      <c r="X957" s="63"/>
      <c r="Y957" s="63"/>
      <c r="Z957" s="63"/>
    </row>
    <row r="958" spans="1:26" ht="15.75" customHeight="1" x14ac:dyDescent="0.3">
      <c r="A958" s="84"/>
      <c r="B958" s="85"/>
      <c r="C958" s="63"/>
      <c r="D958" s="63"/>
      <c r="E958" s="63"/>
      <c r="F958" s="63"/>
      <c r="G958" s="63"/>
      <c r="H958" s="63"/>
      <c r="I958" s="63"/>
      <c r="J958" s="63"/>
      <c r="K958" s="63"/>
      <c r="L958" s="63"/>
      <c r="M958" s="63"/>
      <c r="N958" s="63"/>
      <c r="O958" s="63"/>
      <c r="P958" s="63"/>
      <c r="Q958" s="63"/>
      <c r="R958" s="63"/>
      <c r="S958" s="63"/>
      <c r="T958" s="63"/>
      <c r="U958" s="63"/>
      <c r="V958" s="63"/>
      <c r="W958" s="63"/>
      <c r="X958" s="63"/>
      <c r="Y958" s="63"/>
      <c r="Z958" s="63"/>
    </row>
    <row r="959" spans="1:26" ht="15.75" customHeight="1" x14ac:dyDescent="0.3">
      <c r="A959" s="84"/>
      <c r="B959" s="85"/>
      <c r="C959" s="63"/>
      <c r="D959" s="63"/>
      <c r="E959" s="63"/>
      <c r="F959" s="63"/>
      <c r="G959" s="63"/>
      <c r="H959" s="63"/>
      <c r="I959" s="63"/>
      <c r="J959" s="63"/>
      <c r="K959" s="63"/>
      <c r="L959" s="63"/>
      <c r="M959" s="63"/>
      <c r="N959" s="63"/>
      <c r="O959" s="63"/>
      <c r="P959" s="63"/>
      <c r="Q959" s="63"/>
      <c r="R959" s="63"/>
      <c r="S959" s="63"/>
      <c r="T959" s="63"/>
      <c r="U959" s="63"/>
      <c r="V959" s="63"/>
      <c r="W959" s="63"/>
      <c r="X959" s="63"/>
      <c r="Y959" s="63"/>
      <c r="Z959" s="63"/>
    </row>
    <row r="960" spans="1:26" ht="15.75" customHeight="1" x14ac:dyDescent="0.3">
      <c r="A960" s="84"/>
      <c r="B960" s="85"/>
      <c r="C960" s="63"/>
      <c r="D960" s="63"/>
      <c r="E960" s="63"/>
      <c r="F960" s="63"/>
      <c r="G960" s="63"/>
      <c r="H960" s="63"/>
      <c r="I960" s="63"/>
      <c r="J960" s="63"/>
      <c r="K960" s="63"/>
      <c r="L960" s="63"/>
      <c r="M960" s="63"/>
      <c r="N960" s="63"/>
      <c r="O960" s="63"/>
      <c r="P960" s="63"/>
      <c r="Q960" s="63"/>
      <c r="R960" s="63"/>
      <c r="S960" s="63"/>
      <c r="T960" s="63"/>
      <c r="U960" s="63"/>
      <c r="V960" s="63"/>
      <c r="W960" s="63"/>
      <c r="X960" s="63"/>
      <c r="Y960" s="63"/>
      <c r="Z960" s="63"/>
    </row>
    <row r="961" spans="1:26" ht="15.75" customHeight="1" x14ac:dyDescent="0.3">
      <c r="A961" s="84"/>
      <c r="B961" s="85"/>
      <c r="C961" s="63"/>
      <c r="D961" s="63"/>
      <c r="E961" s="63"/>
      <c r="F961" s="63"/>
      <c r="G961" s="63"/>
      <c r="H961" s="63"/>
      <c r="I961" s="63"/>
      <c r="J961" s="63"/>
      <c r="K961" s="63"/>
      <c r="L961" s="63"/>
      <c r="M961" s="63"/>
      <c r="N961" s="63"/>
      <c r="O961" s="63"/>
      <c r="P961" s="63"/>
      <c r="Q961" s="63"/>
      <c r="R961" s="63"/>
      <c r="S961" s="63"/>
      <c r="T961" s="63"/>
      <c r="U961" s="63"/>
      <c r="V961" s="63"/>
      <c r="W961" s="63"/>
      <c r="X961" s="63"/>
      <c r="Y961" s="63"/>
      <c r="Z961" s="63"/>
    </row>
    <row r="962" spans="1:26" ht="15.75" customHeight="1" x14ac:dyDescent="0.3">
      <c r="A962" s="84"/>
      <c r="B962" s="85"/>
      <c r="C962" s="63"/>
      <c r="D962" s="63"/>
      <c r="E962" s="63"/>
      <c r="F962" s="63"/>
      <c r="G962" s="63"/>
      <c r="H962" s="63"/>
      <c r="I962" s="63"/>
      <c r="J962" s="63"/>
      <c r="K962" s="63"/>
      <c r="L962" s="63"/>
      <c r="M962" s="63"/>
      <c r="N962" s="63"/>
      <c r="O962" s="63"/>
      <c r="P962" s="63"/>
      <c r="Q962" s="63"/>
      <c r="R962" s="63"/>
      <c r="S962" s="63"/>
      <c r="T962" s="63"/>
      <c r="U962" s="63"/>
      <c r="V962" s="63"/>
      <c r="W962" s="63"/>
      <c r="X962" s="63"/>
      <c r="Y962" s="63"/>
      <c r="Z962" s="63"/>
    </row>
    <row r="963" spans="1:26" ht="15.75" customHeight="1" x14ac:dyDescent="0.3">
      <c r="A963" s="84"/>
      <c r="B963" s="85"/>
      <c r="C963" s="63"/>
      <c r="D963" s="63"/>
      <c r="E963" s="63"/>
      <c r="F963" s="63"/>
      <c r="G963" s="63"/>
      <c r="H963" s="63"/>
      <c r="I963" s="63"/>
      <c r="J963" s="63"/>
      <c r="K963" s="63"/>
      <c r="L963" s="63"/>
      <c r="M963" s="63"/>
      <c r="N963" s="63"/>
      <c r="O963" s="63"/>
      <c r="P963" s="63"/>
      <c r="Q963" s="63"/>
      <c r="R963" s="63"/>
      <c r="S963" s="63"/>
      <c r="T963" s="63"/>
      <c r="U963" s="63"/>
      <c r="V963" s="63"/>
      <c r="W963" s="63"/>
      <c r="X963" s="63"/>
      <c r="Y963" s="63"/>
      <c r="Z963" s="63"/>
    </row>
    <row r="964" spans="1:26" ht="15.75" customHeight="1" x14ac:dyDescent="0.3">
      <c r="A964" s="84"/>
      <c r="B964" s="85"/>
      <c r="C964" s="63"/>
      <c r="D964" s="63"/>
      <c r="E964" s="63"/>
      <c r="F964" s="63"/>
      <c r="G964" s="63"/>
      <c r="H964" s="63"/>
      <c r="I964" s="63"/>
      <c r="J964" s="63"/>
      <c r="K964" s="63"/>
      <c r="L964" s="63"/>
      <c r="M964" s="63"/>
      <c r="N964" s="63"/>
      <c r="O964" s="63"/>
      <c r="P964" s="63"/>
      <c r="Q964" s="63"/>
      <c r="R964" s="63"/>
      <c r="S964" s="63"/>
      <c r="T964" s="63"/>
      <c r="U964" s="63"/>
      <c r="V964" s="63"/>
      <c r="W964" s="63"/>
      <c r="X964" s="63"/>
      <c r="Y964" s="63"/>
      <c r="Z964" s="63"/>
    </row>
    <row r="965" spans="1:26" ht="15.75" customHeight="1" x14ac:dyDescent="0.3">
      <c r="A965" s="84"/>
      <c r="B965" s="85"/>
      <c r="C965" s="63"/>
      <c r="D965" s="63"/>
      <c r="E965" s="63"/>
      <c r="F965" s="63"/>
      <c r="G965" s="63"/>
      <c r="H965" s="63"/>
      <c r="I965" s="63"/>
      <c r="J965" s="63"/>
      <c r="K965" s="63"/>
      <c r="L965" s="63"/>
      <c r="M965" s="63"/>
      <c r="N965" s="63"/>
      <c r="O965" s="63"/>
      <c r="P965" s="63"/>
      <c r="Q965" s="63"/>
      <c r="R965" s="63"/>
      <c r="S965" s="63"/>
      <c r="T965" s="63"/>
      <c r="U965" s="63"/>
      <c r="V965" s="63"/>
      <c r="W965" s="63"/>
      <c r="X965" s="63"/>
      <c r="Y965" s="63"/>
      <c r="Z965" s="63"/>
    </row>
    <row r="966" spans="1:26" ht="15.75" customHeight="1" x14ac:dyDescent="0.3">
      <c r="A966" s="84"/>
      <c r="B966" s="85"/>
      <c r="C966" s="63"/>
      <c r="D966" s="63"/>
      <c r="E966" s="63"/>
      <c r="F966" s="63"/>
      <c r="G966" s="63"/>
      <c r="H966" s="63"/>
      <c r="I966" s="63"/>
      <c r="J966" s="63"/>
      <c r="K966" s="63"/>
      <c r="L966" s="63"/>
      <c r="M966" s="63"/>
      <c r="N966" s="63"/>
      <c r="O966" s="63"/>
      <c r="P966" s="63"/>
      <c r="Q966" s="63"/>
      <c r="R966" s="63"/>
      <c r="S966" s="63"/>
      <c r="T966" s="63"/>
      <c r="U966" s="63"/>
      <c r="V966" s="63"/>
      <c r="W966" s="63"/>
      <c r="X966" s="63"/>
      <c r="Y966" s="63"/>
      <c r="Z966" s="63"/>
    </row>
    <row r="967" spans="1:26" ht="15.75" customHeight="1" x14ac:dyDescent="0.3">
      <c r="A967" s="84"/>
      <c r="B967" s="85"/>
      <c r="C967" s="63"/>
      <c r="D967" s="63"/>
      <c r="E967" s="63"/>
      <c r="F967" s="63"/>
      <c r="G967" s="63"/>
      <c r="H967" s="63"/>
      <c r="I967" s="63"/>
      <c r="J967" s="63"/>
      <c r="K967" s="63"/>
      <c r="L967" s="63"/>
      <c r="M967" s="63"/>
      <c r="N967" s="63"/>
      <c r="O967" s="63"/>
      <c r="P967" s="63"/>
      <c r="Q967" s="63"/>
      <c r="R967" s="63"/>
      <c r="S967" s="63"/>
      <c r="T967" s="63"/>
      <c r="U967" s="63"/>
      <c r="V967" s="63"/>
      <c r="W967" s="63"/>
      <c r="X967" s="63"/>
      <c r="Y967" s="63"/>
      <c r="Z967" s="63"/>
    </row>
    <row r="968" spans="1:26" ht="15.75" customHeight="1" x14ac:dyDescent="0.3">
      <c r="A968" s="84"/>
      <c r="B968" s="85"/>
      <c r="C968" s="63"/>
      <c r="D968" s="63"/>
      <c r="E968" s="63"/>
      <c r="F968" s="63"/>
      <c r="G968" s="63"/>
      <c r="H968" s="63"/>
      <c r="I968" s="63"/>
      <c r="J968" s="63"/>
      <c r="K968" s="63"/>
      <c r="L968" s="63"/>
      <c r="M968" s="63"/>
      <c r="N968" s="63"/>
      <c r="O968" s="63"/>
      <c r="P968" s="63"/>
      <c r="Q968" s="63"/>
      <c r="R968" s="63"/>
      <c r="S968" s="63"/>
      <c r="T968" s="63"/>
      <c r="U968" s="63"/>
      <c r="V968" s="63"/>
      <c r="W968" s="63"/>
      <c r="X968" s="63"/>
      <c r="Y968" s="63"/>
      <c r="Z968" s="63"/>
    </row>
    <row r="969" spans="1:26" ht="15.75" customHeight="1" x14ac:dyDescent="0.3">
      <c r="A969" s="84"/>
      <c r="B969" s="85"/>
      <c r="C969" s="63"/>
      <c r="D969" s="63"/>
      <c r="E969" s="63"/>
      <c r="F969" s="63"/>
      <c r="G969" s="63"/>
      <c r="H969" s="63"/>
      <c r="I969" s="63"/>
      <c r="J969" s="63"/>
      <c r="K969" s="63"/>
      <c r="L969" s="63"/>
      <c r="M969" s="63"/>
      <c r="N969" s="63"/>
      <c r="O969" s="63"/>
      <c r="P969" s="63"/>
      <c r="Q969" s="63"/>
      <c r="R969" s="63"/>
      <c r="S969" s="63"/>
      <c r="T969" s="63"/>
      <c r="U969" s="63"/>
      <c r="V969" s="63"/>
      <c r="W969" s="63"/>
      <c r="X969" s="63"/>
      <c r="Y969" s="63"/>
      <c r="Z969" s="63"/>
    </row>
    <row r="970" spans="1:26" ht="15.75" customHeight="1" x14ac:dyDescent="0.3">
      <c r="A970" s="84"/>
      <c r="B970" s="85"/>
      <c r="C970" s="63"/>
      <c r="D970" s="63"/>
      <c r="E970" s="63"/>
      <c r="F970" s="63"/>
      <c r="G970" s="63"/>
      <c r="H970" s="63"/>
      <c r="I970" s="63"/>
      <c r="J970" s="63"/>
      <c r="K970" s="63"/>
      <c r="L970" s="63"/>
      <c r="M970" s="63"/>
      <c r="N970" s="63"/>
      <c r="O970" s="63"/>
      <c r="P970" s="63"/>
      <c r="Q970" s="63"/>
      <c r="R970" s="63"/>
      <c r="S970" s="63"/>
      <c r="T970" s="63"/>
      <c r="U970" s="63"/>
      <c r="V970" s="63"/>
      <c r="W970" s="63"/>
      <c r="X970" s="63"/>
      <c r="Y970" s="63"/>
      <c r="Z970" s="63"/>
    </row>
    <row r="971" spans="1:26" ht="15.75" customHeight="1" x14ac:dyDescent="0.3">
      <c r="A971" s="84"/>
      <c r="B971" s="85"/>
      <c r="C971" s="63"/>
      <c r="D971" s="63"/>
      <c r="E971" s="63"/>
      <c r="F971" s="63"/>
      <c r="G971" s="63"/>
      <c r="H971" s="63"/>
      <c r="I971" s="63"/>
      <c r="J971" s="63"/>
      <c r="K971" s="63"/>
      <c r="L971" s="63"/>
      <c r="M971" s="63"/>
      <c r="N971" s="63"/>
      <c r="O971" s="63"/>
      <c r="P971" s="63"/>
      <c r="Q971" s="63"/>
      <c r="R971" s="63"/>
      <c r="S971" s="63"/>
      <c r="T971" s="63"/>
      <c r="U971" s="63"/>
      <c r="V971" s="63"/>
      <c r="W971" s="63"/>
      <c r="X971" s="63"/>
      <c r="Y971" s="63"/>
      <c r="Z971" s="63"/>
    </row>
    <row r="972" spans="1:26" ht="15.75" customHeight="1" x14ac:dyDescent="0.3">
      <c r="A972" s="84"/>
      <c r="B972" s="85"/>
      <c r="C972" s="63"/>
      <c r="D972" s="63"/>
      <c r="E972" s="63"/>
      <c r="F972" s="63"/>
      <c r="G972" s="63"/>
      <c r="H972" s="63"/>
      <c r="I972" s="63"/>
      <c r="J972" s="63"/>
      <c r="K972" s="63"/>
      <c r="L972" s="63"/>
      <c r="M972" s="63"/>
      <c r="N972" s="63"/>
      <c r="O972" s="63"/>
      <c r="P972" s="63"/>
      <c r="Q972" s="63"/>
      <c r="R972" s="63"/>
      <c r="S972" s="63"/>
      <c r="T972" s="63"/>
      <c r="U972" s="63"/>
      <c r="V972" s="63"/>
      <c r="W972" s="63"/>
      <c r="X972" s="63"/>
      <c r="Y972" s="63"/>
      <c r="Z972" s="63"/>
    </row>
    <row r="973" spans="1:26" ht="15.75" customHeight="1" x14ac:dyDescent="0.3">
      <c r="A973" s="84"/>
      <c r="B973" s="85"/>
      <c r="C973" s="63"/>
      <c r="D973" s="63"/>
      <c r="E973" s="63"/>
      <c r="F973" s="63"/>
      <c r="G973" s="63"/>
      <c r="H973" s="63"/>
      <c r="I973" s="63"/>
      <c r="J973" s="63"/>
      <c r="K973" s="63"/>
      <c r="L973" s="63"/>
      <c r="M973" s="63"/>
      <c r="N973" s="63"/>
      <c r="O973" s="63"/>
      <c r="P973" s="63"/>
      <c r="Q973" s="63"/>
      <c r="R973" s="63"/>
      <c r="S973" s="63"/>
      <c r="T973" s="63"/>
      <c r="U973" s="63"/>
      <c r="V973" s="63"/>
      <c r="W973" s="63"/>
      <c r="X973" s="63"/>
      <c r="Y973" s="63"/>
      <c r="Z973" s="63"/>
    </row>
    <row r="974" spans="1:26" ht="15.75" customHeight="1" x14ac:dyDescent="0.3">
      <c r="A974" s="84"/>
      <c r="B974" s="85"/>
      <c r="C974" s="63"/>
      <c r="D974" s="63"/>
      <c r="E974" s="63"/>
      <c r="F974" s="63"/>
      <c r="G974" s="63"/>
      <c r="H974" s="63"/>
      <c r="I974" s="63"/>
      <c r="J974" s="63"/>
      <c r="K974" s="63"/>
      <c r="L974" s="63"/>
      <c r="M974" s="63"/>
      <c r="N974" s="63"/>
      <c r="O974" s="63"/>
      <c r="P974" s="63"/>
      <c r="Q974" s="63"/>
      <c r="R974" s="63"/>
      <c r="S974" s="63"/>
      <c r="T974" s="63"/>
      <c r="U974" s="63"/>
      <c r="V974" s="63"/>
      <c r="W974" s="63"/>
      <c r="X974" s="63"/>
      <c r="Y974" s="63"/>
      <c r="Z974" s="63"/>
    </row>
    <row r="975" spans="1:26" ht="15.75" customHeight="1" x14ac:dyDescent="0.3">
      <c r="A975" s="84"/>
      <c r="B975" s="85"/>
      <c r="C975" s="63"/>
      <c r="D975" s="63"/>
      <c r="E975" s="63"/>
      <c r="F975" s="63"/>
      <c r="G975" s="63"/>
      <c r="H975" s="63"/>
      <c r="I975" s="63"/>
      <c r="J975" s="63"/>
      <c r="K975" s="63"/>
      <c r="L975" s="63"/>
      <c r="M975" s="63"/>
      <c r="N975" s="63"/>
      <c r="O975" s="63"/>
      <c r="P975" s="63"/>
      <c r="Q975" s="63"/>
      <c r="R975" s="63"/>
      <c r="S975" s="63"/>
      <c r="T975" s="63"/>
      <c r="U975" s="63"/>
      <c r="V975" s="63"/>
      <c r="W975" s="63"/>
      <c r="X975" s="63"/>
      <c r="Y975" s="63"/>
      <c r="Z975" s="63"/>
    </row>
    <row r="976" spans="1:26" ht="15.75" customHeight="1" x14ac:dyDescent="0.3">
      <c r="A976" s="84"/>
      <c r="B976" s="85"/>
      <c r="C976" s="63"/>
      <c r="D976" s="63"/>
      <c r="E976" s="63"/>
      <c r="F976" s="63"/>
      <c r="G976" s="63"/>
      <c r="H976" s="63"/>
      <c r="I976" s="63"/>
      <c r="J976" s="63"/>
      <c r="K976" s="63"/>
      <c r="L976" s="63"/>
      <c r="M976" s="63"/>
      <c r="N976" s="63"/>
      <c r="O976" s="63"/>
      <c r="P976" s="63"/>
      <c r="Q976" s="63"/>
      <c r="R976" s="63"/>
      <c r="S976" s="63"/>
      <c r="T976" s="63"/>
      <c r="U976" s="63"/>
      <c r="V976" s="63"/>
      <c r="W976" s="63"/>
      <c r="X976" s="63"/>
      <c r="Y976" s="63"/>
      <c r="Z976" s="63"/>
    </row>
    <row r="977" spans="1:26" ht="15.75" customHeight="1" x14ac:dyDescent="0.3">
      <c r="A977" s="84"/>
      <c r="B977" s="85"/>
      <c r="C977" s="63"/>
      <c r="D977" s="63"/>
      <c r="E977" s="63"/>
      <c r="F977" s="63"/>
      <c r="G977" s="63"/>
      <c r="H977" s="63"/>
      <c r="I977" s="63"/>
      <c r="J977" s="63"/>
      <c r="K977" s="63"/>
      <c r="L977" s="63"/>
      <c r="M977" s="63"/>
      <c r="N977" s="63"/>
      <c r="O977" s="63"/>
      <c r="P977" s="63"/>
      <c r="Q977" s="63"/>
      <c r="R977" s="63"/>
      <c r="S977" s="63"/>
      <c r="T977" s="63"/>
      <c r="U977" s="63"/>
      <c r="V977" s="63"/>
      <c r="W977" s="63"/>
      <c r="X977" s="63"/>
      <c r="Y977" s="63"/>
      <c r="Z977" s="63"/>
    </row>
    <row r="978" spans="1:26" ht="15.75" customHeight="1" x14ac:dyDescent="0.3">
      <c r="A978" s="84"/>
      <c r="B978" s="85"/>
      <c r="C978" s="63"/>
      <c r="D978" s="63"/>
      <c r="E978" s="63"/>
      <c r="F978" s="63"/>
      <c r="G978" s="63"/>
      <c r="H978" s="63"/>
      <c r="I978" s="63"/>
      <c r="J978" s="63"/>
      <c r="K978" s="63"/>
      <c r="L978" s="63"/>
      <c r="M978" s="63"/>
      <c r="N978" s="63"/>
      <c r="O978" s="63"/>
      <c r="P978" s="63"/>
      <c r="Q978" s="63"/>
      <c r="R978" s="63"/>
      <c r="S978" s="63"/>
      <c r="T978" s="63"/>
      <c r="U978" s="63"/>
      <c r="V978" s="63"/>
      <c r="W978" s="63"/>
      <c r="X978" s="63"/>
      <c r="Y978" s="63"/>
      <c r="Z978" s="63"/>
    </row>
    <row r="979" spans="1:26" ht="15.75" customHeight="1" x14ac:dyDescent="0.3">
      <c r="A979" s="84"/>
      <c r="B979" s="85"/>
      <c r="C979" s="63"/>
      <c r="D979" s="63"/>
      <c r="E979" s="63"/>
      <c r="F979" s="63"/>
      <c r="G979" s="63"/>
      <c r="H979" s="63"/>
      <c r="I979" s="63"/>
      <c r="J979" s="63"/>
      <c r="K979" s="63"/>
      <c r="L979" s="63"/>
      <c r="M979" s="63"/>
      <c r="N979" s="63"/>
      <c r="O979" s="63"/>
      <c r="P979" s="63"/>
      <c r="Q979" s="63"/>
      <c r="R979" s="63"/>
      <c r="S979" s="63"/>
      <c r="T979" s="63"/>
      <c r="U979" s="63"/>
      <c r="V979" s="63"/>
      <c r="W979" s="63"/>
      <c r="X979" s="63"/>
      <c r="Y979" s="63"/>
      <c r="Z979" s="63"/>
    </row>
    <row r="980" spans="1:26" ht="15.75" customHeight="1" x14ac:dyDescent="0.3">
      <c r="A980" s="84"/>
      <c r="B980" s="85"/>
      <c r="C980" s="63"/>
      <c r="D980" s="63"/>
      <c r="E980" s="63"/>
      <c r="F980" s="63"/>
      <c r="G980" s="63"/>
      <c r="H980" s="63"/>
      <c r="I980" s="63"/>
      <c r="J980" s="63"/>
      <c r="K980" s="63"/>
      <c r="L980" s="63"/>
      <c r="M980" s="63"/>
      <c r="N980" s="63"/>
      <c r="O980" s="63"/>
      <c r="P980" s="63"/>
      <c r="Q980" s="63"/>
      <c r="R980" s="63"/>
      <c r="S980" s="63"/>
      <c r="T980" s="63"/>
      <c r="U980" s="63"/>
      <c r="V980" s="63"/>
      <c r="W980" s="63"/>
      <c r="X980" s="63"/>
      <c r="Y980" s="63"/>
      <c r="Z980" s="63"/>
    </row>
    <row r="981" spans="1:26" ht="15.75" customHeight="1" x14ac:dyDescent="0.3">
      <c r="A981" s="84"/>
      <c r="B981" s="85"/>
      <c r="C981" s="63"/>
      <c r="D981" s="63"/>
      <c r="E981" s="63"/>
      <c r="F981" s="63"/>
      <c r="G981" s="63"/>
      <c r="H981" s="63"/>
      <c r="I981" s="63"/>
      <c r="J981" s="63"/>
      <c r="K981" s="63"/>
      <c r="L981" s="63"/>
      <c r="M981" s="63"/>
      <c r="N981" s="63"/>
      <c r="O981" s="63"/>
      <c r="P981" s="63"/>
      <c r="Q981" s="63"/>
      <c r="R981" s="63"/>
      <c r="S981" s="63"/>
      <c r="T981" s="63"/>
      <c r="U981" s="63"/>
      <c r="V981" s="63"/>
      <c r="W981" s="63"/>
      <c r="X981" s="63"/>
      <c r="Y981" s="63"/>
      <c r="Z981" s="63"/>
    </row>
    <row r="982" spans="1:26" ht="15.75" customHeight="1" x14ac:dyDescent="0.3">
      <c r="A982" s="84"/>
      <c r="B982" s="85"/>
      <c r="C982" s="63"/>
      <c r="D982" s="63"/>
      <c r="E982" s="63"/>
      <c r="F982" s="63"/>
      <c r="G982" s="63"/>
      <c r="H982" s="63"/>
      <c r="I982" s="63"/>
      <c r="J982" s="63"/>
      <c r="K982" s="63"/>
      <c r="L982" s="63"/>
      <c r="M982" s="63"/>
      <c r="N982" s="63"/>
      <c r="O982" s="63"/>
      <c r="P982" s="63"/>
      <c r="Q982" s="63"/>
      <c r="R982" s="63"/>
      <c r="S982" s="63"/>
      <c r="T982" s="63"/>
      <c r="U982" s="63"/>
      <c r="V982" s="63"/>
      <c r="W982" s="63"/>
      <c r="X982" s="63"/>
      <c r="Y982" s="63"/>
      <c r="Z982" s="63"/>
    </row>
    <row r="983" spans="1:26" ht="15.75" customHeight="1" x14ac:dyDescent="0.3">
      <c r="A983" s="84"/>
      <c r="B983" s="85"/>
      <c r="C983" s="63"/>
      <c r="D983" s="63"/>
      <c r="E983" s="63"/>
      <c r="F983" s="63"/>
      <c r="G983" s="63"/>
      <c r="H983" s="63"/>
      <c r="I983" s="63"/>
      <c r="J983" s="63"/>
      <c r="K983" s="63"/>
      <c r="L983" s="63"/>
      <c r="M983" s="63"/>
      <c r="N983" s="63"/>
      <c r="O983" s="63"/>
      <c r="P983" s="63"/>
      <c r="Q983" s="63"/>
      <c r="R983" s="63"/>
      <c r="S983" s="63"/>
      <c r="T983" s="63"/>
      <c r="U983" s="63"/>
      <c r="V983" s="63"/>
      <c r="W983" s="63"/>
      <c r="X983" s="63"/>
      <c r="Y983" s="63"/>
      <c r="Z983" s="63"/>
    </row>
    <row r="984" spans="1:26" ht="15.75" customHeight="1" x14ac:dyDescent="0.3">
      <c r="A984" s="84"/>
      <c r="B984" s="85"/>
      <c r="C984" s="63"/>
      <c r="D984" s="63"/>
      <c r="E984" s="63"/>
      <c r="F984" s="63"/>
      <c r="G984" s="63"/>
      <c r="H984" s="63"/>
      <c r="I984" s="63"/>
      <c r="J984" s="63"/>
      <c r="K984" s="63"/>
      <c r="L984" s="63"/>
      <c r="M984" s="63"/>
      <c r="N984" s="63"/>
      <c r="O984" s="63"/>
      <c r="P984" s="63"/>
      <c r="Q984" s="63"/>
      <c r="R984" s="63"/>
      <c r="S984" s="63"/>
      <c r="T984" s="63"/>
      <c r="U984" s="63"/>
      <c r="V984" s="63"/>
      <c r="W984" s="63"/>
      <c r="X984" s="63"/>
      <c r="Y984" s="63"/>
      <c r="Z984" s="63"/>
    </row>
    <row r="985" spans="1:26" ht="15.75" customHeight="1" x14ac:dyDescent="0.3">
      <c r="A985" s="84"/>
      <c r="B985" s="85"/>
      <c r="C985" s="63"/>
      <c r="D985" s="63"/>
      <c r="E985" s="63"/>
      <c r="F985" s="63"/>
      <c r="G985" s="63"/>
      <c r="H985" s="63"/>
      <c r="I985" s="63"/>
      <c r="J985" s="63"/>
      <c r="K985" s="63"/>
      <c r="L985" s="63"/>
      <c r="M985" s="63"/>
      <c r="N985" s="63"/>
      <c r="O985" s="63"/>
      <c r="P985" s="63"/>
      <c r="Q985" s="63"/>
      <c r="R985" s="63"/>
      <c r="S985" s="63"/>
      <c r="T985" s="63"/>
      <c r="U985" s="63"/>
      <c r="V985" s="63"/>
      <c r="W985" s="63"/>
      <c r="X985" s="63"/>
      <c r="Y985" s="63"/>
      <c r="Z985" s="63"/>
    </row>
    <row r="986" spans="1:26" ht="15.75" customHeight="1" x14ac:dyDescent="0.3">
      <c r="A986" s="84"/>
      <c r="B986" s="85"/>
      <c r="C986" s="63"/>
      <c r="D986" s="63"/>
      <c r="E986" s="63"/>
      <c r="F986" s="63"/>
      <c r="G986" s="63"/>
      <c r="H986" s="63"/>
      <c r="I986" s="63"/>
      <c r="J986" s="63"/>
      <c r="K986" s="63"/>
      <c r="L986" s="63"/>
      <c r="M986" s="63"/>
      <c r="N986" s="63"/>
      <c r="O986" s="63"/>
      <c r="P986" s="63"/>
      <c r="Q986" s="63"/>
      <c r="R986" s="63"/>
      <c r="S986" s="63"/>
      <c r="T986" s="63"/>
      <c r="U986" s="63"/>
      <c r="V986" s="63"/>
      <c r="W986" s="63"/>
      <c r="X986" s="63"/>
      <c r="Y986" s="63"/>
      <c r="Z986" s="63"/>
    </row>
    <row r="987" spans="1:26" ht="15.75" customHeight="1" x14ac:dyDescent="0.3">
      <c r="A987" s="84"/>
      <c r="B987" s="85"/>
      <c r="C987" s="63"/>
      <c r="D987" s="63"/>
      <c r="E987" s="63"/>
      <c r="F987" s="63"/>
      <c r="G987" s="63"/>
      <c r="H987" s="63"/>
      <c r="I987" s="63"/>
      <c r="J987" s="63"/>
      <c r="K987" s="63"/>
      <c r="L987" s="63"/>
      <c r="M987" s="63"/>
      <c r="N987" s="63"/>
      <c r="O987" s="63"/>
      <c r="P987" s="63"/>
      <c r="Q987" s="63"/>
      <c r="R987" s="63"/>
      <c r="S987" s="63"/>
      <c r="T987" s="63"/>
      <c r="U987" s="63"/>
      <c r="V987" s="63"/>
      <c r="W987" s="63"/>
      <c r="X987" s="63"/>
      <c r="Y987" s="63"/>
      <c r="Z987" s="63"/>
    </row>
    <row r="988" spans="1:26" ht="15.75" customHeight="1" x14ac:dyDescent="0.3">
      <c r="A988" s="84"/>
      <c r="B988" s="85"/>
      <c r="C988" s="63"/>
      <c r="D988" s="63"/>
      <c r="E988" s="63"/>
      <c r="F988" s="63"/>
      <c r="G988" s="63"/>
      <c r="H988" s="63"/>
      <c r="I988" s="63"/>
      <c r="J988" s="63"/>
      <c r="K988" s="63"/>
      <c r="L988" s="63"/>
      <c r="M988" s="63"/>
      <c r="N988" s="63"/>
      <c r="O988" s="63"/>
      <c r="P988" s="63"/>
      <c r="Q988" s="63"/>
      <c r="R988" s="63"/>
      <c r="S988" s="63"/>
      <c r="T988" s="63"/>
      <c r="U988" s="63"/>
      <c r="V988" s="63"/>
      <c r="W988" s="63"/>
      <c r="X988" s="63"/>
      <c r="Y988" s="63"/>
      <c r="Z988" s="63"/>
    </row>
    <row r="989" spans="1:26" ht="15.75" customHeight="1" x14ac:dyDescent="0.3">
      <c r="A989" s="84"/>
      <c r="B989" s="85"/>
      <c r="C989" s="63"/>
      <c r="D989" s="63"/>
      <c r="E989" s="63"/>
      <c r="F989" s="63"/>
      <c r="G989" s="63"/>
      <c r="H989" s="63"/>
      <c r="I989" s="63"/>
      <c r="J989" s="63"/>
      <c r="K989" s="63"/>
      <c r="L989" s="63"/>
      <c r="M989" s="63"/>
      <c r="N989" s="63"/>
      <c r="O989" s="63"/>
      <c r="P989" s="63"/>
      <c r="Q989" s="63"/>
      <c r="R989" s="63"/>
      <c r="S989" s="63"/>
      <c r="T989" s="63"/>
      <c r="U989" s="63"/>
      <c r="V989" s="63"/>
      <c r="W989" s="63"/>
      <c r="X989" s="63"/>
      <c r="Y989" s="63"/>
      <c r="Z989" s="63"/>
    </row>
    <row r="990" spans="1:26" ht="15.75" customHeight="1" x14ac:dyDescent="0.3">
      <c r="A990" s="84"/>
      <c r="B990" s="85"/>
      <c r="C990" s="63"/>
      <c r="D990" s="63"/>
      <c r="E990" s="63"/>
      <c r="F990" s="63"/>
      <c r="G990" s="63"/>
      <c r="H990" s="63"/>
      <c r="I990" s="63"/>
      <c r="J990" s="63"/>
      <c r="K990" s="63"/>
      <c r="L990" s="63"/>
      <c r="M990" s="63"/>
      <c r="N990" s="63"/>
      <c r="O990" s="63"/>
      <c r="P990" s="63"/>
      <c r="Q990" s="63"/>
      <c r="R990" s="63"/>
      <c r="S990" s="63"/>
      <c r="T990" s="63"/>
      <c r="U990" s="63"/>
      <c r="V990" s="63"/>
      <c r="W990" s="63"/>
      <c r="X990" s="63"/>
      <c r="Y990" s="63"/>
      <c r="Z990" s="63"/>
    </row>
    <row r="991" spans="1:26" ht="15.75" customHeight="1" x14ac:dyDescent="0.3">
      <c r="A991" s="84"/>
      <c r="B991" s="85"/>
      <c r="C991" s="63"/>
      <c r="D991" s="63"/>
      <c r="E991" s="63"/>
      <c r="F991" s="63"/>
      <c r="G991" s="63"/>
      <c r="H991" s="63"/>
      <c r="I991" s="63"/>
      <c r="J991" s="63"/>
      <c r="K991" s="63"/>
      <c r="L991" s="63"/>
      <c r="M991" s="63"/>
      <c r="N991" s="63"/>
      <c r="O991" s="63"/>
      <c r="P991" s="63"/>
      <c r="Q991" s="63"/>
      <c r="R991" s="63"/>
      <c r="S991" s="63"/>
      <c r="T991" s="63"/>
      <c r="U991" s="63"/>
      <c r="V991" s="63"/>
      <c r="W991" s="63"/>
      <c r="X991" s="63"/>
      <c r="Y991" s="63"/>
      <c r="Z991" s="63"/>
    </row>
    <row r="992" spans="1:26" ht="15.75" customHeight="1" x14ac:dyDescent="0.3">
      <c r="A992" s="84"/>
      <c r="B992" s="85"/>
      <c r="C992" s="63"/>
      <c r="D992" s="63"/>
      <c r="E992" s="63"/>
      <c r="F992" s="63"/>
      <c r="G992" s="63"/>
      <c r="H992" s="63"/>
      <c r="I992" s="63"/>
      <c r="J992" s="63"/>
      <c r="K992" s="63"/>
      <c r="L992" s="63"/>
      <c r="M992" s="63"/>
      <c r="N992" s="63"/>
      <c r="O992" s="63"/>
      <c r="P992" s="63"/>
      <c r="Q992" s="63"/>
      <c r="R992" s="63"/>
      <c r="S992" s="63"/>
      <c r="T992" s="63"/>
      <c r="U992" s="63"/>
      <c r="V992" s="63"/>
      <c r="W992" s="63"/>
      <c r="X992" s="63"/>
      <c r="Y992" s="63"/>
      <c r="Z992" s="63"/>
    </row>
    <row r="993" spans="1:26" ht="15.75" customHeight="1" x14ac:dyDescent="0.3">
      <c r="A993" s="84"/>
      <c r="B993" s="85"/>
      <c r="C993" s="63"/>
      <c r="D993" s="63"/>
      <c r="E993" s="63"/>
      <c r="F993" s="63"/>
      <c r="G993" s="63"/>
      <c r="H993" s="63"/>
      <c r="I993" s="63"/>
      <c r="J993" s="63"/>
      <c r="K993" s="63"/>
      <c r="L993" s="63"/>
      <c r="M993" s="63"/>
      <c r="N993" s="63"/>
      <c r="O993" s="63"/>
      <c r="P993" s="63"/>
      <c r="Q993" s="63"/>
      <c r="R993" s="63"/>
      <c r="S993" s="63"/>
      <c r="T993" s="63"/>
      <c r="U993" s="63"/>
      <c r="V993" s="63"/>
      <c r="W993" s="63"/>
      <c r="X993" s="63"/>
      <c r="Y993" s="63"/>
      <c r="Z993" s="63"/>
    </row>
    <row r="994" spans="1:26" ht="15.75" customHeight="1" x14ac:dyDescent="0.3">
      <c r="A994" s="84"/>
      <c r="B994" s="85"/>
      <c r="C994" s="63"/>
      <c r="D994" s="63"/>
      <c r="E994" s="63"/>
      <c r="F994" s="63"/>
      <c r="G994" s="63"/>
      <c r="H994" s="63"/>
      <c r="I994" s="63"/>
      <c r="J994" s="63"/>
      <c r="K994" s="63"/>
      <c r="L994" s="63"/>
      <c r="M994" s="63"/>
      <c r="N994" s="63"/>
      <c r="O994" s="63"/>
      <c r="P994" s="63"/>
      <c r="Q994" s="63"/>
      <c r="R994" s="63"/>
      <c r="S994" s="63"/>
      <c r="T994" s="63"/>
      <c r="U994" s="63"/>
      <c r="V994" s="63"/>
      <c r="W994" s="63"/>
      <c r="X994" s="63"/>
      <c r="Y994" s="63"/>
      <c r="Z994" s="63"/>
    </row>
    <row r="995" spans="1:26" ht="15.75" customHeight="1" x14ac:dyDescent="0.3">
      <c r="A995" s="84"/>
      <c r="B995" s="85"/>
      <c r="C995" s="63"/>
      <c r="D995" s="63"/>
      <c r="E995" s="63"/>
      <c r="F995" s="63"/>
      <c r="G995" s="63"/>
      <c r="H995" s="63"/>
      <c r="I995" s="63"/>
      <c r="J995" s="63"/>
      <c r="K995" s="63"/>
      <c r="L995" s="63"/>
      <c r="M995" s="63"/>
      <c r="N995" s="63"/>
      <c r="O995" s="63"/>
      <c r="P995" s="63"/>
      <c r="Q995" s="63"/>
      <c r="R995" s="63"/>
      <c r="S995" s="63"/>
      <c r="T995" s="63"/>
      <c r="U995" s="63"/>
      <c r="V995" s="63"/>
      <c r="W995" s="63"/>
      <c r="X995" s="63"/>
      <c r="Y995" s="63"/>
      <c r="Z995" s="63"/>
    </row>
    <row r="996" spans="1:26" ht="15.75" customHeight="1" x14ac:dyDescent="0.3">
      <c r="A996" s="84"/>
      <c r="B996" s="85"/>
      <c r="C996" s="63"/>
      <c r="D996" s="63"/>
      <c r="E996" s="63"/>
      <c r="F996" s="63"/>
      <c r="G996" s="63"/>
      <c r="H996" s="63"/>
      <c r="I996" s="63"/>
      <c r="J996" s="63"/>
      <c r="K996" s="63"/>
      <c r="L996" s="63"/>
      <c r="M996" s="63"/>
      <c r="N996" s="63"/>
      <c r="O996" s="63"/>
      <c r="P996" s="63"/>
      <c r="Q996" s="63"/>
      <c r="R996" s="63"/>
      <c r="S996" s="63"/>
      <c r="T996" s="63"/>
      <c r="U996" s="63"/>
      <c r="V996" s="63"/>
      <c r="W996" s="63"/>
      <c r="X996" s="63"/>
      <c r="Y996" s="63"/>
      <c r="Z996" s="63"/>
    </row>
    <row r="997" spans="1:26" ht="15.75" customHeight="1" x14ac:dyDescent="0.3">
      <c r="A997" s="84"/>
      <c r="B997" s="85"/>
      <c r="C997" s="63"/>
      <c r="D997" s="63"/>
      <c r="E997" s="63"/>
      <c r="F997" s="63"/>
      <c r="G997" s="63"/>
      <c r="H997" s="63"/>
      <c r="I997" s="63"/>
      <c r="J997" s="63"/>
      <c r="K997" s="63"/>
      <c r="L997" s="63"/>
      <c r="M997" s="63"/>
      <c r="N997" s="63"/>
      <c r="O997" s="63"/>
      <c r="P997" s="63"/>
      <c r="Q997" s="63"/>
      <c r="R997" s="63"/>
      <c r="S997" s="63"/>
      <c r="T997" s="63"/>
      <c r="U997" s="63"/>
      <c r="V997" s="63"/>
      <c r="W997" s="63"/>
      <c r="X997" s="63"/>
      <c r="Y997" s="63"/>
      <c r="Z997" s="63"/>
    </row>
    <row r="998" spans="1:26" ht="15.75" customHeight="1" x14ac:dyDescent="0.3">
      <c r="A998" s="84"/>
      <c r="B998" s="85"/>
      <c r="C998" s="63"/>
      <c r="D998" s="63"/>
      <c r="E998" s="63"/>
      <c r="F998" s="63"/>
      <c r="G998" s="63"/>
      <c r="H998" s="63"/>
      <c r="I998" s="63"/>
      <c r="J998" s="63"/>
      <c r="K998" s="63"/>
      <c r="L998" s="63"/>
      <c r="M998" s="63"/>
      <c r="N998" s="63"/>
      <c r="O998" s="63"/>
      <c r="P998" s="63"/>
      <c r="Q998" s="63"/>
      <c r="R998" s="63"/>
      <c r="S998" s="63"/>
      <c r="T998" s="63"/>
      <c r="U998" s="63"/>
      <c r="V998" s="63"/>
      <c r="W998" s="63"/>
      <c r="X998" s="63"/>
      <c r="Y998" s="63"/>
      <c r="Z998" s="63"/>
    </row>
    <row r="999" spans="1:26" ht="15.75" customHeight="1" x14ac:dyDescent="0.3">
      <c r="A999" s="84"/>
      <c r="B999" s="85"/>
      <c r="C999" s="63"/>
      <c r="D999" s="63"/>
      <c r="E999" s="63"/>
      <c r="F999" s="63"/>
      <c r="G999" s="63"/>
      <c r="H999" s="63"/>
      <c r="I999" s="63"/>
      <c r="J999" s="63"/>
      <c r="K999" s="63"/>
      <c r="L999" s="63"/>
      <c r="M999" s="63"/>
      <c r="N999" s="63"/>
      <c r="O999" s="63"/>
      <c r="P999" s="63"/>
      <c r="Q999" s="63"/>
      <c r="R999" s="63"/>
      <c r="S999" s="63"/>
      <c r="T999" s="63"/>
      <c r="U999" s="63"/>
      <c r="V999" s="63"/>
      <c r="W999" s="63"/>
      <c r="X999" s="63"/>
      <c r="Y999" s="63"/>
      <c r="Z999" s="63"/>
    </row>
    <row r="1000" spans="1:26" ht="15.75" customHeight="1" x14ac:dyDescent="0.3">
      <c r="A1000" s="84"/>
      <c r="B1000" s="85"/>
      <c r="C1000" s="63"/>
      <c r="D1000" s="63"/>
      <c r="E1000" s="63"/>
      <c r="F1000" s="63"/>
      <c r="G1000" s="63"/>
      <c r="H1000" s="63"/>
      <c r="I1000" s="63"/>
      <c r="J1000" s="63"/>
      <c r="K1000" s="63"/>
      <c r="L1000" s="63"/>
      <c r="M1000" s="63"/>
      <c r="N1000" s="63"/>
      <c r="O1000" s="63"/>
      <c r="P1000" s="63"/>
      <c r="Q1000" s="63"/>
      <c r="R1000" s="63"/>
      <c r="S1000" s="63"/>
      <c r="T1000" s="63"/>
      <c r="U1000" s="63"/>
      <c r="V1000" s="63"/>
      <c r="W1000" s="63"/>
      <c r="X1000" s="63"/>
      <c r="Y1000" s="63"/>
      <c r="Z1000" s="63"/>
    </row>
    <row r="1001" spans="1:26" ht="15.75" customHeight="1" x14ac:dyDescent="0.3">
      <c r="A1001" s="84"/>
      <c r="B1001" s="85"/>
      <c r="C1001" s="63"/>
      <c r="D1001" s="63"/>
      <c r="E1001" s="63"/>
      <c r="F1001" s="63"/>
      <c r="G1001" s="63"/>
      <c r="H1001" s="63"/>
      <c r="I1001" s="63"/>
      <c r="J1001" s="63"/>
      <c r="K1001" s="63"/>
      <c r="L1001" s="63"/>
      <c r="M1001" s="63"/>
      <c r="N1001" s="63"/>
      <c r="O1001" s="63"/>
      <c r="P1001" s="63"/>
      <c r="Q1001" s="63"/>
      <c r="R1001" s="63"/>
      <c r="S1001" s="63"/>
      <c r="T1001" s="63"/>
      <c r="U1001" s="63"/>
      <c r="V1001" s="63"/>
      <c r="W1001" s="63"/>
      <c r="X1001" s="63"/>
      <c r="Y1001" s="63"/>
      <c r="Z1001" s="63"/>
    </row>
    <row r="1002" spans="1:26" ht="15.75" customHeight="1" x14ac:dyDescent="0.3">
      <c r="A1002" s="84"/>
      <c r="B1002" s="85"/>
      <c r="C1002" s="63"/>
      <c r="D1002" s="63"/>
      <c r="E1002" s="63"/>
      <c r="F1002" s="63"/>
      <c r="G1002" s="63"/>
      <c r="H1002" s="63"/>
      <c r="I1002" s="63"/>
      <c r="J1002" s="63"/>
      <c r="K1002" s="63"/>
      <c r="L1002" s="63"/>
      <c r="M1002" s="63"/>
      <c r="N1002" s="63"/>
      <c r="O1002" s="63"/>
      <c r="P1002" s="63"/>
      <c r="Q1002" s="63"/>
      <c r="R1002" s="63"/>
      <c r="S1002" s="63"/>
      <c r="T1002" s="63"/>
      <c r="U1002" s="63"/>
      <c r="V1002" s="63"/>
      <c r="W1002" s="63"/>
      <c r="X1002" s="63"/>
      <c r="Y1002" s="63"/>
      <c r="Z1002" s="63"/>
    </row>
    <row r="1003" spans="1:26" ht="15.75" customHeight="1" x14ac:dyDescent="0.3">
      <c r="A1003" s="84"/>
      <c r="B1003" s="85"/>
      <c r="C1003" s="63"/>
      <c r="D1003" s="63"/>
      <c r="E1003" s="63"/>
      <c r="F1003" s="63"/>
      <c r="G1003" s="63"/>
      <c r="H1003" s="63"/>
      <c r="I1003" s="63"/>
      <c r="J1003" s="63"/>
      <c r="K1003" s="63"/>
      <c r="L1003" s="63"/>
      <c r="M1003" s="63"/>
      <c r="N1003" s="63"/>
      <c r="O1003" s="63"/>
      <c r="P1003" s="63"/>
      <c r="Q1003" s="63"/>
      <c r="R1003" s="63"/>
      <c r="S1003" s="63"/>
      <c r="T1003" s="63"/>
      <c r="U1003" s="63"/>
      <c r="V1003" s="63"/>
      <c r="W1003" s="63"/>
      <c r="X1003" s="63"/>
      <c r="Y1003" s="63"/>
      <c r="Z1003" s="63"/>
    </row>
    <row r="1004" spans="1:26" ht="15.75" customHeight="1" x14ac:dyDescent="0.3">
      <c r="A1004" s="84"/>
      <c r="B1004" s="85"/>
      <c r="C1004" s="63"/>
      <c r="D1004" s="63"/>
      <c r="E1004" s="63"/>
      <c r="F1004" s="63"/>
      <c r="G1004" s="63"/>
      <c r="H1004" s="63"/>
      <c r="I1004" s="63"/>
      <c r="J1004" s="63"/>
      <c r="K1004" s="63"/>
      <c r="L1004" s="63"/>
      <c r="M1004" s="63"/>
      <c r="N1004" s="63"/>
      <c r="O1004" s="63"/>
      <c r="P1004" s="63"/>
      <c r="Q1004" s="63"/>
      <c r="R1004" s="63"/>
      <c r="S1004" s="63"/>
      <c r="T1004" s="63"/>
      <c r="U1004" s="63"/>
      <c r="V1004" s="63"/>
      <c r="W1004" s="63"/>
      <c r="X1004" s="63"/>
      <c r="Y1004" s="63"/>
      <c r="Z1004" s="63"/>
    </row>
    <row r="1005" spans="1:26" ht="15.75" customHeight="1" x14ac:dyDescent="0.3">
      <c r="A1005" s="84"/>
      <c r="B1005" s="85"/>
      <c r="C1005" s="63"/>
      <c r="D1005" s="63"/>
      <c r="E1005" s="63"/>
      <c r="F1005" s="63"/>
      <c r="G1005" s="63"/>
      <c r="H1005" s="63"/>
      <c r="I1005" s="63"/>
      <c r="J1005" s="63"/>
      <c r="K1005" s="63"/>
      <c r="L1005" s="63"/>
      <c r="M1005" s="63"/>
      <c r="N1005" s="63"/>
      <c r="O1005" s="63"/>
      <c r="P1005" s="63"/>
      <c r="Q1005" s="63"/>
      <c r="R1005" s="63"/>
      <c r="S1005" s="63"/>
      <c r="T1005" s="63"/>
      <c r="U1005" s="63"/>
      <c r="V1005" s="63"/>
      <c r="W1005" s="63"/>
      <c r="X1005" s="63"/>
      <c r="Y1005" s="63"/>
      <c r="Z1005" s="63"/>
    </row>
    <row r="1006" spans="1:26" ht="15.75" customHeight="1" x14ac:dyDescent="0.3">
      <c r="A1006" s="84"/>
      <c r="B1006" s="85"/>
      <c r="C1006" s="63"/>
      <c r="D1006" s="63"/>
      <c r="E1006" s="63"/>
      <c r="F1006" s="63"/>
      <c r="G1006" s="63"/>
      <c r="H1006" s="63"/>
      <c r="I1006" s="63"/>
      <c r="J1006" s="63"/>
      <c r="K1006" s="63"/>
      <c r="L1006" s="63"/>
      <c r="M1006" s="63"/>
      <c r="N1006" s="63"/>
      <c r="O1006" s="63"/>
      <c r="P1006" s="63"/>
      <c r="Q1006" s="63"/>
      <c r="R1006" s="63"/>
      <c r="S1006" s="63"/>
      <c r="T1006" s="63"/>
      <c r="U1006" s="63"/>
      <c r="V1006" s="63"/>
      <c r="W1006" s="63"/>
      <c r="X1006" s="63"/>
      <c r="Y1006" s="63"/>
      <c r="Z1006" s="63"/>
    </row>
    <row r="1007" spans="1:26" ht="15.75" customHeight="1" x14ac:dyDescent="0.3">
      <c r="A1007" s="84"/>
      <c r="B1007" s="85"/>
      <c r="C1007" s="63"/>
      <c r="D1007" s="63"/>
      <c r="E1007" s="63"/>
      <c r="F1007" s="63"/>
      <c r="G1007" s="63"/>
      <c r="H1007" s="63"/>
      <c r="I1007" s="63"/>
      <c r="J1007" s="63"/>
      <c r="K1007" s="63"/>
      <c r="L1007" s="63"/>
      <c r="M1007" s="63"/>
      <c r="N1007" s="63"/>
      <c r="O1007" s="63"/>
      <c r="P1007" s="63"/>
      <c r="Q1007" s="63"/>
      <c r="R1007" s="63"/>
      <c r="S1007" s="63"/>
      <c r="T1007" s="63"/>
      <c r="U1007" s="63"/>
      <c r="V1007" s="63"/>
      <c r="W1007" s="63"/>
      <c r="X1007" s="63"/>
      <c r="Y1007" s="63"/>
      <c r="Z1007" s="63"/>
    </row>
    <row r="1008" spans="1:26" ht="15.75" customHeight="1" x14ac:dyDescent="0.3">
      <c r="A1008" s="84"/>
      <c r="B1008" s="85"/>
      <c r="C1008" s="63"/>
      <c r="D1008" s="63"/>
      <c r="E1008" s="63"/>
      <c r="F1008" s="63"/>
      <c r="G1008" s="63"/>
      <c r="H1008" s="63"/>
      <c r="I1008" s="63"/>
      <c r="J1008" s="63"/>
      <c r="K1008" s="63"/>
      <c r="L1008" s="63"/>
      <c r="M1008" s="63"/>
      <c r="N1008" s="63"/>
      <c r="O1008" s="63"/>
      <c r="P1008" s="63"/>
      <c r="Q1008" s="63"/>
      <c r="R1008" s="63"/>
      <c r="S1008" s="63"/>
      <c r="T1008" s="63"/>
      <c r="U1008" s="63"/>
      <c r="V1008" s="63"/>
      <c r="W1008" s="63"/>
      <c r="X1008" s="63"/>
      <c r="Y1008" s="63"/>
      <c r="Z1008" s="63"/>
    </row>
    <row r="1009" spans="1:26" ht="15.75" customHeight="1" x14ac:dyDescent="0.3">
      <c r="A1009" s="84"/>
      <c r="B1009" s="85"/>
      <c r="C1009" s="63"/>
      <c r="D1009" s="63"/>
      <c r="E1009" s="63"/>
      <c r="F1009" s="63"/>
      <c r="G1009" s="63"/>
      <c r="H1009" s="63"/>
      <c r="I1009" s="63"/>
      <c r="J1009" s="63"/>
      <c r="K1009" s="63"/>
      <c r="L1009" s="63"/>
      <c r="M1009" s="63"/>
      <c r="N1009" s="63"/>
      <c r="O1009" s="63"/>
      <c r="P1009" s="63"/>
      <c r="Q1009" s="63"/>
      <c r="R1009" s="63"/>
      <c r="S1009" s="63"/>
      <c r="T1009" s="63"/>
      <c r="U1009" s="63"/>
      <c r="V1009" s="63"/>
      <c r="W1009" s="63"/>
      <c r="X1009" s="63"/>
      <c r="Y1009" s="63"/>
      <c r="Z1009" s="63"/>
    </row>
    <row r="1010" spans="1:26" ht="15.75" customHeight="1" x14ac:dyDescent="0.3">
      <c r="A1010" s="84"/>
      <c r="B1010" s="85"/>
      <c r="C1010" s="63"/>
      <c r="D1010" s="63"/>
      <c r="E1010" s="63"/>
      <c r="F1010" s="63"/>
      <c r="G1010" s="63"/>
      <c r="H1010" s="63"/>
      <c r="I1010" s="63"/>
      <c r="J1010" s="63"/>
      <c r="K1010" s="63"/>
      <c r="L1010" s="63"/>
      <c r="M1010" s="63"/>
      <c r="N1010" s="63"/>
      <c r="O1010" s="63"/>
      <c r="P1010" s="63"/>
      <c r="Q1010" s="63"/>
      <c r="R1010" s="63"/>
      <c r="S1010" s="63"/>
      <c r="T1010" s="63"/>
      <c r="U1010" s="63"/>
      <c r="V1010" s="63"/>
      <c r="W1010" s="63"/>
      <c r="X1010" s="63"/>
      <c r="Y1010" s="63"/>
      <c r="Z1010" s="63"/>
    </row>
    <row r="1011" spans="1:26" ht="15.75" customHeight="1" x14ac:dyDescent="0.3">
      <c r="A1011" s="84"/>
      <c r="B1011" s="85"/>
      <c r="C1011" s="63"/>
      <c r="D1011" s="63"/>
      <c r="E1011" s="63"/>
      <c r="F1011" s="63"/>
      <c r="G1011" s="63"/>
      <c r="H1011" s="63"/>
      <c r="I1011" s="63"/>
      <c r="J1011" s="63"/>
      <c r="K1011" s="63"/>
      <c r="L1011" s="63"/>
      <c r="M1011" s="63"/>
      <c r="N1011" s="63"/>
      <c r="O1011" s="63"/>
      <c r="P1011" s="63"/>
      <c r="Q1011" s="63"/>
      <c r="R1011" s="63"/>
      <c r="S1011" s="63"/>
      <c r="T1011" s="63"/>
      <c r="U1011" s="63"/>
      <c r="V1011" s="63"/>
      <c r="W1011" s="63"/>
      <c r="X1011" s="63"/>
      <c r="Y1011" s="63"/>
      <c r="Z1011" s="63"/>
    </row>
    <row r="1012" spans="1:26" ht="15.75" customHeight="1" x14ac:dyDescent="0.3">
      <c r="A1012" s="84"/>
      <c r="B1012" s="85"/>
      <c r="C1012" s="63"/>
      <c r="D1012" s="63"/>
      <c r="E1012" s="63"/>
      <c r="F1012" s="63"/>
      <c r="G1012" s="63"/>
      <c r="H1012" s="63"/>
      <c r="I1012" s="63"/>
      <c r="J1012" s="63"/>
      <c r="K1012" s="63"/>
      <c r="L1012" s="63"/>
      <c r="M1012" s="63"/>
      <c r="N1012" s="63"/>
      <c r="O1012" s="63"/>
      <c r="P1012" s="63"/>
      <c r="Q1012" s="63"/>
      <c r="R1012" s="63"/>
      <c r="S1012" s="63"/>
      <c r="T1012" s="63"/>
      <c r="U1012" s="63"/>
      <c r="V1012" s="63"/>
      <c r="W1012" s="63"/>
      <c r="X1012" s="63"/>
      <c r="Y1012" s="63"/>
      <c r="Z1012" s="63"/>
    </row>
    <row r="1013" spans="1:26" ht="15.75" customHeight="1" x14ac:dyDescent="0.3">
      <c r="A1013" s="84"/>
      <c r="B1013" s="85"/>
      <c r="C1013" s="63"/>
      <c r="D1013" s="63"/>
      <c r="E1013" s="63"/>
      <c r="F1013" s="63"/>
      <c r="G1013" s="63"/>
      <c r="H1013" s="63"/>
      <c r="I1013" s="63"/>
      <c r="J1013" s="63"/>
      <c r="K1013" s="63"/>
      <c r="L1013" s="63"/>
      <c r="M1013" s="63"/>
      <c r="N1013" s="63"/>
      <c r="O1013" s="63"/>
      <c r="P1013" s="63"/>
      <c r="Q1013" s="63"/>
      <c r="R1013" s="63"/>
      <c r="S1013" s="63"/>
      <c r="T1013" s="63"/>
      <c r="U1013" s="63"/>
      <c r="V1013" s="63"/>
      <c r="W1013" s="63"/>
      <c r="X1013" s="63"/>
      <c r="Y1013" s="63"/>
      <c r="Z1013" s="63"/>
    </row>
    <row r="1014" spans="1:26" ht="15.75" customHeight="1" x14ac:dyDescent="0.3">
      <c r="A1014" s="84"/>
      <c r="B1014" s="85"/>
      <c r="C1014" s="63"/>
      <c r="D1014" s="63"/>
      <c r="E1014" s="63"/>
      <c r="F1014" s="63"/>
      <c r="G1014" s="63"/>
      <c r="H1014" s="63"/>
      <c r="I1014" s="63"/>
      <c r="J1014" s="63"/>
      <c r="K1014" s="63"/>
      <c r="L1014" s="63"/>
      <c r="M1014" s="63"/>
      <c r="N1014" s="63"/>
      <c r="O1014" s="63"/>
      <c r="P1014" s="63"/>
      <c r="Q1014" s="63"/>
      <c r="R1014" s="63"/>
      <c r="S1014" s="63"/>
      <c r="T1014" s="63"/>
      <c r="U1014" s="63"/>
      <c r="V1014" s="63"/>
      <c r="W1014" s="63"/>
      <c r="X1014" s="63"/>
      <c r="Y1014" s="63"/>
      <c r="Z1014" s="63"/>
    </row>
    <row r="1015" spans="1:26" ht="15.75" customHeight="1" x14ac:dyDescent="0.3">
      <c r="A1015" s="84"/>
      <c r="B1015" s="85"/>
      <c r="C1015" s="63"/>
      <c r="D1015" s="63"/>
      <c r="E1015" s="63"/>
      <c r="F1015" s="63"/>
      <c r="G1015" s="63"/>
      <c r="H1015" s="63"/>
      <c r="I1015" s="63"/>
      <c r="J1015" s="63"/>
      <c r="K1015" s="63"/>
      <c r="L1015" s="63"/>
      <c r="M1015" s="63"/>
      <c r="N1015" s="63"/>
      <c r="O1015" s="63"/>
      <c r="P1015" s="63"/>
      <c r="Q1015" s="63"/>
      <c r="R1015" s="63"/>
      <c r="S1015" s="63"/>
      <c r="T1015" s="63"/>
      <c r="U1015" s="63"/>
      <c r="V1015" s="63"/>
      <c r="W1015" s="63"/>
      <c r="X1015" s="63"/>
      <c r="Y1015" s="63"/>
      <c r="Z1015" s="63"/>
    </row>
    <row r="1016" spans="1:26" ht="15.75" customHeight="1" x14ac:dyDescent="0.3">
      <c r="A1016" s="84"/>
      <c r="B1016" s="85"/>
      <c r="C1016" s="63"/>
      <c r="D1016" s="63"/>
      <c r="E1016" s="63"/>
      <c r="F1016" s="63"/>
      <c r="G1016" s="63"/>
      <c r="H1016" s="63"/>
      <c r="I1016" s="63"/>
      <c r="J1016" s="63"/>
      <c r="K1016" s="63"/>
      <c r="L1016" s="63"/>
      <c r="M1016" s="63"/>
      <c r="N1016" s="63"/>
      <c r="O1016" s="63"/>
      <c r="P1016" s="63"/>
      <c r="Q1016" s="63"/>
      <c r="R1016" s="63"/>
      <c r="S1016" s="63"/>
      <c r="T1016" s="63"/>
      <c r="U1016" s="63"/>
      <c r="V1016" s="63"/>
      <c r="W1016" s="63"/>
      <c r="X1016" s="63"/>
      <c r="Y1016" s="63"/>
      <c r="Z1016" s="63"/>
    </row>
    <row r="1017" spans="1:26" ht="15.75" customHeight="1" x14ac:dyDescent="0.3">
      <c r="A1017" s="84"/>
      <c r="B1017" s="85"/>
      <c r="C1017" s="63"/>
      <c r="D1017" s="63"/>
      <c r="E1017" s="63"/>
      <c r="F1017" s="63"/>
      <c r="G1017" s="63"/>
      <c r="H1017" s="63"/>
      <c r="I1017" s="63"/>
      <c r="J1017" s="63"/>
      <c r="K1017" s="63"/>
      <c r="L1017" s="63"/>
      <c r="M1017" s="63"/>
      <c r="N1017" s="63"/>
      <c r="O1017" s="63"/>
      <c r="P1017" s="63"/>
      <c r="Q1017" s="63"/>
      <c r="R1017" s="63"/>
      <c r="S1017" s="63"/>
      <c r="T1017" s="63"/>
      <c r="U1017" s="63"/>
      <c r="V1017" s="63"/>
      <c r="W1017" s="63"/>
      <c r="X1017" s="63"/>
      <c r="Y1017" s="63"/>
      <c r="Z1017" s="63"/>
    </row>
    <row r="1018" spans="1:26" ht="15.75" customHeight="1" x14ac:dyDescent="0.3">
      <c r="A1018" s="84"/>
      <c r="B1018" s="85"/>
      <c r="C1018" s="63"/>
      <c r="D1018" s="63"/>
      <c r="E1018" s="63"/>
      <c r="F1018" s="63"/>
      <c r="G1018" s="63"/>
      <c r="H1018" s="63"/>
      <c r="I1018" s="63"/>
      <c r="J1018" s="63"/>
      <c r="K1018" s="63"/>
      <c r="L1018" s="63"/>
      <c r="M1018" s="63"/>
      <c r="N1018" s="63"/>
      <c r="O1018" s="63"/>
      <c r="P1018" s="63"/>
      <c r="Q1018" s="63"/>
      <c r="R1018" s="63"/>
      <c r="S1018" s="63"/>
      <c r="T1018" s="63"/>
      <c r="U1018" s="63"/>
      <c r="V1018" s="63"/>
      <c r="W1018" s="63"/>
      <c r="X1018" s="63"/>
      <c r="Y1018" s="63"/>
      <c r="Z1018" s="63"/>
    </row>
    <row r="1019" spans="1:26" ht="15.75" customHeight="1" x14ac:dyDescent="0.3">
      <c r="A1019" s="84"/>
      <c r="B1019" s="85"/>
      <c r="C1019" s="63"/>
      <c r="D1019" s="63"/>
      <c r="E1019" s="63"/>
      <c r="F1019" s="63"/>
      <c r="G1019" s="63"/>
      <c r="H1019" s="63"/>
      <c r="I1019" s="63"/>
      <c r="J1019" s="63"/>
      <c r="K1019" s="63"/>
      <c r="L1019" s="63"/>
      <c r="M1019" s="63"/>
      <c r="N1019" s="63"/>
      <c r="O1019" s="63"/>
      <c r="P1019" s="63"/>
      <c r="Q1019" s="63"/>
      <c r="R1019" s="63"/>
      <c r="S1019" s="63"/>
      <c r="T1019" s="63"/>
      <c r="U1019" s="63"/>
      <c r="V1019" s="63"/>
      <c r="W1019" s="63"/>
      <c r="X1019" s="63"/>
      <c r="Y1019" s="63"/>
      <c r="Z1019" s="63"/>
    </row>
    <row r="1020" spans="1:26" ht="15.75" customHeight="1" x14ac:dyDescent="0.3">
      <c r="A1020" s="84"/>
      <c r="B1020" s="85"/>
      <c r="C1020" s="63"/>
      <c r="D1020" s="63"/>
      <c r="E1020" s="63"/>
      <c r="F1020" s="63"/>
      <c r="G1020" s="63"/>
      <c r="H1020" s="63"/>
      <c r="I1020" s="63"/>
      <c r="J1020" s="63"/>
      <c r="K1020" s="63"/>
      <c r="L1020" s="63"/>
      <c r="M1020" s="63"/>
      <c r="N1020" s="63"/>
      <c r="O1020" s="63"/>
      <c r="P1020" s="63"/>
      <c r="Q1020" s="63"/>
      <c r="R1020" s="63"/>
      <c r="S1020" s="63"/>
      <c r="T1020" s="63"/>
      <c r="U1020" s="63"/>
      <c r="V1020" s="63"/>
      <c r="W1020" s="63"/>
      <c r="X1020" s="63"/>
      <c r="Y1020" s="63"/>
      <c r="Z1020" s="63"/>
    </row>
    <row r="1021" spans="1:26" ht="15.75" customHeight="1" x14ac:dyDescent="0.3">
      <c r="A1021" s="84"/>
      <c r="B1021" s="85"/>
      <c r="C1021" s="63"/>
      <c r="D1021" s="63"/>
      <c r="E1021" s="63"/>
      <c r="F1021" s="63"/>
      <c r="G1021" s="63"/>
      <c r="H1021" s="63"/>
      <c r="I1021" s="63"/>
      <c r="J1021" s="63"/>
      <c r="K1021" s="63"/>
      <c r="L1021" s="63"/>
      <c r="M1021" s="63"/>
      <c r="N1021" s="63"/>
      <c r="O1021" s="63"/>
      <c r="P1021" s="63"/>
      <c r="Q1021" s="63"/>
      <c r="R1021" s="63"/>
      <c r="S1021" s="63"/>
      <c r="T1021" s="63"/>
      <c r="U1021" s="63"/>
      <c r="V1021" s="63"/>
      <c r="W1021" s="63"/>
      <c r="X1021" s="63"/>
      <c r="Y1021" s="63"/>
      <c r="Z1021" s="63"/>
    </row>
    <row r="1022" spans="1:26" ht="15.75" customHeight="1" x14ac:dyDescent="0.3">
      <c r="A1022" s="84"/>
      <c r="B1022" s="85"/>
      <c r="C1022" s="63"/>
      <c r="D1022" s="63"/>
      <c r="E1022" s="63"/>
      <c r="F1022" s="63"/>
      <c r="G1022" s="63"/>
      <c r="H1022" s="63"/>
      <c r="I1022" s="63"/>
      <c r="J1022" s="63"/>
      <c r="K1022" s="63"/>
      <c r="L1022" s="63"/>
      <c r="M1022" s="63"/>
      <c r="N1022" s="63"/>
      <c r="O1022" s="63"/>
      <c r="P1022" s="63"/>
      <c r="Q1022" s="63"/>
      <c r="R1022" s="63"/>
      <c r="S1022" s="63"/>
      <c r="T1022" s="63"/>
      <c r="U1022" s="63"/>
      <c r="V1022" s="63"/>
      <c r="W1022" s="63"/>
      <c r="X1022" s="63"/>
      <c r="Y1022" s="63"/>
      <c r="Z1022" s="63"/>
    </row>
    <row r="1023" spans="1:26" ht="15.75" customHeight="1" x14ac:dyDescent="0.3">
      <c r="A1023" s="84"/>
      <c r="B1023" s="85"/>
      <c r="C1023" s="63"/>
      <c r="D1023" s="63"/>
      <c r="E1023" s="63"/>
      <c r="F1023" s="63"/>
      <c r="G1023" s="63"/>
      <c r="H1023" s="63"/>
      <c r="I1023" s="63"/>
      <c r="J1023" s="63"/>
      <c r="K1023" s="63"/>
      <c r="L1023" s="63"/>
      <c r="M1023" s="63"/>
      <c r="N1023" s="63"/>
      <c r="O1023" s="63"/>
      <c r="P1023" s="63"/>
      <c r="Q1023" s="63"/>
      <c r="R1023" s="63"/>
      <c r="S1023" s="63"/>
      <c r="T1023" s="63"/>
      <c r="U1023" s="63"/>
      <c r="V1023" s="63"/>
      <c r="W1023" s="63"/>
      <c r="X1023" s="63"/>
      <c r="Y1023" s="63"/>
      <c r="Z1023" s="63"/>
    </row>
    <row r="1024" spans="1:26" ht="15.75" customHeight="1" x14ac:dyDescent="0.3">
      <c r="A1024" s="84"/>
      <c r="B1024" s="85"/>
      <c r="C1024" s="63"/>
      <c r="D1024" s="63"/>
      <c r="E1024" s="63"/>
      <c r="F1024" s="63"/>
      <c r="G1024" s="63"/>
      <c r="H1024" s="63"/>
      <c r="I1024" s="63"/>
      <c r="J1024" s="63"/>
      <c r="K1024" s="63"/>
      <c r="L1024" s="63"/>
      <c r="M1024" s="63"/>
      <c r="N1024" s="63"/>
      <c r="O1024" s="63"/>
      <c r="P1024" s="63"/>
      <c r="Q1024" s="63"/>
      <c r="R1024" s="63"/>
      <c r="S1024" s="63"/>
      <c r="T1024" s="63"/>
      <c r="U1024" s="63"/>
      <c r="V1024" s="63"/>
      <c r="W1024" s="63"/>
      <c r="X1024" s="63"/>
      <c r="Y1024" s="63"/>
      <c r="Z1024" s="63"/>
    </row>
    <row r="1025" spans="1:26" ht="15.75" customHeight="1" x14ac:dyDescent="0.3">
      <c r="A1025" s="84"/>
      <c r="B1025" s="85"/>
      <c r="C1025" s="63"/>
      <c r="D1025" s="63"/>
      <c r="E1025" s="63"/>
      <c r="F1025" s="63"/>
      <c r="G1025" s="63"/>
      <c r="H1025" s="63"/>
      <c r="I1025" s="63"/>
      <c r="J1025" s="63"/>
      <c r="K1025" s="63"/>
      <c r="L1025" s="63"/>
      <c r="M1025" s="63"/>
      <c r="N1025" s="63"/>
      <c r="O1025" s="63"/>
      <c r="P1025" s="63"/>
      <c r="Q1025" s="63"/>
      <c r="R1025" s="63"/>
      <c r="S1025" s="63"/>
      <c r="T1025" s="63"/>
      <c r="U1025" s="63"/>
      <c r="V1025" s="63"/>
      <c r="W1025" s="63"/>
      <c r="X1025" s="63"/>
      <c r="Y1025" s="63"/>
      <c r="Z1025" s="63"/>
    </row>
    <row r="1026" spans="1:26" ht="15.75" customHeight="1" x14ac:dyDescent="0.3">
      <c r="A1026" s="84"/>
      <c r="B1026" s="85"/>
      <c r="C1026" s="63"/>
      <c r="D1026" s="63"/>
      <c r="E1026" s="63"/>
      <c r="F1026" s="63"/>
      <c r="G1026" s="63"/>
      <c r="H1026" s="63"/>
      <c r="I1026" s="63"/>
      <c r="J1026" s="63"/>
      <c r="K1026" s="63"/>
      <c r="L1026" s="63"/>
      <c r="M1026" s="63"/>
      <c r="N1026" s="63"/>
      <c r="O1026" s="63"/>
      <c r="P1026" s="63"/>
      <c r="Q1026" s="63"/>
      <c r="R1026" s="63"/>
      <c r="S1026" s="63"/>
      <c r="T1026" s="63"/>
      <c r="U1026" s="63"/>
      <c r="V1026" s="63"/>
      <c r="W1026" s="63"/>
      <c r="X1026" s="63"/>
      <c r="Y1026" s="63"/>
      <c r="Z1026" s="63"/>
    </row>
    <row r="1027" spans="1:26" ht="15.75" customHeight="1" x14ac:dyDescent="0.3">
      <c r="A1027" s="84"/>
      <c r="B1027" s="85"/>
      <c r="C1027" s="63"/>
      <c r="D1027" s="63"/>
      <c r="E1027" s="63"/>
      <c r="F1027" s="63"/>
      <c r="G1027" s="63"/>
      <c r="H1027" s="63"/>
      <c r="I1027" s="63"/>
      <c r="J1027" s="63"/>
      <c r="K1027" s="63"/>
      <c r="L1027" s="63"/>
      <c r="M1027" s="63"/>
      <c r="N1027" s="63"/>
      <c r="O1027" s="63"/>
      <c r="P1027" s="63"/>
      <c r="Q1027" s="63"/>
      <c r="R1027" s="63"/>
      <c r="S1027" s="63"/>
      <c r="T1027" s="63"/>
      <c r="U1027" s="63"/>
      <c r="V1027" s="63"/>
      <c r="W1027" s="63"/>
      <c r="X1027" s="63"/>
      <c r="Y1027" s="63"/>
      <c r="Z1027" s="63"/>
    </row>
    <row r="1028" spans="1:26" ht="15.75" customHeight="1" x14ac:dyDescent="0.3">
      <c r="A1028" s="84"/>
      <c r="B1028" s="85"/>
      <c r="C1028" s="63"/>
      <c r="D1028" s="63"/>
      <c r="E1028" s="63"/>
      <c r="F1028" s="63"/>
      <c r="G1028" s="63"/>
      <c r="H1028" s="63"/>
      <c r="I1028" s="63"/>
      <c r="J1028" s="63"/>
      <c r="K1028" s="63"/>
      <c r="L1028" s="63"/>
      <c r="M1028" s="63"/>
      <c r="N1028" s="63"/>
      <c r="O1028" s="63"/>
      <c r="P1028" s="63"/>
      <c r="Q1028" s="63"/>
      <c r="R1028" s="63"/>
      <c r="S1028" s="63"/>
      <c r="T1028" s="63"/>
      <c r="U1028" s="63"/>
      <c r="V1028" s="63"/>
      <c r="W1028" s="63"/>
      <c r="X1028" s="63"/>
      <c r="Y1028" s="63"/>
      <c r="Z1028" s="63"/>
    </row>
    <row r="1029" spans="1:26" ht="15.75" customHeight="1" x14ac:dyDescent="0.3">
      <c r="A1029" s="84"/>
      <c r="B1029" s="85"/>
      <c r="C1029" s="63"/>
      <c r="D1029" s="63"/>
      <c r="E1029" s="63"/>
      <c r="F1029" s="63"/>
      <c r="G1029" s="63"/>
      <c r="H1029" s="63"/>
      <c r="I1029" s="63"/>
      <c r="J1029" s="63"/>
      <c r="K1029" s="63"/>
      <c r="L1029" s="63"/>
      <c r="M1029" s="63"/>
      <c r="N1029" s="63"/>
      <c r="O1029" s="63"/>
      <c r="P1029" s="63"/>
      <c r="Q1029" s="63"/>
      <c r="R1029" s="63"/>
      <c r="S1029" s="63"/>
      <c r="T1029" s="63"/>
      <c r="U1029" s="63"/>
      <c r="V1029" s="63"/>
      <c r="W1029" s="63"/>
      <c r="X1029" s="63"/>
      <c r="Y1029" s="63"/>
      <c r="Z1029" s="63"/>
    </row>
    <row r="1030" spans="1:26" ht="15.75" customHeight="1" x14ac:dyDescent="0.3">
      <c r="A1030" s="84"/>
      <c r="B1030" s="85"/>
      <c r="C1030" s="63"/>
      <c r="D1030" s="63"/>
      <c r="E1030" s="63"/>
      <c r="F1030" s="63"/>
      <c r="G1030" s="63"/>
      <c r="H1030" s="63"/>
      <c r="I1030" s="63"/>
      <c r="J1030" s="63"/>
      <c r="K1030" s="63"/>
      <c r="L1030" s="63"/>
      <c r="M1030" s="63"/>
      <c r="N1030" s="63"/>
      <c r="O1030" s="63"/>
      <c r="P1030" s="63"/>
      <c r="Q1030" s="63"/>
      <c r="R1030" s="63"/>
      <c r="S1030" s="63"/>
      <c r="T1030" s="63"/>
      <c r="U1030" s="63"/>
      <c r="V1030" s="63"/>
      <c r="W1030" s="63"/>
      <c r="X1030" s="63"/>
      <c r="Y1030" s="63"/>
      <c r="Z1030" s="63"/>
    </row>
    <row r="1031" spans="1:26" ht="15.75" customHeight="1" x14ac:dyDescent="0.3">
      <c r="A1031" s="84"/>
      <c r="B1031" s="85"/>
      <c r="C1031" s="63"/>
      <c r="D1031" s="63"/>
      <c r="E1031" s="63"/>
      <c r="F1031" s="63"/>
      <c r="G1031" s="63"/>
      <c r="H1031" s="63"/>
      <c r="I1031" s="63"/>
      <c r="J1031" s="63"/>
      <c r="K1031" s="63"/>
      <c r="L1031" s="63"/>
      <c r="M1031" s="63"/>
      <c r="N1031" s="63"/>
      <c r="O1031" s="63"/>
      <c r="P1031" s="63"/>
      <c r="Q1031" s="63"/>
      <c r="R1031" s="63"/>
      <c r="S1031" s="63"/>
      <c r="T1031" s="63"/>
      <c r="U1031" s="63"/>
      <c r="V1031" s="63"/>
      <c r="W1031" s="63"/>
      <c r="X1031" s="63"/>
      <c r="Y1031" s="63"/>
      <c r="Z1031" s="63"/>
    </row>
    <row r="1032" spans="1:26" ht="15.75" customHeight="1" x14ac:dyDescent="0.3">
      <c r="A1032" s="84"/>
      <c r="B1032" s="85"/>
      <c r="C1032" s="63"/>
      <c r="D1032" s="63"/>
      <c r="E1032" s="63"/>
      <c r="F1032" s="63"/>
      <c r="G1032" s="63"/>
      <c r="H1032" s="63"/>
      <c r="I1032" s="63"/>
      <c r="J1032" s="63"/>
      <c r="K1032" s="63"/>
      <c r="L1032" s="63"/>
      <c r="M1032" s="63"/>
      <c r="N1032" s="63"/>
      <c r="O1032" s="63"/>
      <c r="P1032" s="63"/>
      <c r="Q1032" s="63"/>
      <c r="R1032" s="63"/>
      <c r="S1032" s="63"/>
      <c r="T1032" s="63"/>
      <c r="U1032" s="63"/>
      <c r="V1032" s="63"/>
      <c r="W1032" s="63"/>
      <c r="X1032" s="63"/>
      <c r="Y1032" s="63"/>
      <c r="Z1032" s="63"/>
    </row>
    <row r="1033" spans="1:26" ht="15.75" customHeight="1" x14ac:dyDescent="0.3">
      <c r="A1033" s="84"/>
      <c r="B1033" s="85"/>
      <c r="C1033" s="63"/>
      <c r="D1033" s="63"/>
      <c r="E1033" s="63"/>
      <c r="F1033" s="63"/>
      <c r="G1033" s="63"/>
      <c r="H1033" s="63"/>
      <c r="I1033" s="63"/>
      <c r="J1033" s="63"/>
      <c r="K1033" s="63"/>
      <c r="L1033" s="63"/>
      <c r="M1033" s="63"/>
      <c r="N1033" s="63"/>
      <c r="O1033" s="63"/>
      <c r="P1033" s="63"/>
      <c r="Q1033" s="63"/>
      <c r="R1033" s="63"/>
      <c r="S1033" s="63"/>
      <c r="T1033" s="63"/>
      <c r="U1033" s="63"/>
      <c r="V1033" s="63"/>
      <c r="W1033" s="63"/>
      <c r="X1033" s="63"/>
      <c r="Y1033" s="63"/>
      <c r="Z1033" s="63"/>
    </row>
    <row r="1034" spans="1:26" ht="15.75" customHeight="1" x14ac:dyDescent="0.3">
      <c r="A1034" s="84"/>
      <c r="B1034" s="85"/>
      <c r="C1034" s="63"/>
      <c r="D1034" s="63"/>
      <c r="E1034" s="63"/>
      <c r="F1034" s="63"/>
      <c r="G1034" s="63"/>
      <c r="H1034" s="63"/>
      <c r="I1034" s="63"/>
      <c r="J1034" s="63"/>
      <c r="K1034" s="63"/>
      <c r="L1034" s="63"/>
      <c r="M1034" s="63"/>
      <c r="N1034" s="63"/>
      <c r="O1034" s="63"/>
      <c r="P1034" s="63"/>
      <c r="Q1034" s="63"/>
      <c r="R1034" s="63"/>
      <c r="S1034" s="63"/>
      <c r="T1034" s="63"/>
      <c r="U1034" s="63"/>
      <c r="V1034" s="63"/>
      <c r="W1034" s="63"/>
      <c r="X1034" s="63"/>
      <c r="Y1034" s="63"/>
      <c r="Z1034" s="63"/>
    </row>
    <row r="1035" spans="1:26" ht="15.75" customHeight="1" x14ac:dyDescent="0.3">
      <c r="A1035" s="84"/>
      <c r="B1035" s="85"/>
      <c r="C1035" s="63"/>
      <c r="D1035" s="63"/>
      <c r="E1035" s="63"/>
      <c r="F1035" s="63"/>
      <c r="G1035" s="63"/>
      <c r="H1035" s="63"/>
      <c r="I1035" s="63"/>
      <c r="J1035" s="63"/>
      <c r="K1035" s="63"/>
      <c r="L1035" s="63"/>
      <c r="M1035" s="63"/>
      <c r="N1035" s="63"/>
      <c r="O1035" s="63"/>
      <c r="P1035" s="63"/>
      <c r="Q1035" s="63"/>
      <c r="R1035" s="63"/>
      <c r="S1035" s="63"/>
      <c r="T1035" s="63"/>
      <c r="U1035" s="63"/>
      <c r="V1035" s="63"/>
      <c r="W1035" s="63"/>
      <c r="X1035" s="63"/>
      <c r="Y1035" s="63"/>
      <c r="Z1035" s="63"/>
    </row>
    <row r="1036" spans="1:26" ht="15.75" customHeight="1" x14ac:dyDescent="0.3">
      <c r="A1036" s="84"/>
      <c r="B1036" s="85"/>
      <c r="C1036" s="63"/>
      <c r="D1036" s="63"/>
      <c r="E1036" s="63"/>
      <c r="F1036" s="63"/>
      <c r="G1036" s="63"/>
      <c r="H1036" s="63"/>
      <c r="I1036" s="63"/>
      <c r="J1036" s="63"/>
      <c r="K1036" s="63"/>
      <c r="L1036" s="63"/>
      <c r="M1036" s="63"/>
      <c r="N1036" s="63"/>
      <c r="O1036" s="63"/>
      <c r="P1036" s="63"/>
      <c r="Q1036" s="63"/>
      <c r="R1036" s="63"/>
      <c r="S1036" s="63"/>
      <c r="T1036" s="63"/>
      <c r="U1036" s="63"/>
      <c r="V1036" s="63"/>
      <c r="W1036" s="63"/>
      <c r="X1036" s="63"/>
      <c r="Y1036" s="63"/>
      <c r="Z1036" s="63"/>
    </row>
    <row r="1037" spans="1:26" ht="15.75" customHeight="1" x14ac:dyDescent="0.3">
      <c r="A1037" s="84"/>
      <c r="B1037" s="85"/>
      <c r="C1037" s="63"/>
      <c r="D1037" s="63"/>
      <c r="E1037" s="63"/>
      <c r="F1037" s="63"/>
      <c r="G1037" s="63"/>
      <c r="H1037" s="63"/>
      <c r="I1037" s="63"/>
      <c r="J1037" s="63"/>
      <c r="K1037" s="63"/>
      <c r="L1037" s="63"/>
      <c r="M1037" s="63"/>
      <c r="N1037" s="63"/>
      <c r="O1037" s="63"/>
      <c r="P1037" s="63"/>
      <c r="Q1037" s="63"/>
      <c r="R1037" s="63"/>
      <c r="S1037" s="63"/>
      <c r="T1037" s="63"/>
      <c r="U1037" s="63"/>
      <c r="V1037" s="63"/>
      <c r="W1037" s="63"/>
      <c r="X1037" s="63"/>
      <c r="Y1037" s="63"/>
      <c r="Z1037" s="63"/>
    </row>
    <row r="1038" spans="1:26" ht="15.75" customHeight="1" x14ac:dyDescent="0.3">
      <c r="A1038" s="84"/>
      <c r="B1038" s="85"/>
      <c r="C1038" s="63"/>
      <c r="D1038" s="63"/>
      <c r="E1038" s="63"/>
      <c r="F1038" s="63"/>
      <c r="G1038" s="63"/>
      <c r="H1038" s="63"/>
      <c r="I1038" s="63"/>
      <c r="J1038" s="63"/>
      <c r="K1038" s="63"/>
      <c r="L1038" s="63"/>
      <c r="M1038" s="63"/>
      <c r="N1038" s="63"/>
      <c r="O1038" s="63"/>
      <c r="P1038" s="63"/>
      <c r="Q1038" s="63"/>
      <c r="R1038" s="63"/>
      <c r="S1038" s="63"/>
      <c r="T1038" s="63"/>
      <c r="U1038" s="63"/>
      <c r="V1038" s="63"/>
      <c r="W1038" s="63"/>
      <c r="X1038" s="63"/>
      <c r="Y1038" s="63"/>
      <c r="Z1038" s="63"/>
    </row>
    <row r="1039" spans="1:26" ht="15.75" customHeight="1" x14ac:dyDescent="0.3">
      <c r="A1039" s="84"/>
      <c r="B1039" s="85"/>
      <c r="C1039" s="63"/>
      <c r="D1039" s="63"/>
      <c r="E1039" s="63"/>
      <c r="F1039" s="63"/>
      <c r="G1039" s="63"/>
      <c r="H1039" s="63"/>
      <c r="I1039" s="63"/>
      <c r="J1039" s="63"/>
      <c r="K1039" s="63"/>
      <c r="L1039" s="63"/>
      <c r="M1039" s="63"/>
      <c r="N1039" s="63"/>
      <c r="O1039" s="63"/>
      <c r="P1039" s="63"/>
      <c r="Q1039" s="63"/>
      <c r="R1039" s="63"/>
      <c r="S1039" s="63"/>
      <c r="T1039" s="63"/>
      <c r="U1039" s="63"/>
      <c r="V1039" s="63"/>
      <c r="W1039" s="63"/>
      <c r="X1039" s="63"/>
      <c r="Y1039" s="63"/>
      <c r="Z1039" s="63"/>
    </row>
    <row r="1040" spans="1:26" ht="15.75" customHeight="1" x14ac:dyDescent="0.3">
      <c r="A1040" s="84"/>
      <c r="B1040" s="85"/>
      <c r="C1040" s="63"/>
      <c r="D1040" s="63"/>
      <c r="E1040" s="63"/>
      <c r="F1040" s="63"/>
      <c r="G1040" s="63"/>
      <c r="H1040" s="63"/>
      <c r="I1040" s="63"/>
      <c r="J1040" s="63"/>
      <c r="K1040" s="63"/>
      <c r="L1040" s="63"/>
      <c r="M1040" s="63"/>
      <c r="N1040" s="63"/>
      <c r="O1040" s="63"/>
      <c r="P1040" s="63"/>
      <c r="Q1040" s="63"/>
      <c r="R1040" s="63"/>
      <c r="S1040" s="63"/>
      <c r="T1040" s="63"/>
      <c r="U1040" s="63"/>
      <c r="V1040" s="63"/>
      <c r="W1040" s="63"/>
      <c r="X1040" s="63"/>
      <c r="Y1040" s="63"/>
      <c r="Z1040" s="63"/>
    </row>
    <row r="1041" spans="1:26" ht="15.75" customHeight="1" x14ac:dyDescent="0.3">
      <c r="A1041" s="84"/>
      <c r="B1041" s="85"/>
      <c r="C1041" s="63"/>
      <c r="D1041" s="63"/>
      <c r="E1041" s="63"/>
      <c r="F1041" s="63"/>
      <c r="G1041" s="63"/>
      <c r="H1041" s="63"/>
      <c r="I1041" s="63"/>
      <c r="J1041" s="63"/>
      <c r="K1041" s="63"/>
      <c r="L1041" s="63"/>
      <c r="M1041" s="63"/>
      <c r="N1041" s="63"/>
      <c r="O1041" s="63"/>
      <c r="P1041" s="63"/>
      <c r="Q1041" s="63"/>
      <c r="R1041" s="63"/>
      <c r="S1041" s="63"/>
      <c r="T1041" s="63"/>
      <c r="U1041" s="63"/>
      <c r="V1041" s="63"/>
      <c r="W1041" s="63"/>
      <c r="X1041" s="63"/>
      <c r="Y1041" s="63"/>
      <c r="Z1041" s="63"/>
    </row>
    <row r="1042" spans="1:26" ht="15.75" customHeight="1" x14ac:dyDescent="0.3">
      <c r="A1042" s="84"/>
      <c r="B1042" s="85"/>
      <c r="C1042" s="63"/>
      <c r="D1042" s="63"/>
      <c r="E1042" s="63"/>
      <c r="F1042" s="63"/>
      <c r="G1042" s="63"/>
      <c r="H1042" s="63"/>
      <c r="I1042" s="63"/>
      <c r="J1042" s="63"/>
      <c r="K1042" s="63"/>
      <c r="L1042" s="63"/>
      <c r="M1042" s="63"/>
      <c r="N1042" s="63"/>
      <c r="O1042" s="63"/>
      <c r="P1042" s="63"/>
      <c r="Q1042" s="63"/>
      <c r="R1042" s="63"/>
      <c r="S1042" s="63"/>
      <c r="T1042" s="63"/>
      <c r="U1042" s="63"/>
      <c r="V1042" s="63"/>
      <c r="W1042" s="63"/>
      <c r="X1042" s="63"/>
      <c r="Y1042" s="63"/>
      <c r="Z1042" s="63"/>
    </row>
    <row r="1043" spans="1:26" ht="15.75" customHeight="1" x14ac:dyDescent="0.3">
      <c r="A1043" s="84"/>
      <c r="B1043" s="85"/>
      <c r="C1043" s="63"/>
      <c r="D1043" s="63"/>
      <c r="E1043" s="63"/>
      <c r="F1043" s="63"/>
      <c r="G1043" s="63"/>
      <c r="H1043" s="63"/>
      <c r="I1043" s="63"/>
      <c r="J1043" s="63"/>
      <c r="K1043" s="63"/>
      <c r="L1043" s="63"/>
      <c r="M1043" s="63"/>
      <c r="N1043" s="63"/>
      <c r="O1043" s="63"/>
      <c r="P1043" s="63"/>
      <c r="Q1043" s="63"/>
      <c r="R1043" s="63"/>
      <c r="S1043" s="63"/>
      <c r="T1043" s="63"/>
      <c r="U1043" s="63"/>
      <c r="V1043" s="63"/>
      <c r="W1043" s="63"/>
      <c r="X1043" s="63"/>
      <c r="Y1043" s="63"/>
      <c r="Z1043" s="63"/>
    </row>
    <row r="1044" spans="1:26" ht="15.75" customHeight="1" x14ac:dyDescent="0.3">
      <c r="A1044" s="84"/>
      <c r="B1044" s="85"/>
      <c r="C1044" s="63"/>
      <c r="D1044" s="63"/>
      <c r="E1044" s="63"/>
      <c r="F1044" s="63"/>
      <c r="G1044" s="63"/>
      <c r="H1044" s="63"/>
      <c r="I1044" s="63"/>
      <c r="J1044" s="63"/>
      <c r="K1044" s="63"/>
      <c r="L1044" s="63"/>
      <c r="M1044" s="63"/>
      <c r="N1044" s="63"/>
      <c r="O1044" s="63"/>
      <c r="P1044" s="63"/>
      <c r="Q1044" s="63"/>
      <c r="R1044" s="63"/>
      <c r="S1044" s="63"/>
      <c r="T1044" s="63"/>
      <c r="U1044" s="63"/>
      <c r="V1044" s="63"/>
      <c r="W1044" s="63"/>
      <c r="X1044" s="63"/>
      <c r="Y1044" s="63"/>
      <c r="Z1044" s="63"/>
    </row>
    <row r="1045" spans="1:26" ht="15.75" customHeight="1" x14ac:dyDescent="0.3">
      <c r="A1045" s="84"/>
      <c r="B1045" s="85"/>
      <c r="C1045" s="63"/>
      <c r="D1045" s="63"/>
      <c r="E1045" s="63"/>
      <c r="F1045" s="63"/>
      <c r="G1045" s="63"/>
      <c r="H1045" s="63"/>
      <c r="I1045" s="63"/>
      <c r="J1045" s="63"/>
      <c r="K1045" s="63"/>
      <c r="L1045" s="63"/>
      <c r="M1045" s="63"/>
      <c r="N1045" s="63"/>
      <c r="O1045" s="63"/>
      <c r="P1045" s="63"/>
      <c r="Q1045" s="63"/>
      <c r="R1045" s="63"/>
      <c r="S1045" s="63"/>
      <c r="T1045" s="63"/>
      <c r="U1045" s="63"/>
      <c r="V1045" s="63"/>
      <c r="W1045" s="63"/>
      <c r="X1045" s="63"/>
      <c r="Y1045" s="63"/>
      <c r="Z1045" s="63"/>
    </row>
    <row r="1046" spans="1:26" ht="15.75" customHeight="1" x14ac:dyDescent="0.3">
      <c r="A1046" s="84"/>
      <c r="B1046" s="85"/>
      <c r="C1046" s="63"/>
      <c r="D1046" s="63"/>
      <c r="E1046" s="63"/>
      <c r="F1046" s="63"/>
      <c r="G1046" s="63"/>
      <c r="H1046" s="63"/>
      <c r="I1046" s="63"/>
      <c r="J1046" s="63"/>
      <c r="K1046" s="63"/>
      <c r="L1046" s="63"/>
      <c r="M1046" s="63"/>
      <c r="N1046" s="63"/>
      <c r="O1046" s="63"/>
      <c r="P1046" s="63"/>
      <c r="Q1046" s="63"/>
      <c r="R1046" s="63"/>
      <c r="S1046" s="63"/>
      <c r="T1046" s="63"/>
      <c r="U1046" s="63"/>
      <c r="V1046" s="63"/>
      <c r="W1046" s="63"/>
      <c r="X1046" s="63"/>
      <c r="Y1046" s="63"/>
      <c r="Z1046" s="63"/>
    </row>
    <row r="1047" spans="1:26" ht="15.75" customHeight="1" x14ac:dyDescent="0.3">
      <c r="A1047" s="84"/>
      <c r="B1047" s="85"/>
      <c r="C1047" s="63"/>
      <c r="D1047" s="63"/>
      <c r="E1047" s="63"/>
      <c r="F1047" s="63"/>
      <c r="G1047" s="63"/>
      <c r="H1047" s="63"/>
      <c r="I1047" s="63"/>
      <c r="J1047" s="63"/>
      <c r="K1047" s="63"/>
      <c r="L1047" s="63"/>
      <c r="M1047" s="63"/>
      <c r="N1047" s="63"/>
      <c r="O1047" s="63"/>
      <c r="P1047" s="63"/>
      <c r="Q1047" s="63"/>
      <c r="R1047" s="63"/>
      <c r="S1047" s="63"/>
      <c r="T1047" s="63"/>
      <c r="U1047" s="63"/>
      <c r="V1047" s="63"/>
      <c r="W1047" s="63"/>
      <c r="X1047" s="63"/>
      <c r="Y1047" s="63"/>
      <c r="Z1047" s="63"/>
    </row>
    <row r="1048" spans="1:26" ht="15.75" customHeight="1" x14ac:dyDescent="0.3">
      <c r="A1048" s="84"/>
      <c r="B1048" s="85"/>
      <c r="C1048" s="63"/>
      <c r="D1048" s="63"/>
      <c r="E1048" s="63"/>
      <c r="F1048" s="63"/>
      <c r="G1048" s="63"/>
      <c r="H1048" s="63"/>
      <c r="I1048" s="63"/>
      <c r="J1048" s="63"/>
      <c r="K1048" s="63"/>
      <c r="L1048" s="63"/>
      <c r="M1048" s="63"/>
      <c r="N1048" s="63"/>
      <c r="O1048" s="63"/>
      <c r="P1048" s="63"/>
      <c r="Q1048" s="63"/>
      <c r="R1048" s="63"/>
      <c r="S1048" s="63"/>
      <c r="T1048" s="63"/>
      <c r="U1048" s="63"/>
      <c r="V1048" s="63"/>
      <c r="W1048" s="63"/>
      <c r="X1048" s="63"/>
      <c r="Y1048" s="63"/>
      <c r="Z1048" s="63"/>
    </row>
    <row r="1049" spans="1:26" ht="15.75" customHeight="1" x14ac:dyDescent="0.3">
      <c r="A1049" s="84"/>
      <c r="B1049" s="85"/>
      <c r="C1049" s="63"/>
      <c r="D1049" s="63"/>
      <c r="E1049" s="63"/>
      <c r="F1049" s="63"/>
      <c r="G1049" s="63"/>
      <c r="H1049" s="63"/>
      <c r="I1049" s="63"/>
      <c r="J1049" s="63"/>
      <c r="K1049" s="63"/>
      <c r="L1049" s="63"/>
      <c r="M1049" s="63"/>
      <c r="N1049" s="63"/>
      <c r="O1049" s="63"/>
      <c r="P1049" s="63"/>
      <c r="Q1049" s="63"/>
      <c r="R1049" s="63"/>
      <c r="S1049" s="63"/>
      <c r="T1049" s="63"/>
      <c r="U1049" s="63"/>
      <c r="V1049" s="63"/>
      <c r="W1049" s="63"/>
      <c r="X1049" s="63"/>
      <c r="Y1049" s="63"/>
      <c r="Z1049" s="63"/>
    </row>
    <row r="1050" spans="1:26" ht="15.75" customHeight="1" x14ac:dyDescent="0.3">
      <c r="A1050" s="84"/>
      <c r="B1050" s="85"/>
      <c r="C1050" s="63"/>
      <c r="D1050" s="63"/>
      <c r="E1050" s="63"/>
      <c r="F1050" s="63"/>
      <c r="G1050" s="63"/>
      <c r="H1050" s="63"/>
      <c r="I1050" s="63"/>
      <c r="J1050" s="63"/>
      <c r="K1050" s="63"/>
      <c r="L1050" s="63"/>
      <c r="M1050" s="63"/>
      <c r="N1050" s="63"/>
      <c r="O1050" s="63"/>
      <c r="P1050" s="63"/>
      <c r="Q1050" s="63"/>
      <c r="R1050" s="63"/>
      <c r="S1050" s="63"/>
      <c r="T1050" s="63"/>
      <c r="U1050" s="63"/>
      <c r="V1050" s="63"/>
      <c r="W1050" s="63"/>
      <c r="X1050" s="63"/>
      <c r="Y1050" s="63"/>
      <c r="Z1050" s="63"/>
    </row>
    <row r="1051" spans="1:26" ht="15.75" customHeight="1" x14ac:dyDescent="0.3">
      <c r="A1051" s="84"/>
      <c r="B1051" s="85"/>
      <c r="C1051" s="63"/>
      <c r="D1051" s="63"/>
      <c r="E1051" s="63"/>
      <c r="F1051" s="63"/>
      <c r="G1051" s="63"/>
      <c r="H1051" s="63"/>
      <c r="I1051" s="63"/>
      <c r="J1051" s="63"/>
      <c r="K1051" s="63"/>
      <c r="L1051" s="63"/>
      <c r="M1051" s="63"/>
      <c r="N1051" s="63"/>
      <c r="O1051" s="63"/>
      <c r="P1051" s="63"/>
      <c r="Q1051" s="63"/>
      <c r="R1051" s="63"/>
      <c r="S1051" s="63"/>
      <c r="T1051" s="63"/>
      <c r="U1051" s="63"/>
      <c r="V1051" s="63"/>
      <c r="W1051" s="63"/>
      <c r="X1051" s="63"/>
      <c r="Y1051" s="63"/>
      <c r="Z1051" s="63"/>
    </row>
    <row r="1052" spans="1:26" ht="15.75" customHeight="1" x14ac:dyDescent="0.3">
      <c r="A1052" s="84"/>
      <c r="B1052" s="85"/>
      <c r="C1052" s="63"/>
      <c r="D1052" s="63"/>
      <c r="E1052" s="63"/>
      <c r="F1052" s="63"/>
      <c r="G1052" s="63"/>
      <c r="H1052" s="63"/>
      <c r="I1052" s="63"/>
      <c r="J1052" s="63"/>
      <c r="K1052" s="63"/>
      <c r="L1052" s="63"/>
      <c r="M1052" s="63"/>
      <c r="N1052" s="63"/>
      <c r="O1052" s="63"/>
      <c r="P1052" s="63"/>
      <c r="Q1052" s="63"/>
      <c r="R1052" s="63"/>
      <c r="S1052" s="63"/>
      <c r="T1052" s="63"/>
      <c r="U1052" s="63"/>
      <c r="V1052" s="63"/>
      <c r="W1052" s="63"/>
      <c r="X1052" s="63"/>
      <c r="Y1052" s="63"/>
      <c r="Z1052" s="63"/>
    </row>
    <row r="1053" spans="1:26" ht="15.75" customHeight="1" x14ac:dyDescent="0.3">
      <c r="A1053" s="84"/>
      <c r="B1053" s="85"/>
      <c r="C1053" s="63"/>
      <c r="D1053" s="63"/>
      <c r="E1053" s="63"/>
      <c r="F1053" s="63"/>
      <c r="G1053" s="63"/>
      <c r="H1053" s="63"/>
      <c r="I1053" s="63"/>
      <c r="J1053" s="63"/>
      <c r="K1053" s="63"/>
      <c r="L1053" s="63"/>
      <c r="M1053" s="63"/>
      <c r="N1053" s="63"/>
      <c r="O1053" s="63"/>
      <c r="P1053" s="63"/>
      <c r="Q1053" s="63"/>
      <c r="R1053" s="63"/>
      <c r="S1053" s="63"/>
      <c r="T1053" s="63"/>
      <c r="U1053" s="63"/>
      <c r="V1053" s="63"/>
      <c r="W1053" s="63"/>
      <c r="X1053" s="63"/>
      <c r="Y1053" s="63"/>
      <c r="Z1053" s="63"/>
    </row>
    <row r="1054" spans="1:26" ht="15.75" customHeight="1" x14ac:dyDescent="0.3">
      <c r="A1054" s="84"/>
      <c r="B1054" s="85"/>
      <c r="C1054" s="63"/>
      <c r="D1054" s="63"/>
      <c r="E1054" s="63"/>
      <c r="F1054" s="63"/>
      <c r="G1054" s="63"/>
      <c r="H1054" s="63"/>
      <c r="I1054" s="63"/>
      <c r="J1054" s="63"/>
      <c r="K1054" s="63"/>
      <c r="L1054" s="63"/>
      <c r="M1054" s="63"/>
      <c r="N1054" s="63"/>
      <c r="O1054" s="63"/>
      <c r="P1054" s="63"/>
      <c r="Q1054" s="63"/>
      <c r="R1054" s="63"/>
      <c r="S1054" s="63"/>
      <c r="T1054" s="63"/>
      <c r="U1054" s="63"/>
      <c r="V1054" s="63"/>
      <c r="W1054" s="63"/>
      <c r="X1054" s="63"/>
      <c r="Y1054" s="63"/>
      <c r="Z1054" s="63"/>
    </row>
    <row r="1055" spans="1:26" ht="15.75" customHeight="1" x14ac:dyDescent="0.3">
      <c r="A1055" s="84"/>
      <c r="B1055" s="85"/>
      <c r="C1055" s="63"/>
      <c r="D1055" s="63"/>
      <c r="E1055" s="63"/>
      <c r="F1055" s="63"/>
      <c r="G1055" s="63"/>
      <c r="H1055" s="63"/>
      <c r="I1055" s="63"/>
      <c r="J1055" s="63"/>
      <c r="K1055" s="63"/>
      <c r="L1055" s="63"/>
      <c r="M1055" s="63"/>
      <c r="N1055" s="63"/>
      <c r="O1055" s="63"/>
      <c r="P1055" s="63"/>
      <c r="Q1055" s="63"/>
      <c r="R1055" s="63"/>
      <c r="S1055" s="63"/>
      <c r="T1055" s="63"/>
      <c r="U1055" s="63"/>
      <c r="V1055" s="63"/>
      <c r="W1055" s="63"/>
      <c r="X1055" s="63"/>
      <c r="Y1055" s="63"/>
      <c r="Z1055" s="63"/>
    </row>
    <row r="1056" spans="1:26" ht="15.75" customHeight="1" x14ac:dyDescent="0.3">
      <c r="A1056" s="84"/>
      <c r="B1056" s="85"/>
      <c r="C1056" s="63"/>
      <c r="D1056" s="63"/>
      <c r="E1056" s="63"/>
      <c r="F1056" s="63"/>
      <c r="G1056" s="63"/>
      <c r="H1056" s="63"/>
      <c r="I1056" s="63"/>
      <c r="J1056" s="63"/>
      <c r="K1056" s="63"/>
      <c r="L1056" s="63"/>
      <c r="M1056" s="63"/>
      <c r="N1056" s="63"/>
      <c r="O1056" s="63"/>
      <c r="P1056" s="63"/>
      <c r="Q1056" s="63"/>
      <c r="R1056" s="63"/>
      <c r="S1056" s="63"/>
      <c r="T1056" s="63"/>
      <c r="U1056" s="63"/>
      <c r="V1056" s="63"/>
      <c r="W1056" s="63"/>
      <c r="X1056" s="63"/>
      <c r="Y1056" s="63"/>
      <c r="Z1056" s="63"/>
    </row>
    <row r="1057" spans="1:26" ht="15.75" customHeight="1" x14ac:dyDescent="0.3">
      <c r="A1057" s="84"/>
      <c r="B1057" s="85"/>
      <c r="C1057" s="63"/>
      <c r="D1057" s="63"/>
      <c r="E1057" s="63"/>
      <c r="F1057" s="63"/>
      <c r="G1057" s="63"/>
      <c r="H1057" s="63"/>
      <c r="I1057" s="63"/>
      <c r="J1057" s="63"/>
      <c r="K1057" s="63"/>
      <c r="L1057" s="63"/>
      <c r="M1057" s="63"/>
      <c r="N1057" s="63"/>
      <c r="O1057" s="63"/>
      <c r="P1057" s="63"/>
      <c r="Q1057" s="63"/>
      <c r="R1057" s="63"/>
      <c r="S1057" s="63"/>
      <c r="T1057" s="63"/>
      <c r="U1057" s="63"/>
      <c r="V1057" s="63"/>
      <c r="W1057" s="63"/>
      <c r="X1057" s="63"/>
      <c r="Y1057" s="63"/>
      <c r="Z1057" s="63"/>
    </row>
    <row r="1058" spans="1:26" ht="15.75" customHeight="1" x14ac:dyDescent="0.3">
      <c r="A1058" s="84"/>
      <c r="B1058" s="85"/>
      <c r="C1058" s="63"/>
      <c r="D1058" s="63"/>
      <c r="E1058" s="63"/>
      <c r="F1058" s="63"/>
      <c r="G1058" s="63"/>
      <c r="H1058" s="63"/>
      <c r="I1058" s="63"/>
      <c r="J1058" s="63"/>
      <c r="K1058" s="63"/>
      <c r="L1058" s="63"/>
      <c r="M1058" s="63"/>
      <c r="N1058" s="63"/>
      <c r="O1058" s="63"/>
      <c r="P1058" s="63"/>
      <c r="Q1058" s="63"/>
      <c r="R1058" s="63"/>
      <c r="S1058" s="63"/>
      <c r="T1058" s="63"/>
      <c r="U1058" s="63"/>
      <c r="V1058" s="63"/>
      <c r="W1058" s="63"/>
      <c r="X1058" s="63"/>
      <c r="Y1058" s="63"/>
      <c r="Z1058" s="63"/>
    </row>
    <row r="1059" spans="1:26" ht="15.75" customHeight="1" x14ac:dyDescent="0.3">
      <c r="A1059" s="84"/>
      <c r="B1059" s="85"/>
      <c r="C1059" s="63"/>
      <c r="D1059" s="63"/>
      <c r="E1059" s="63"/>
      <c r="F1059" s="63"/>
      <c r="G1059" s="63"/>
      <c r="H1059" s="63"/>
      <c r="I1059" s="63"/>
      <c r="J1059" s="63"/>
      <c r="K1059" s="63"/>
      <c r="L1059" s="63"/>
      <c r="M1059" s="63"/>
      <c r="N1059" s="63"/>
      <c r="O1059" s="63"/>
      <c r="P1059" s="63"/>
      <c r="Q1059" s="63"/>
      <c r="R1059" s="63"/>
      <c r="S1059" s="63"/>
      <c r="T1059" s="63"/>
      <c r="U1059" s="63"/>
      <c r="V1059" s="63"/>
      <c r="W1059" s="63"/>
      <c r="X1059" s="63"/>
      <c r="Y1059" s="63"/>
      <c r="Z1059" s="63"/>
    </row>
    <row r="1060" spans="1:26" ht="15.75" customHeight="1" x14ac:dyDescent="0.3">
      <c r="A1060" s="84"/>
      <c r="B1060" s="85"/>
      <c r="C1060" s="63"/>
      <c r="D1060" s="63"/>
      <c r="E1060" s="63"/>
      <c r="F1060" s="63"/>
      <c r="G1060" s="63"/>
      <c r="H1060" s="63"/>
      <c r="I1060" s="63"/>
      <c r="J1060" s="63"/>
      <c r="K1060" s="63"/>
      <c r="L1060" s="63"/>
      <c r="M1060" s="63"/>
      <c r="N1060" s="63"/>
      <c r="O1060" s="63"/>
      <c r="P1060" s="63"/>
      <c r="Q1060" s="63"/>
      <c r="R1060" s="63"/>
      <c r="S1060" s="63"/>
      <c r="T1060" s="63"/>
      <c r="U1060" s="63"/>
      <c r="V1060" s="63"/>
      <c r="W1060" s="63"/>
      <c r="X1060" s="63"/>
      <c r="Y1060" s="63"/>
      <c r="Z1060" s="63"/>
    </row>
    <row r="1061" spans="1:26" ht="15.75" customHeight="1" x14ac:dyDescent="0.3">
      <c r="A1061" s="84"/>
      <c r="B1061" s="85"/>
      <c r="C1061" s="63"/>
      <c r="D1061" s="63"/>
      <c r="E1061" s="63"/>
      <c r="F1061" s="63"/>
      <c r="G1061" s="63"/>
      <c r="H1061" s="63"/>
      <c r="I1061" s="63"/>
      <c r="J1061" s="63"/>
      <c r="K1061" s="63"/>
      <c r="L1061" s="63"/>
      <c r="M1061" s="63"/>
      <c r="N1061" s="63"/>
      <c r="O1061" s="63"/>
      <c r="P1061" s="63"/>
      <c r="Q1061" s="63"/>
      <c r="R1061" s="63"/>
      <c r="S1061" s="63"/>
      <c r="T1061" s="63"/>
      <c r="U1061" s="63"/>
      <c r="V1061" s="63"/>
      <c r="W1061" s="63"/>
      <c r="X1061" s="63"/>
      <c r="Y1061" s="63"/>
      <c r="Z1061" s="63"/>
    </row>
    <row r="1062" spans="1:26" ht="15.75" customHeight="1" x14ac:dyDescent="0.3">
      <c r="A1062" s="84"/>
      <c r="B1062" s="85"/>
      <c r="C1062" s="63"/>
      <c r="D1062" s="63"/>
      <c r="E1062" s="63"/>
      <c r="F1062" s="63"/>
      <c r="G1062" s="63"/>
      <c r="H1062" s="63"/>
      <c r="I1062" s="63"/>
      <c r="J1062" s="63"/>
      <c r="K1062" s="63"/>
      <c r="L1062" s="63"/>
      <c r="M1062" s="63"/>
      <c r="N1062" s="63"/>
      <c r="O1062" s="63"/>
      <c r="P1062" s="63"/>
      <c r="Q1062" s="63"/>
      <c r="R1062" s="63"/>
      <c r="S1062" s="63"/>
      <c r="T1062" s="63"/>
      <c r="U1062" s="63"/>
      <c r="V1062" s="63"/>
      <c r="W1062" s="63"/>
      <c r="X1062" s="63"/>
      <c r="Y1062" s="63"/>
      <c r="Z1062" s="63"/>
    </row>
    <row r="1063" spans="1:26" ht="15.75" customHeight="1" x14ac:dyDescent="0.3">
      <c r="A1063" s="84"/>
      <c r="B1063" s="85"/>
      <c r="C1063" s="63"/>
      <c r="D1063" s="63"/>
      <c r="E1063" s="63"/>
      <c r="F1063" s="63"/>
      <c r="G1063" s="63"/>
      <c r="H1063" s="63"/>
      <c r="I1063" s="63"/>
      <c r="J1063" s="63"/>
      <c r="K1063" s="63"/>
      <c r="L1063" s="63"/>
      <c r="M1063" s="63"/>
      <c r="N1063" s="63"/>
      <c r="O1063" s="63"/>
      <c r="P1063" s="63"/>
      <c r="Q1063" s="63"/>
      <c r="R1063" s="63"/>
      <c r="S1063" s="63"/>
      <c r="T1063" s="63"/>
      <c r="U1063" s="63"/>
      <c r="V1063" s="63"/>
      <c r="W1063" s="63"/>
      <c r="X1063" s="63"/>
      <c r="Y1063" s="63"/>
      <c r="Z1063" s="63"/>
    </row>
    <row r="1064" spans="1:26" ht="15.75" customHeight="1" x14ac:dyDescent="0.3">
      <c r="A1064" s="84"/>
      <c r="B1064" s="85"/>
      <c r="C1064" s="63"/>
      <c r="D1064" s="63"/>
      <c r="E1064" s="63"/>
      <c r="F1064" s="63"/>
      <c r="G1064" s="63"/>
      <c r="H1064" s="63"/>
      <c r="I1064" s="63"/>
      <c r="J1064" s="63"/>
      <c r="K1064" s="63"/>
      <c r="L1064" s="63"/>
      <c r="M1064" s="63"/>
      <c r="N1064" s="63"/>
      <c r="O1064" s="63"/>
      <c r="P1064" s="63"/>
      <c r="Q1064" s="63"/>
      <c r="R1064" s="63"/>
      <c r="S1064" s="63"/>
      <c r="T1064" s="63"/>
      <c r="U1064" s="63"/>
      <c r="V1064" s="63"/>
      <c r="W1064" s="63"/>
      <c r="X1064" s="63"/>
      <c r="Y1064" s="63"/>
      <c r="Z1064" s="63"/>
    </row>
    <row r="1065" spans="1:26" ht="15.75" customHeight="1" x14ac:dyDescent="0.3">
      <c r="A1065" s="84"/>
      <c r="B1065" s="85"/>
      <c r="C1065" s="63"/>
      <c r="D1065" s="63"/>
      <c r="E1065" s="63"/>
      <c r="F1065" s="63"/>
      <c r="G1065" s="63"/>
      <c r="H1065" s="63"/>
      <c r="I1065" s="63"/>
      <c r="J1065" s="63"/>
      <c r="K1065" s="63"/>
      <c r="L1065" s="63"/>
      <c r="M1065" s="63"/>
      <c r="N1065" s="63"/>
      <c r="O1065" s="63"/>
      <c r="P1065" s="63"/>
      <c r="Q1065" s="63"/>
      <c r="R1065" s="63"/>
      <c r="S1065" s="63"/>
      <c r="T1065" s="63"/>
      <c r="U1065" s="63"/>
      <c r="V1065" s="63"/>
      <c r="W1065" s="63"/>
      <c r="X1065" s="63"/>
      <c r="Y1065" s="63"/>
      <c r="Z1065" s="63"/>
    </row>
    <row r="1066" spans="1:26" ht="15.75" customHeight="1" x14ac:dyDescent="0.3">
      <c r="A1066" s="84"/>
      <c r="B1066" s="85"/>
      <c r="C1066" s="63"/>
      <c r="D1066" s="63"/>
      <c r="E1066" s="63"/>
      <c r="F1066" s="63"/>
      <c r="G1066" s="63"/>
      <c r="H1066" s="63"/>
      <c r="I1066" s="63"/>
      <c r="J1066" s="63"/>
      <c r="K1066" s="63"/>
      <c r="L1066" s="63"/>
      <c r="M1066" s="63"/>
      <c r="N1066" s="63"/>
      <c r="O1066" s="63"/>
      <c r="P1066" s="63"/>
      <c r="Q1066" s="63"/>
      <c r="R1066" s="63"/>
      <c r="S1066" s="63"/>
      <c r="T1066" s="63"/>
      <c r="U1066" s="63"/>
      <c r="V1066" s="63"/>
      <c r="W1066" s="63"/>
      <c r="X1066" s="63"/>
      <c r="Y1066" s="63"/>
      <c r="Z1066" s="63"/>
    </row>
    <row r="1067" spans="1:26" ht="15.75" customHeight="1" x14ac:dyDescent="0.3">
      <c r="A1067" s="84"/>
      <c r="B1067" s="85"/>
      <c r="C1067" s="63"/>
      <c r="D1067" s="63"/>
      <c r="E1067" s="63"/>
      <c r="F1067" s="63"/>
      <c r="G1067" s="63"/>
      <c r="H1067" s="63"/>
      <c r="I1067" s="63"/>
      <c r="J1067" s="63"/>
      <c r="K1067" s="63"/>
      <c r="L1067" s="63"/>
      <c r="M1067" s="63"/>
      <c r="N1067" s="63"/>
      <c r="O1067" s="63"/>
      <c r="P1067" s="63"/>
      <c r="Q1067" s="63"/>
      <c r="R1067" s="63"/>
      <c r="S1067" s="63"/>
      <c r="T1067" s="63"/>
      <c r="U1067" s="63"/>
      <c r="V1067" s="63"/>
      <c r="W1067" s="63"/>
      <c r="X1067" s="63"/>
      <c r="Y1067" s="63"/>
      <c r="Z1067" s="63"/>
    </row>
    <row r="1068" spans="1:26" ht="15.75" customHeight="1" x14ac:dyDescent="0.3">
      <c r="A1068" s="84"/>
      <c r="B1068" s="85"/>
      <c r="C1068" s="63"/>
      <c r="D1068" s="63"/>
      <c r="E1068" s="63"/>
      <c r="F1068" s="63"/>
      <c r="G1068" s="63"/>
      <c r="H1068" s="63"/>
      <c r="I1068" s="63"/>
      <c r="J1068" s="63"/>
      <c r="K1068" s="63"/>
      <c r="L1068" s="63"/>
      <c r="M1068" s="63"/>
      <c r="N1068" s="63"/>
      <c r="O1068" s="63"/>
      <c r="P1068" s="63"/>
      <c r="Q1068" s="63"/>
      <c r="R1068" s="63"/>
      <c r="S1068" s="63"/>
      <c r="T1068" s="63"/>
      <c r="U1068" s="63"/>
      <c r="V1068" s="63"/>
      <c r="W1068" s="63"/>
      <c r="X1068" s="63"/>
      <c r="Y1068" s="63"/>
      <c r="Z1068" s="63"/>
    </row>
    <row r="1069" spans="1:26" ht="15.75" customHeight="1" x14ac:dyDescent="0.3">
      <c r="A1069" s="84"/>
      <c r="B1069" s="85"/>
      <c r="C1069" s="63"/>
      <c r="D1069" s="63"/>
      <c r="E1069" s="63"/>
      <c r="F1069" s="63"/>
      <c r="G1069" s="63"/>
      <c r="H1069" s="63"/>
      <c r="I1069" s="63"/>
      <c r="J1069" s="63"/>
      <c r="K1069" s="63"/>
      <c r="L1069" s="63"/>
      <c r="M1069" s="63"/>
      <c r="N1069" s="63"/>
      <c r="O1069" s="63"/>
      <c r="P1069" s="63"/>
      <c r="Q1069" s="63"/>
      <c r="R1069" s="63"/>
      <c r="S1069" s="63"/>
      <c r="T1069" s="63"/>
      <c r="U1069" s="63"/>
      <c r="V1069" s="63"/>
      <c r="W1069" s="63"/>
      <c r="X1069" s="63"/>
      <c r="Y1069" s="63"/>
      <c r="Z1069" s="63"/>
    </row>
    <row r="1070" spans="1:26" ht="15.75" customHeight="1" x14ac:dyDescent="0.3">
      <c r="A1070" s="84"/>
      <c r="B1070" s="85"/>
      <c r="C1070" s="63"/>
      <c r="D1070" s="63"/>
      <c r="E1070" s="63"/>
      <c r="F1070" s="63"/>
      <c r="G1070" s="63"/>
      <c r="H1070" s="63"/>
      <c r="I1070" s="63"/>
      <c r="J1070" s="63"/>
      <c r="K1070" s="63"/>
      <c r="L1070" s="63"/>
      <c r="M1070" s="63"/>
      <c r="N1070" s="63"/>
      <c r="O1070" s="63"/>
      <c r="P1070" s="63"/>
      <c r="Q1070" s="63"/>
      <c r="R1070" s="63"/>
      <c r="S1070" s="63"/>
      <c r="T1070" s="63"/>
      <c r="U1070" s="63"/>
      <c r="V1070" s="63"/>
      <c r="W1070" s="63"/>
      <c r="X1070" s="63"/>
      <c r="Y1070" s="63"/>
      <c r="Z1070" s="63"/>
    </row>
    <row r="1071" spans="1:26" ht="15.75" customHeight="1" x14ac:dyDescent="0.3">
      <c r="A1071" s="84"/>
      <c r="B1071" s="85"/>
      <c r="C1071" s="63"/>
      <c r="D1071" s="63"/>
      <c r="E1071" s="63"/>
      <c r="F1071" s="63"/>
      <c r="G1071" s="63"/>
      <c r="H1071" s="63"/>
      <c r="I1071" s="63"/>
      <c r="J1071" s="63"/>
      <c r="K1071" s="63"/>
      <c r="L1071" s="63"/>
      <c r="M1071" s="63"/>
      <c r="N1071" s="63"/>
      <c r="O1071" s="63"/>
      <c r="P1071" s="63"/>
      <c r="Q1071" s="63"/>
      <c r="R1071" s="63"/>
      <c r="S1071" s="63"/>
      <c r="T1071" s="63"/>
      <c r="U1071" s="63"/>
      <c r="V1071" s="63"/>
      <c r="W1071" s="63"/>
      <c r="X1071" s="63"/>
      <c r="Y1071" s="63"/>
      <c r="Z1071" s="63"/>
    </row>
    <row r="1072" spans="1:26" ht="15.75" customHeight="1" x14ac:dyDescent="0.3">
      <c r="A1072" s="84"/>
      <c r="B1072" s="85"/>
      <c r="C1072" s="63"/>
      <c r="D1072" s="63"/>
      <c r="E1072" s="63"/>
      <c r="F1072" s="63"/>
      <c r="G1072" s="63"/>
      <c r="H1072" s="63"/>
      <c r="I1072" s="63"/>
      <c r="J1072" s="63"/>
      <c r="K1072" s="63"/>
      <c r="L1072" s="63"/>
      <c r="M1072" s="63"/>
      <c r="N1072" s="63"/>
      <c r="O1072" s="63"/>
      <c r="P1072" s="63"/>
      <c r="Q1072" s="63"/>
      <c r="R1072" s="63"/>
      <c r="S1072" s="63"/>
      <c r="T1072" s="63"/>
      <c r="U1072" s="63"/>
      <c r="V1072" s="63"/>
      <c r="W1072" s="63"/>
      <c r="X1072" s="63"/>
      <c r="Y1072" s="63"/>
      <c r="Z1072" s="63"/>
    </row>
    <row r="1073" spans="1:26" ht="15.75" customHeight="1" x14ac:dyDescent="0.3">
      <c r="A1073" s="84"/>
      <c r="B1073" s="85"/>
      <c r="C1073" s="63"/>
      <c r="D1073" s="63"/>
      <c r="E1073" s="63"/>
      <c r="F1073" s="63"/>
      <c r="G1073" s="63"/>
      <c r="H1073" s="63"/>
      <c r="I1073" s="63"/>
      <c r="J1073" s="63"/>
      <c r="K1073" s="63"/>
      <c r="L1073" s="63"/>
      <c r="M1073" s="63"/>
      <c r="N1073" s="63"/>
      <c r="O1073" s="63"/>
      <c r="P1073" s="63"/>
      <c r="Q1073" s="63"/>
      <c r="R1073" s="63"/>
      <c r="S1073" s="63"/>
      <c r="T1073" s="63"/>
      <c r="U1073" s="63"/>
      <c r="V1073" s="63"/>
      <c r="W1073" s="63"/>
      <c r="X1073" s="63"/>
      <c r="Y1073" s="63"/>
      <c r="Z1073" s="63"/>
    </row>
    <row r="1074" spans="1:26" ht="15.75" customHeight="1" x14ac:dyDescent="0.3">
      <c r="A1074" s="84"/>
      <c r="B1074" s="85"/>
      <c r="C1074" s="63"/>
      <c r="D1074" s="63"/>
      <c r="E1074" s="63"/>
      <c r="F1074" s="63"/>
      <c r="G1074" s="63"/>
      <c r="H1074" s="63"/>
      <c r="I1074" s="63"/>
      <c r="J1074" s="63"/>
      <c r="K1074" s="63"/>
      <c r="L1074" s="63"/>
      <c r="M1074" s="63"/>
      <c r="N1074" s="63"/>
      <c r="O1074" s="63"/>
      <c r="P1074" s="63"/>
      <c r="Q1074" s="63"/>
      <c r="R1074" s="63"/>
      <c r="S1074" s="63"/>
      <c r="T1074" s="63"/>
      <c r="U1074" s="63"/>
      <c r="V1074" s="63"/>
      <c r="W1074" s="63"/>
      <c r="X1074" s="63"/>
      <c r="Y1074" s="63"/>
      <c r="Z1074" s="63"/>
    </row>
    <row r="1075" spans="1:26" ht="15.75" customHeight="1" x14ac:dyDescent="0.3">
      <c r="A1075" s="84"/>
      <c r="B1075" s="85"/>
      <c r="C1075" s="63"/>
      <c r="D1075" s="63"/>
      <c r="E1075" s="63"/>
      <c r="F1075" s="63"/>
      <c r="G1075" s="63"/>
      <c r="H1075" s="63"/>
      <c r="I1075" s="63"/>
      <c r="J1075" s="63"/>
      <c r="K1075" s="63"/>
      <c r="L1075" s="63"/>
      <c r="M1075" s="63"/>
      <c r="N1075" s="63"/>
      <c r="O1075" s="63"/>
      <c r="P1075" s="63"/>
      <c r="Q1075" s="63"/>
      <c r="R1075" s="63"/>
      <c r="S1075" s="63"/>
      <c r="T1075" s="63"/>
      <c r="U1075" s="63"/>
      <c r="V1075" s="63"/>
      <c r="W1075" s="63"/>
      <c r="X1075" s="63"/>
      <c r="Y1075" s="63"/>
      <c r="Z1075" s="63"/>
    </row>
    <row r="1076" spans="1:26" ht="15.75" customHeight="1" x14ac:dyDescent="0.3">
      <c r="A1076" s="84"/>
      <c r="B1076" s="85"/>
      <c r="C1076" s="63"/>
      <c r="D1076" s="63"/>
      <c r="E1076" s="63"/>
      <c r="F1076" s="63"/>
      <c r="G1076" s="63"/>
      <c r="H1076" s="63"/>
      <c r="I1076" s="63"/>
      <c r="J1076" s="63"/>
      <c r="K1076" s="63"/>
      <c r="L1076" s="63"/>
      <c r="M1076" s="63"/>
      <c r="N1076" s="63"/>
      <c r="O1076" s="63"/>
      <c r="P1076" s="63"/>
      <c r="Q1076" s="63"/>
      <c r="R1076" s="63"/>
      <c r="S1076" s="63"/>
      <c r="T1076" s="63"/>
      <c r="U1076" s="63"/>
      <c r="V1076" s="63"/>
      <c r="W1076" s="63"/>
      <c r="X1076" s="63"/>
      <c r="Y1076" s="63"/>
      <c r="Z1076" s="63"/>
    </row>
    <row r="1077" spans="1:26" ht="15.75" customHeight="1" x14ac:dyDescent="0.3">
      <c r="A1077" s="84"/>
      <c r="B1077" s="85"/>
      <c r="C1077" s="63"/>
      <c r="D1077" s="63"/>
      <c r="E1077" s="63"/>
      <c r="F1077" s="63"/>
      <c r="G1077" s="63"/>
      <c r="H1077" s="63"/>
      <c r="I1077" s="63"/>
      <c r="J1077" s="63"/>
      <c r="K1077" s="63"/>
      <c r="L1077" s="63"/>
      <c r="M1077" s="63"/>
      <c r="N1077" s="63"/>
      <c r="O1077" s="63"/>
      <c r="P1077" s="63"/>
      <c r="Q1077" s="63"/>
      <c r="R1077" s="63"/>
      <c r="S1077" s="63"/>
      <c r="T1077" s="63"/>
      <c r="U1077" s="63"/>
      <c r="V1077" s="63"/>
      <c r="W1077" s="63"/>
      <c r="X1077" s="63"/>
      <c r="Y1077" s="63"/>
      <c r="Z1077" s="63"/>
    </row>
    <row r="1078" spans="1:26" ht="15.75" customHeight="1" x14ac:dyDescent="0.3">
      <c r="A1078" s="84"/>
      <c r="B1078" s="85"/>
      <c r="C1078" s="63"/>
      <c r="D1078" s="63"/>
      <c r="E1078" s="63"/>
      <c r="F1078" s="63"/>
      <c r="G1078" s="63"/>
      <c r="H1078" s="63"/>
      <c r="I1078" s="63"/>
      <c r="J1078" s="63"/>
      <c r="K1078" s="63"/>
      <c r="L1078" s="63"/>
      <c r="M1078" s="63"/>
      <c r="N1078" s="63"/>
      <c r="O1078" s="63"/>
      <c r="P1078" s="63"/>
      <c r="Q1078" s="63"/>
      <c r="R1078" s="63"/>
      <c r="S1078" s="63"/>
      <c r="T1078" s="63"/>
      <c r="U1078" s="63"/>
      <c r="V1078" s="63"/>
      <c r="W1078" s="63"/>
      <c r="X1078" s="63"/>
      <c r="Y1078" s="63"/>
      <c r="Z1078" s="63"/>
    </row>
    <row r="1079" spans="1:26" ht="15.75" customHeight="1" x14ac:dyDescent="0.3">
      <c r="A1079" s="84"/>
      <c r="B1079" s="85"/>
      <c r="C1079" s="63"/>
      <c r="D1079" s="63"/>
      <c r="E1079" s="63"/>
      <c r="F1079" s="63"/>
      <c r="G1079" s="63"/>
      <c r="H1079" s="63"/>
      <c r="I1079" s="63"/>
      <c r="J1079" s="63"/>
      <c r="K1079" s="63"/>
      <c r="L1079" s="63"/>
      <c r="M1079" s="63"/>
      <c r="N1079" s="63"/>
      <c r="O1079" s="63"/>
      <c r="P1079" s="63"/>
      <c r="Q1079" s="63"/>
      <c r="R1079" s="63"/>
      <c r="S1079" s="63"/>
      <c r="T1079" s="63"/>
      <c r="U1079" s="63"/>
      <c r="V1079" s="63"/>
      <c r="W1079" s="63"/>
      <c r="X1079" s="63"/>
      <c r="Y1079" s="63"/>
      <c r="Z1079" s="63"/>
    </row>
    <row r="1080" spans="1:26" ht="15.75" customHeight="1" x14ac:dyDescent="0.3">
      <c r="A1080" s="84"/>
      <c r="B1080" s="85"/>
      <c r="C1080" s="63"/>
      <c r="D1080" s="63"/>
      <c r="E1080" s="63"/>
      <c r="F1080" s="63"/>
      <c r="G1080" s="63"/>
      <c r="H1080" s="63"/>
      <c r="I1080" s="63"/>
      <c r="J1080" s="63"/>
      <c r="K1080" s="63"/>
      <c r="L1080" s="63"/>
      <c r="M1080" s="63"/>
      <c r="N1080" s="63"/>
      <c r="O1080" s="63"/>
      <c r="P1080" s="63"/>
      <c r="Q1080" s="63"/>
      <c r="R1080" s="63"/>
      <c r="S1080" s="63"/>
      <c r="T1080" s="63"/>
      <c r="U1080" s="63"/>
      <c r="V1080" s="63"/>
      <c r="W1080" s="63"/>
      <c r="X1080" s="63"/>
      <c r="Y1080" s="63"/>
      <c r="Z1080" s="63"/>
    </row>
    <row r="1081" spans="1:26" ht="15.75" customHeight="1" x14ac:dyDescent="0.3">
      <c r="A1081" s="84"/>
      <c r="B1081" s="85"/>
      <c r="C1081" s="63"/>
      <c r="D1081" s="63"/>
      <c r="E1081" s="63"/>
      <c r="F1081" s="63"/>
      <c r="G1081" s="63"/>
      <c r="H1081" s="63"/>
      <c r="I1081" s="63"/>
      <c r="J1081" s="63"/>
      <c r="K1081" s="63"/>
      <c r="L1081" s="63"/>
      <c r="M1081" s="63"/>
      <c r="N1081" s="63"/>
      <c r="O1081" s="63"/>
      <c r="P1081" s="63"/>
      <c r="Q1081" s="63"/>
      <c r="R1081" s="63"/>
      <c r="S1081" s="63"/>
      <c r="T1081" s="63"/>
      <c r="U1081" s="63"/>
      <c r="V1081" s="63"/>
      <c r="W1081" s="63"/>
      <c r="X1081" s="63"/>
      <c r="Y1081" s="63"/>
      <c r="Z1081" s="63"/>
    </row>
    <row r="1082" spans="1:26" ht="15.75" customHeight="1" x14ac:dyDescent="0.3">
      <c r="A1082" s="84"/>
      <c r="B1082" s="85"/>
      <c r="C1082" s="63"/>
      <c r="D1082" s="63"/>
      <c r="E1082" s="63"/>
      <c r="F1082" s="63"/>
      <c r="G1082" s="63"/>
      <c r="H1082" s="63"/>
      <c r="I1082" s="63"/>
      <c r="J1082" s="63"/>
      <c r="K1082" s="63"/>
      <c r="L1082" s="63"/>
      <c r="M1082" s="63"/>
      <c r="N1082" s="63"/>
      <c r="O1082" s="63"/>
      <c r="P1082" s="63"/>
      <c r="Q1082" s="63"/>
      <c r="R1082" s="63"/>
      <c r="S1082" s="63"/>
      <c r="T1082" s="63"/>
      <c r="U1082" s="63"/>
      <c r="V1082" s="63"/>
      <c r="W1082" s="63"/>
      <c r="X1082" s="63"/>
      <c r="Y1082" s="63"/>
      <c r="Z1082" s="63"/>
    </row>
    <row r="1083" spans="1:26" ht="15.75" customHeight="1" x14ac:dyDescent="0.3">
      <c r="A1083" s="84"/>
      <c r="B1083" s="85"/>
      <c r="C1083" s="63"/>
      <c r="D1083" s="63"/>
      <c r="E1083" s="63"/>
      <c r="F1083" s="63"/>
      <c r="G1083" s="63"/>
      <c r="H1083" s="63"/>
      <c r="I1083" s="63"/>
      <c r="J1083" s="63"/>
      <c r="K1083" s="63"/>
      <c r="L1083" s="63"/>
      <c r="M1083" s="63"/>
      <c r="N1083" s="63"/>
      <c r="O1083" s="63"/>
      <c r="P1083" s="63"/>
      <c r="Q1083" s="63"/>
      <c r="R1083" s="63"/>
      <c r="S1083" s="63"/>
      <c r="T1083" s="63"/>
      <c r="U1083" s="63"/>
      <c r="V1083" s="63"/>
      <c r="W1083" s="63"/>
      <c r="X1083" s="63"/>
      <c r="Y1083" s="63"/>
      <c r="Z1083" s="63"/>
    </row>
    <row r="1084" spans="1:26" ht="15.75" customHeight="1" x14ac:dyDescent="0.3">
      <c r="A1084" s="84"/>
      <c r="B1084" s="85"/>
      <c r="C1084" s="63"/>
      <c r="D1084" s="63"/>
      <c r="E1084" s="63"/>
      <c r="F1084" s="63"/>
      <c r="G1084" s="63"/>
      <c r="H1084" s="63"/>
      <c r="I1084" s="63"/>
      <c r="J1084" s="63"/>
      <c r="K1084" s="63"/>
      <c r="L1084" s="63"/>
      <c r="M1084" s="63"/>
      <c r="N1084" s="63"/>
      <c r="O1084" s="63"/>
      <c r="P1084" s="63"/>
      <c r="Q1084" s="63"/>
      <c r="R1084" s="63"/>
      <c r="S1084" s="63"/>
      <c r="T1084" s="63"/>
      <c r="U1084" s="63"/>
      <c r="V1084" s="63"/>
      <c r="W1084" s="63"/>
      <c r="X1084" s="63"/>
      <c r="Y1084" s="63"/>
      <c r="Z1084" s="63"/>
    </row>
    <row r="1085" spans="1:26" ht="15.75" customHeight="1" x14ac:dyDescent="0.3">
      <c r="A1085" s="84"/>
      <c r="B1085" s="85"/>
      <c r="C1085" s="63"/>
      <c r="D1085" s="63"/>
      <c r="E1085" s="63"/>
      <c r="F1085" s="63"/>
      <c r="G1085" s="63"/>
      <c r="H1085" s="63"/>
      <c r="I1085" s="63"/>
      <c r="J1085" s="63"/>
      <c r="K1085" s="63"/>
      <c r="L1085" s="63"/>
      <c r="M1085" s="63"/>
      <c r="N1085" s="63"/>
      <c r="O1085" s="63"/>
      <c r="P1085" s="63"/>
      <c r="Q1085" s="63"/>
      <c r="R1085" s="63"/>
      <c r="S1085" s="63"/>
      <c r="T1085" s="63"/>
      <c r="U1085" s="63"/>
      <c r="V1085" s="63"/>
      <c r="W1085" s="63"/>
      <c r="X1085" s="63"/>
      <c r="Y1085" s="63"/>
      <c r="Z1085" s="63"/>
    </row>
    <row r="1086" spans="1:26" ht="15.75" customHeight="1" x14ac:dyDescent="0.3">
      <c r="A1086" s="84"/>
      <c r="B1086" s="85"/>
      <c r="C1086" s="63"/>
      <c r="D1086" s="63"/>
      <c r="E1086" s="63"/>
      <c r="F1086" s="63"/>
      <c r="G1086" s="63"/>
      <c r="H1086" s="63"/>
      <c r="I1086" s="63"/>
      <c r="J1086" s="63"/>
      <c r="K1086" s="63"/>
      <c r="L1086" s="63"/>
      <c r="M1086" s="63"/>
      <c r="N1086" s="63"/>
      <c r="O1086" s="63"/>
      <c r="P1086" s="63"/>
      <c r="Q1086" s="63"/>
      <c r="R1086" s="63"/>
      <c r="S1086" s="63"/>
      <c r="T1086" s="63"/>
      <c r="U1086" s="63"/>
      <c r="V1086" s="63"/>
      <c r="W1086" s="63"/>
      <c r="X1086" s="63"/>
      <c r="Y1086" s="63"/>
      <c r="Z1086" s="63"/>
    </row>
    <row r="1087" spans="1:26" ht="15.75" customHeight="1" x14ac:dyDescent="0.3">
      <c r="A1087" s="84"/>
      <c r="B1087" s="85"/>
      <c r="C1087" s="63"/>
      <c r="D1087" s="63"/>
      <c r="E1087" s="63"/>
      <c r="F1087" s="63"/>
      <c r="G1087" s="63"/>
      <c r="H1087" s="63"/>
      <c r="I1087" s="63"/>
      <c r="J1087" s="63"/>
      <c r="K1087" s="63"/>
      <c r="L1087" s="63"/>
      <c r="M1087" s="63"/>
      <c r="N1087" s="63"/>
      <c r="O1087" s="63"/>
      <c r="P1087" s="63"/>
      <c r="Q1087" s="63"/>
      <c r="R1087" s="63"/>
      <c r="S1087" s="63"/>
      <c r="T1087" s="63"/>
      <c r="U1087" s="63"/>
      <c r="V1087" s="63"/>
      <c r="W1087" s="63"/>
      <c r="X1087" s="63"/>
      <c r="Y1087" s="63"/>
      <c r="Z1087" s="63"/>
    </row>
    <row r="1088" spans="1:26" ht="15.75" customHeight="1" x14ac:dyDescent="0.3">
      <c r="A1088" s="84"/>
      <c r="B1088" s="85"/>
      <c r="C1088" s="63"/>
      <c r="D1088" s="63"/>
      <c r="E1088" s="63"/>
      <c r="F1088" s="63"/>
      <c r="G1088" s="63"/>
      <c r="H1088" s="63"/>
      <c r="I1088" s="63"/>
      <c r="J1088" s="63"/>
      <c r="K1088" s="63"/>
      <c r="L1088" s="63"/>
      <c r="M1088" s="63"/>
      <c r="N1088" s="63"/>
      <c r="O1088" s="63"/>
      <c r="P1088" s="63"/>
      <c r="Q1088" s="63"/>
      <c r="R1088" s="63"/>
      <c r="S1088" s="63"/>
      <c r="T1088" s="63"/>
      <c r="U1088" s="63"/>
      <c r="V1088" s="63"/>
      <c r="W1088" s="63"/>
      <c r="X1088" s="63"/>
      <c r="Y1088" s="63"/>
      <c r="Z1088" s="63"/>
    </row>
    <row r="1089" spans="1:26" ht="15.75" customHeight="1" x14ac:dyDescent="0.3">
      <c r="A1089" s="84"/>
      <c r="B1089" s="85"/>
      <c r="C1089" s="63"/>
      <c r="D1089" s="63"/>
      <c r="E1089" s="63"/>
      <c r="F1089" s="63"/>
      <c r="G1089" s="63"/>
      <c r="H1089" s="63"/>
      <c r="I1089" s="63"/>
      <c r="J1089" s="63"/>
      <c r="K1089" s="63"/>
      <c r="L1089" s="63"/>
      <c r="M1089" s="63"/>
      <c r="N1089" s="63"/>
      <c r="O1089" s="63"/>
      <c r="P1089" s="63"/>
      <c r="Q1089" s="63"/>
      <c r="R1089" s="63"/>
      <c r="S1089" s="63"/>
      <c r="T1089" s="63"/>
      <c r="U1089" s="63"/>
      <c r="V1089" s="63"/>
      <c r="W1089" s="63"/>
      <c r="X1089" s="63"/>
      <c r="Y1089" s="63"/>
      <c r="Z1089" s="63"/>
    </row>
    <row r="1090" spans="1:26" ht="15.75" customHeight="1" x14ac:dyDescent="0.3">
      <c r="A1090" s="84"/>
      <c r="B1090" s="85"/>
      <c r="C1090" s="63"/>
      <c r="D1090" s="63"/>
      <c r="E1090" s="63"/>
      <c r="F1090" s="63"/>
      <c r="G1090" s="63"/>
      <c r="H1090" s="63"/>
      <c r="I1090" s="63"/>
      <c r="J1090" s="63"/>
      <c r="K1090" s="63"/>
      <c r="L1090" s="63"/>
      <c r="M1090" s="63"/>
      <c r="N1090" s="63"/>
      <c r="O1090" s="63"/>
      <c r="P1090" s="63"/>
      <c r="Q1090" s="63"/>
      <c r="R1090" s="63"/>
      <c r="S1090" s="63"/>
      <c r="T1090" s="63"/>
      <c r="U1090" s="63"/>
      <c r="V1090" s="63"/>
      <c r="W1090" s="63"/>
      <c r="X1090" s="63"/>
      <c r="Y1090" s="63"/>
      <c r="Z1090" s="63"/>
    </row>
    <row r="1091" spans="1:26" ht="15.75" customHeight="1" x14ac:dyDescent="0.3">
      <c r="A1091" s="84"/>
      <c r="B1091" s="85"/>
      <c r="C1091" s="63"/>
      <c r="D1091" s="63"/>
      <c r="E1091" s="63"/>
      <c r="F1091" s="63"/>
      <c r="G1091" s="63"/>
      <c r="H1091" s="63"/>
      <c r="I1091" s="63"/>
      <c r="J1091" s="63"/>
      <c r="K1091" s="63"/>
      <c r="L1091" s="63"/>
      <c r="M1091" s="63"/>
      <c r="N1091" s="63"/>
      <c r="O1091" s="63"/>
      <c r="P1091" s="63"/>
      <c r="Q1091" s="63"/>
      <c r="R1091" s="63"/>
      <c r="S1091" s="63"/>
      <c r="T1091" s="63"/>
      <c r="U1091" s="63"/>
      <c r="V1091" s="63"/>
      <c r="W1091" s="63"/>
      <c r="X1091" s="63"/>
      <c r="Y1091" s="63"/>
      <c r="Z1091" s="63"/>
    </row>
    <row r="1092" spans="1:26" ht="15.75" customHeight="1" x14ac:dyDescent="0.3">
      <c r="A1092" s="84"/>
      <c r="B1092" s="85"/>
      <c r="C1092" s="63"/>
      <c r="D1092" s="63"/>
      <c r="E1092" s="63"/>
      <c r="F1092" s="63"/>
      <c r="G1092" s="63"/>
      <c r="H1092" s="63"/>
      <c r="I1092" s="63"/>
      <c r="J1092" s="63"/>
      <c r="K1092" s="63"/>
      <c r="L1092" s="63"/>
      <c r="M1092" s="63"/>
      <c r="N1092" s="63"/>
      <c r="O1092" s="63"/>
      <c r="P1092" s="63"/>
      <c r="Q1092" s="63"/>
      <c r="R1092" s="63"/>
      <c r="S1092" s="63"/>
      <c r="T1092" s="63"/>
      <c r="U1092" s="63"/>
      <c r="V1092" s="63"/>
      <c r="W1092" s="63"/>
      <c r="X1092" s="63"/>
      <c r="Y1092" s="63"/>
      <c r="Z1092" s="63"/>
    </row>
    <row r="1093" spans="1:26" ht="15.75" customHeight="1" x14ac:dyDescent="0.3">
      <c r="A1093" s="84"/>
      <c r="B1093" s="85"/>
      <c r="C1093" s="63"/>
      <c r="D1093" s="63"/>
      <c r="E1093" s="63"/>
      <c r="F1093" s="63"/>
      <c r="G1093" s="63"/>
      <c r="H1093" s="63"/>
      <c r="I1093" s="63"/>
      <c r="J1093" s="63"/>
      <c r="K1093" s="63"/>
      <c r="L1093" s="63"/>
      <c r="M1093" s="63"/>
      <c r="N1093" s="63"/>
      <c r="O1093" s="63"/>
      <c r="P1093" s="63"/>
      <c r="Q1093" s="63"/>
      <c r="R1093" s="63"/>
      <c r="S1093" s="63"/>
      <c r="T1093" s="63"/>
      <c r="U1093" s="63"/>
      <c r="V1093" s="63"/>
      <c r="W1093" s="63"/>
      <c r="X1093" s="63"/>
      <c r="Y1093" s="63"/>
      <c r="Z1093" s="63"/>
    </row>
    <row r="1094" spans="1:26" ht="15.75" customHeight="1" x14ac:dyDescent="0.3">
      <c r="A1094" s="84"/>
      <c r="B1094" s="85"/>
      <c r="C1094" s="63"/>
      <c r="D1094" s="63"/>
      <c r="E1094" s="63"/>
      <c r="F1094" s="63"/>
      <c r="G1094" s="63"/>
      <c r="H1094" s="63"/>
      <c r="I1094" s="63"/>
      <c r="J1094" s="63"/>
      <c r="K1094" s="63"/>
      <c r="L1094" s="63"/>
      <c r="M1094" s="63"/>
      <c r="N1094" s="63"/>
      <c r="O1094" s="63"/>
      <c r="P1094" s="63"/>
      <c r="Q1094" s="63"/>
      <c r="R1094" s="63"/>
      <c r="S1094" s="63"/>
      <c r="T1094" s="63"/>
      <c r="U1094" s="63"/>
      <c r="V1094" s="63"/>
      <c r="W1094" s="63"/>
      <c r="X1094" s="63"/>
      <c r="Y1094" s="63"/>
      <c r="Z1094" s="63"/>
    </row>
    <row r="1095" spans="1:26" ht="15.75" customHeight="1" x14ac:dyDescent="0.3">
      <c r="A1095" s="84"/>
      <c r="B1095" s="85"/>
      <c r="C1095" s="63"/>
      <c r="D1095" s="63"/>
      <c r="E1095" s="63"/>
      <c r="F1095" s="63"/>
      <c r="G1095" s="63"/>
      <c r="H1095" s="63"/>
      <c r="I1095" s="63"/>
      <c r="J1095" s="63"/>
      <c r="K1095" s="63"/>
      <c r="L1095" s="63"/>
      <c r="M1095" s="63"/>
      <c r="N1095" s="63"/>
      <c r="O1095" s="63"/>
      <c r="P1095" s="63"/>
      <c r="Q1095" s="63"/>
      <c r="R1095" s="63"/>
      <c r="S1095" s="63"/>
      <c r="T1095" s="63"/>
      <c r="U1095" s="63"/>
      <c r="V1095" s="63"/>
      <c r="W1095" s="63"/>
      <c r="X1095" s="63"/>
      <c r="Y1095" s="63"/>
      <c r="Z1095" s="63"/>
    </row>
    <row r="1096" spans="1:26" ht="15.75" customHeight="1" x14ac:dyDescent="0.3">
      <c r="A1096" s="84"/>
      <c r="B1096" s="85"/>
      <c r="C1096" s="63"/>
      <c r="D1096" s="63"/>
      <c r="E1096" s="63"/>
      <c r="F1096" s="63"/>
      <c r="G1096" s="63"/>
      <c r="H1096" s="63"/>
      <c r="I1096" s="63"/>
      <c r="J1096" s="63"/>
      <c r="K1096" s="63"/>
      <c r="L1096" s="63"/>
      <c r="M1096" s="63"/>
      <c r="N1096" s="63"/>
      <c r="O1096" s="63"/>
      <c r="P1096" s="63"/>
      <c r="Q1096" s="63"/>
      <c r="R1096" s="63"/>
      <c r="S1096" s="63"/>
      <c r="T1096" s="63"/>
      <c r="U1096" s="63"/>
      <c r="V1096" s="63"/>
      <c r="W1096" s="63"/>
      <c r="X1096" s="63"/>
      <c r="Y1096" s="63"/>
      <c r="Z1096" s="63"/>
    </row>
    <row r="1097" spans="1:26" ht="15.75" customHeight="1" x14ac:dyDescent="0.3">
      <c r="A1097" s="84"/>
      <c r="B1097" s="85"/>
      <c r="C1097" s="63"/>
      <c r="D1097" s="63"/>
      <c r="E1097" s="63"/>
      <c r="F1097" s="63"/>
      <c r="G1097" s="63"/>
      <c r="H1097" s="63"/>
      <c r="I1097" s="63"/>
      <c r="J1097" s="63"/>
      <c r="K1097" s="63"/>
      <c r="L1097" s="63"/>
      <c r="M1097" s="63"/>
      <c r="N1097" s="63"/>
      <c r="O1097" s="63"/>
      <c r="P1097" s="63"/>
      <c r="Q1097" s="63"/>
      <c r="R1097" s="63"/>
      <c r="S1097" s="63"/>
      <c r="T1097" s="63"/>
      <c r="U1097" s="63"/>
      <c r="V1097" s="63"/>
      <c r="W1097" s="63"/>
      <c r="X1097" s="63"/>
      <c r="Y1097" s="63"/>
      <c r="Z1097" s="63"/>
    </row>
    <row r="1098" spans="1:26" ht="15.75" customHeight="1" x14ac:dyDescent="0.3">
      <c r="A1098" s="84"/>
      <c r="B1098" s="85"/>
      <c r="C1098" s="63"/>
      <c r="D1098" s="63"/>
      <c r="E1098" s="63"/>
      <c r="F1098" s="63"/>
      <c r="G1098" s="63"/>
      <c r="H1098" s="63"/>
      <c r="I1098" s="63"/>
      <c r="J1098" s="63"/>
      <c r="K1098" s="63"/>
      <c r="L1098" s="63"/>
      <c r="M1098" s="63"/>
      <c r="N1098" s="63"/>
      <c r="O1098" s="63"/>
      <c r="P1098" s="63"/>
      <c r="Q1098" s="63"/>
      <c r="R1098" s="63"/>
      <c r="S1098" s="63"/>
      <c r="T1098" s="63"/>
      <c r="U1098" s="63"/>
      <c r="V1098" s="63"/>
      <c r="W1098" s="63"/>
      <c r="X1098" s="63"/>
      <c r="Y1098" s="63"/>
      <c r="Z1098" s="63"/>
    </row>
    <row r="1099" spans="1:26" ht="15.75" customHeight="1" x14ac:dyDescent="0.3">
      <c r="A1099" s="84"/>
      <c r="B1099" s="85"/>
      <c r="C1099" s="63"/>
      <c r="D1099" s="63"/>
      <c r="E1099" s="63"/>
      <c r="F1099" s="63"/>
      <c r="G1099" s="63"/>
      <c r="H1099" s="63"/>
      <c r="I1099" s="63"/>
      <c r="J1099" s="63"/>
      <c r="K1099" s="63"/>
      <c r="L1099" s="63"/>
      <c r="M1099" s="63"/>
      <c r="N1099" s="63"/>
      <c r="O1099" s="63"/>
      <c r="P1099" s="63"/>
      <c r="Q1099" s="63"/>
      <c r="R1099" s="63"/>
      <c r="S1099" s="63"/>
      <c r="T1099" s="63"/>
      <c r="U1099" s="63"/>
      <c r="V1099" s="63"/>
      <c r="W1099" s="63"/>
      <c r="X1099" s="63"/>
      <c r="Y1099" s="63"/>
      <c r="Z1099" s="63"/>
    </row>
    <row r="1100" spans="1:26" ht="15.75" customHeight="1" x14ac:dyDescent="0.3">
      <c r="A1100" s="84"/>
      <c r="B1100" s="85"/>
      <c r="C1100" s="63"/>
      <c r="D1100" s="63"/>
      <c r="E1100" s="63"/>
      <c r="F1100" s="63"/>
      <c r="G1100" s="63"/>
      <c r="H1100" s="63"/>
      <c r="I1100" s="63"/>
      <c r="J1100" s="63"/>
      <c r="K1100" s="63"/>
      <c r="L1100" s="63"/>
      <c r="M1100" s="63"/>
      <c r="N1100" s="63"/>
      <c r="O1100" s="63"/>
      <c r="P1100" s="63"/>
      <c r="Q1100" s="63"/>
      <c r="R1100" s="63"/>
      <c r="S1100" s="63"/>
      <c r="T1100" s="63"/>
      <c r="U1100" s="63"/>
      <c r="V1100" s="63"/>
      <c r="W1100" s="63"/>
      <c r="X1100" s="63"/>
      <c r="Y1100" s="63"/>
      <c r="Z1100" s="63"/>
    </row>
    <row r="1101" spans="1:26" ht="15.75" customHeight="1" x14ac:dyDescent="0.3">
      <c r="A1101" s="84"/>
      <c r="B1101" s="85"/>
      <c r="C1101" s="63"/>
      <c r="D1101" s="63"/>
      <c r="E1101" s="63"/>
      <c r="F1101" s="63"/>
      <c r="G1101" s="63"/>
      <c r="H1101" s="63"/>
      <c r="I1101" s="63"/>
      <c r="J1101" s="63"/>
      <c r="K1101" s="63"/>
      <c r="L1101" s="63"/>
      <c r="M1101" s="63"/>
      <c r="N1101" s="63"/>
      <c r="O1101" s="63"/>
      <c r="P1101" s="63"/>
      <c r="Q1101" s="63"/>
      <c r="R1101" s="63"/>
      <c r="S1101" s="63"/>
      <c r="T1101" s="63"/>
      <c r="U1101" s="63"/>
      <c r="V1101" s="63"/>
      <c r="W1101" s="63"/>
      <c r="X1101" s="63"/>
      <c r="Y1101" s="63"/>
      <c r="Z1101" s="63"/>
    </row>
    <row r="1102" spans="1:26" ht="15.75" customHeight="1" x14ac:dyDescent="0.3">
      <c r="A1102" s="84"/>
      <c r="B1102" s="85"/>
      <c r="C1102" s="63"/>
      <c r="D1102" s="63"/>
      <c r="E1102" s="63"/>
      <c r="F1102" s="63"/>
      <c r="G1102" s="63"/>
      <c r="H1102" s="63"/>
      <c r="I1102" s="63"/>
      <c r="J1102" s="63"/>
      <c r="K1102" s="63"/>
      <c r="L1102" s="63"/>
      <c r="M1102" s="63"/>
      <c r="N1102" s="63"/>
      <c r="O1102" s="63"/>
      <c r="P1102" s="63"/>
      <c r="Q1102" s="63"/>
      <c r="R1102" s="63"/>
      <c r="S1102" s="63"/>
      <c r="T1102" s="63"/>
      <c r="U1102" s="63"/>
      <c r="V1102" s="63"/>
      <c r="W1102" s="63"/>
      <c r="X1102" s="63"/>
      <c r="Y1102" s="63"/>
      <c r="Z1102" s="63"/>
    </row>
    <row r="1103" spans="1:26" ht="15.75" customHeight="1" x14ac:dyDescent="0.3">
      <c r="A1103" s="84"/>
      <c r="B1103" s="85"/>
      <c r="C1103" s="63"/>
      <c r="D1103" s="63"/>
      <c r="E1103" s="63"/>
      <c r="F1103" s="63"/>
      <c r="G1103" s="63"/>
      <c r="H1103" s="63"/>
      <c r="I1103" s="63"/>
      <c r="J1103" s="63"/>
      <c r="K1103" s="63"/>
      <c r="L1103" s="63"/>
      <c r="M1103" s="63"/>
      <c r="N1103" s="63"/>
      <c r="O1103" s="63"/>
      <c r="P1103" s="63"/>
      <c r="Q1103" s="63"/>
      <c r="R1103" s="63"/>
      <c r="S1103" s="63"/>
      <c r="T1103" s="63"/>
      <c r="U1103" s="63"/>
      <c r="V1103" s="63"/>
      <c r="W1103" s="63"/>
      <c r="X1103" s="63"/>
      <c r="Y1103" s="63"/>
      <c r="Z1103" s="63"/>
    </row>
    <row r="1104" spans="1:26" ht="15.75" customHeight="1" x14ac:dyDescent="0.3">
      <c r="A1104" s="84"/>
      <c r="B1104" s="85"/>
      <c r="C1104" s="63"/>
      <c r="D1104" s="63"/>
      <c r="E1104" s="63"/>
      <c r="F1104" s="63"/>
      <c r="G1104" s="63"/>
      <c r="H1104" s="63"/>
      <c r="I1104" s="63"/>
      <c r="J1104" s="63"/>
      <c r="K1104" s="63"/>
      <c r="L1104" s="63"/>
      <c r="M1104" s="63"/>
      <c r="N1104" s="63"/>
      <c r="O1104" s="63"/>
      <c r="P1104" s="63"/>
      <c r="Q1104" s="63"/>
      <c r="R1104" s="63"/>
      <c r="S1104" s="63"/>
      <c r="T1104" s="63"/>
      <c r="U1104" s="63"/>
      <c r="V1104" s="63"/>
      <c r="W1104" s="63"/>
      <c r="X1104" s="63"/>
      <c r="Y1104" s="63"/>
      <c r="Z1104" s="63"/>
    </row>
    <row r="1105" spans="1:26" ht="15.75" customHeight="1" x14ac:dyDescent="0.3">
      <c r="A1105" s="84"/>
      <c r="B1105" s="85"/>
      <c r="C1105" s="63"/>
      <c r="D1105" s="63"/>
      <c r="E1105" s="63"/>
      <c r="F1105" s="63"/>
      <c r="G1105" s="63"/>
      <c r="H1105" s="63"/>
      <c r="I1105" s="63"/>
      <c r="J1105" s="63"/>
      <c r="K1105" s="63"/>
      <c r="L1105" s="63"/>
      <c r="M1105" s="63"/>
      <c r="N1105" s="63"/>
      <c r="O1105" s="63"/>
      <c r="P1105" s="63"/>
      <c r="Q1105" s="63"/>
      <c r="R1105" s="63"/>
      <c r="S1105" s="63"/>
      <c r="T1105" s="63"/>
      <c r="U1105" s="63"/>
      <c r="V1105" s="63"/>
      <c r="W1105" s="63"/>
      <c r="X1105" s="63"/>
      <c r="Y1105" s="63"/>
      <c r="Z1105" s="63"/>
    </row>
    <row r="1106" spans="1:26" ht="15.75" customHeight="1" x14ac:dyDescent="0.3">
      <c r="A1106" s="84"/>
      <c r="B1106" s="85"/>
      <c r="C1106" s="63"/>
      <c r="D1106" s="63"/>
      <c r="E1106" s="63"/>
      <c r="F1106" s="63"/>
      <c r="G1106" s="63"/>
      <c r="H1106" s="63"/>
      <c r="I1106" s="63"/>
      <c r="J1106" s="63"/>
      <c r="K1106" s="63"/>
      <c r="L1106" s="63"/>
      <c r="M1106" s="63"/>
      <c r="N1106" s="63"/>
      <c r="O1106" s="63"/>
      <c r="P1106" s="63"/>
      <c r="Q1106" s="63"/>
      <c r="R1106" s="63"/>
      <c r="S1106" s="63"/>
      <c r="T1106" s="63"/>
      <c r="U1106" s="63"/>
      <c r="V1106" s="63"/>
      <c r="W1106" s="63"/>
      <c r="X1106" s="63"/>
      <c r="Y1106" s="63"/>
      <c r="Z1106" s="63"/>
    </row>
    <row r="1107" spans="1:26" ht="15.75" customHeight="1" x14ac:dyDescent="0.3">
      <c r="A1107" s="84"/>
      <c r="B1107" s="85"/>
      <c r="C1107" s="63"/>
      <c r="D1107" s="63"/>
      <c r="E1107" s="63"/>
      <c r="F1107" s="63"/>
      <c r="G1107" s="63"/>
      <c r="H1107" s="63"/>
      <c r="I1107" s="63"/>
      <c r="J1107" s="63"/>
      <c r="K1107" s="63"/>
      <c r="L1107" s="63"/>
      <c r="M1107" s="63"/>
      <c r="N1107" s="63"/>
      <c r="O1107" s="63"/>
      <c r="P1107" s="63"/>
      <c r="Q1107" s="63"/>
      <c r="R1107" s="63"/>
      <c r="S1107" s="63"/>
      <c r="T1107" s="63"/>
      <c r="U1107" s="63"/>
      <c r="V1107" s="63"/>
      <c r="W1107" s="63"/>
      <c r="X1107" s="63"/>
      <c r="Y1107" s="63"/>
      <c r="Z1107" s="63"/>
    </row>
    <row r="1108" spans="1:26" ht="15.75" customHeight="1" x14ac:dyDescent="0.3">
      <c r="A1108" s="84"/>
      <c r="B1108" s="85"/>
      <c r="C1108" s="63"/>
      <c r="D1108" s="63"/>
      <c r="E1108" s="63"/>
      <c r="F1108" s="63"/>
      <c r="G1108" s="63"/>
      <c r="H1108" s="63"/>
      <c r="I1108" s="63"/>
      <c r="J1108" s="63"/>
      <c r="K1108" s="63"/>
      <c r="L1108" s="63"/>
      <c r="M1108" s="63"/>
      <c r="N1108" s="63"/>
      <c r="O1108" s="63"/>
      <c r="P1108" s="63"/>
      <c r="Q1108" s="63"/>
      <c r="R1108" s="63"/>
      <c r="S1108" s="63"/>
      <c r="T1108" s="63"/>
      <c r="U1108" s="63"/>
      <c r="V1108" s="63"/>
      <c r="W1108" s="63"/>
      <c r="X1108" s="63"/>
      <c r="Y1108" s="63"/>
      <c r="Z1108" s="63"/>
    </row>
    <row r="1109" spans="1:26" ht="15.75" customHeight="1" x14ac:dyDescent="0.3">
      <c r="A1109" s="84"/>
      <c r="B1109" s="85"/>
      <c r="C1109" s="63"/>
      <c r="D1109" s="63"/>
      <c r="E1109" s="63"/>
      <c r="F1109" s="63"/>
      <c r="G1109" s="63"/>
      <c r="H1109" s="63"/>
      <c r="I1109" s="63"/>
      <c r="J1109" s="63"/>
      <c r="K1109" s="63"/>
      <c r="L1109" s="63"/>
      <c r="M1109" s="63"/>
      <c r="N1109" s="63"/>
      <c r="O1109" s="63"/>
      <c r="P1109" s="63"/>
      <c r="Q1109" s="63"/>
      <c r="R1109" s="63"/>
      <c r="S1109" s="63"/>
      <c r="T1109" s="63"/>
      <c r="U1109" s="63"/>
      <c r="V1109" s="63"/>
      <c r="W1109" s="63"/>
      <c r="X1109" s="63"/>
      <c r="Y1109" s="63"/>
      <c r="Z1109" s="63"/>
    </row>
    <row r="1110" spans="1:26" ht="15.75" customHeight="1" x14ac:dyDescent="0.3">
      <c r="A1110" s="84"/>
      <c r="B1110" s="85"/>
      <c r="C1110" s="63"/>
      <c r="D1110" s="63"/>
      <c r="E1110" s="63"/>
      <c r="F1110" s="63"/>
      <c r="G1110" s="63"/>
      <c r="H1110" s="63"/>
      <c r="I1110" s="63"/>
      <c r="J1110" s="63"/>
      <c r="K1110" s="63"/>
      <c r="L1110" s="63"/>
      <c r="M1110" s="63"/>
      <c r="N1110" s="63"/>
      <c r="O1110" s="63"/>
      <c r="P1110" s="63"/>
      <c r="Q1110" s="63"/>
      <c r="R1110" s="63"/>
      <c r="S1110" s="63"/>
      <c r="T1110" s="63"/>
      <c r="U1110" s="63"/>
      <c r="V1110" s="63"/>
      <c r="W1110" s="63"/>
      <c r="X1110" s="63"/>
      <c r="Y1110" s="63"/>
      <c r="Z1110" s="63"/>
    </row>
    <row r="1111" spans="1:26" ht="15.75" customHeight="1" x14ac:dyDescent="0.3">
      <c r="A1111" s="84"/>
      <c r="B1111" s="85"/>
      <c r="C1111" s="63"/>
      <c r="D1111" s="63"/>
      <c r="E1111" s="63"/>
      <c r="F1111" s="63"/>
      <c r="G1111" s="63"/>
      <c r="H1111" s="63"/>
      <c r="I1111" s="63"/>
      <c r="J1111" s="63"/>
      <c r="K1111" s="63"/>
      <c r="L1111" s="63"/>
      <c r="M1111" s="63"/>
      <c r="N1111" s="63"/>
      <c r="O1111" s="63"/>
      <c r="P1111" s="63"/>
      <c r="Q1111" s="63"/>
      <c r="R1111" s="63"/>
      <c r="S1111" s="63"/>
      <c r="T1111" s="63"/>
      <c r="U1111" s="63"/>
      <c r="V1111" s="63"/>
      <c r="W1111" s="63"/>
      <c r="X1111" s="63"/>
      <c r="Y1111" s="63"/>
      <c r="Z1111" s="63"/>
    </row>
    <row r="1112" spans="1:26" ht="15.75" customHeight="1" x14ac:dyDescent="0.3">
      <c r="A1112" s="84"/>
      <c r="B1112" s="85"/>
      <c r="C1112" s="63"/>
      <c r="D1112" s="63"/>
      <c r="E1112" s="63"/>
      <c r="F1112" s="63"/>
      <c r="G1112" s="63"/>
      <c r="H1112" s="63"/>
      <c r="I1112" s="63"/>
      <c r="J1112" s="63"/>
      <c r="K1112" s="63"/>
      <c r="L1112" s="63"/>
      <c r="M1112" s="63"/>
      <c r="N1112" s="63"/>
      <c r="O1112" s="63"/>
      <c r="P1112" s="63"/>
      <c r="Q1112" s="63"/>
      <c r="R1112" s="63"/>
      <c r="S1112" s="63"/>
      <c r="T1112" s="63"/>
      <c r="U1112" s="63"/>
      <c r="V1112" s="63"/>
      <c r="W1112" s="63"/>
      <c r="X1112" s="63"/>
      <c r="Y1112" s="63"/>
      <c r="Z1112" s="63"/>
    </row>
    <row r="1113" spans="1:26" ht="15.75" customHeight="1" x14ac:dyDescent="0.3">
      <c r="A1113" s="84"/>
      <c r="B1113" s="85"/>
      <c r="C1113" s="63"/>
      <c r="D1113" s="63"/>
      <c r="E1113" s="63"/>
      <c r="F1113" s="63"/>
      <c r="G1113" s="63"/>
      <c r="H1113" s="63"/>
      <c r="I1113" s="63"/>
      <c r="J1113" s="63"/>
      <c r="K1113" s="63"/>
      <c r="L1113" s="63"/>
      <c r="M1113" s="63"/>
      <c r="N1113" s="63"/>
      <c r="O1113" s="63"/>
      <c r="P1113" s="63"/>
      <c r="Q1113" s="63"/>
      <c r="R1113" s="63"/>
      <c r="S1113" s="63"/>
      <c r="T1113" s="63"/>
      <c r="U1113" s="63"/>
      <c r="V1113" s="63"/>
      <c r="W1113" s="63"/>
      <c r="X1113" s="63"/>
      <c r="Y1113" s="63"/>
      <c r="Z1113" s="63"/>
    </row>
    <row r="1114" spans="1:26" ht="15.75" customHeight="1" x14ac:dyDescent="0.3">
      <c r="A1114" s="84"/>
      <c r="B1114" s="85"/>
      <c r="C1114" s="63"/>
      <c r="D1114" s="63"/>
      <c r="E1114" s="63"/>
      <c r="F1114" s="63"/>
      <c r="G1114" s="63"/>
      <c r="H1114" s="63"/>
      <c r="I1114" s="63"/>
      <c r="J1114" s="63"/>
      <c r="K1114" s="63"/>
      <c r="L1114" s="63"/>
      <c r="M1114" s="63"/>
      <c r="N1114" s="63"/>
      <c r="O1114" s="63"/>
      <c r="P1114" s="63"/>
      <c r="Q1114" s="63"/>
      <c r="R1114" s="63"/>
      <c r="S1114" s="63"/>
      <c r="T1114" s="63"/>
      <c r="U1114" s="63"/>
      <c r="V1114" s="63"/>
      <c r="W1114" s="63"/>
      <c r="X1114" s="63"/>
      <c r="Y1114" s="63"/>
      <c r="Z1114" s="63"/>
    </row>
    <row r="1115" spans="1:26" ht="15.75" customHeight="1" x14ac:dyDescent="0.3">
      <c r="A1115" s="84"/>
      <c r="B1115" s="85"/>
      <c r="C1115" s="63"/>
      <c r="D1115" s="63"/>
      <c r="E1115" s="63"/>
      <c r="F1115" s="63"/>
      <c r="G1115" s="63"/>
      <c r="H1115" s="63"/>
      <c r="I1115" s="63"/>
      <c r="J1115" s="63"/>
      <c r="K1115" s="63"/>
      <c r="L1115" s="63"/>
      <c r="M1115" s="63"/>
      <c r="N1115" s="63"/>
      <c r="O1115" s="63"/>
      <c r="P1115" s="63"/>
      <c r="Q1115" s="63"/>
      <c r="R1115" s="63"/>
      <c r="S1115" s="63"/>
      <c r="T1115" s="63"/>
      <c r="U1115" s="63"/>
      <c r="V1115" s="63"/>
      <c r="W1115" s="63"/>
      <c r="X1115" s="63"/>
      <c r="Y1115" s="63"/>
      <c r="Z1115" s="63"/>
    </row>
    <row r="1116" spans="1:26" ht="15.75" customHeight="1" x14ac:dyDescent="0.3">
      <c r="A1116" s="84"/>
      <c r="B1116" s="85"/>
      <c r="C1116" s="63"/>
      <c r="D1116" s="63"/>
      <c r="E1116" s="63"/>
      <c r="F1116" s="63"/>
      <c r="G1116" s="63"/>
      <c r="H1116" s="63"/>
      <c r="I1116" s="63"/>
      <c r="J1116" s="63"/>
      <c r="K1116" s="63"/>
      <c r="L1116" s="63"/>
      <c r="M1116" s="63"/>
      <c r="N1116" s="63"/>
      <c r="O1116" s="63"/>
      <c r="P1116" s="63"/>
      <c r="Q1116" s="63"/>
      <c r="R1116" s="63"/>
      <c r="S1116" s="63"/>
      <c r="T1116" s="63"/>
      <c r="U1116" s="63"/>
      <c r="V1116" s="63"/>
      <c r="W1116" s="63"/>
      <c r="X1116" s="63"/>
      <c r="Y1116" s="63"/>
      <c r="Z1116" s="63"/>
    </row>
    <row r="1117" spans="1:26" ht="15.75" customHeight="1" x14ac:dyDescent="0.3">
      <c r="A1117" s="84"/>
      <c r="B1117" s="85"/>
      <c r="C1117" s="63"/>
      <c r="D1117" s="63"/>
      <c r="E1117" s="63"/>
      <c r="F1117" s="63"/>
      <c r="G1117" s="63"/>
      <c r="H1117" s="63"/>
      <c r="I1117" s="63"/>
      <c r="J1117" s="63"/>
      <c r="K1117" s="63"/>
      <c r="L1117" s="63"/>
      <c r="M1117" s="63"/>
      <c r="N1117" s="63"/>
      <c r="O1117" s="63"/>
      <c r="P1117" s="63"/>
      <c r="Q1117" s="63"/>
      <c r="R1117" s="63"/>
      <c r="S1117" s="63"/>
      <c r="T1117" s="63"/>
      <c r="U1117" s="63"/>
      <c r="V1117" s="63"/>
      <c r="W1117" s="63"/>
      <c r="X1117" s="63"/>
      <c r="Y1117" s="63"/>
      <c r="Z1117" s="63"/>
    </row>
    <row r="1118" spans="1:26" ht="15.75" customHeight="1" x14ac:dyDescent="0.3">
      <c r="A1118" s="84"/>
      <c r="B1118" s="85"/>
      <c r="C1118" s="63"/>
      <c r="D1118" s="63"/>
      <c r="E1118" s="63"/>
      <c r="F1118" s="63"/>
      <c r="G1118" s="63"/>
      <c r="H1118" s="63"/>
      <c r="I1118" s="63"/>
      <c r="J1118" s="63"/>
      <c r="K1118" s="63"/>
      <c r="L1118" s="63"/>
      <c r="M1118" s="63"/>
      <c r="N1118" s="63"/>
      <c r="O1118" s="63"/>
      <c r="P1118" s="63"/>
      <c r="Q1118" s="63"/>
      <c r="R1118" s="63"/>
      <c r="S1118" s="63"/>
      <c r="T1118" s="63"/>
      <c r="U1118" s="63"/>
      <c r="V1118" s="63"/>
      <c r="W1118" s="63"/>
      <c r="X1118" s="63"/>
      <c r="Y1118" s="63"/>
      <c r="Z1118" s="63"/>
    </row>
    <row r="1119" spans="1:26" ht="15.75" customHeight="1" x14ac:dyDescent="0.3">
      <c r="A1119" s="84"/>
      <c r="B1119" s="85"/>
      <c r="C1119" s="63"/>
      <c r="D1119" s="63"/>
      <c r="E1119" s="63"/>
      <c r="F1119" s="63"/>
      <c r="G1119" s="63"/>
      <c r="H1119" s="63"/>
      <c r="I1119" s="63"/>
      <c r="J1119" s="63"/>
      <c r="K1119" s="63"/>
      <c r="L1119" s="63"/>
      <c r="M1119" s="63"/>
      <c r="N1119" s="63"/>
      <c r="O1119" s="63"/>
      <c r="P1119" s="63"/>
      <c r="Q1119" s="63"/>
      <c r="R1119" s="63"/>
      <c r="S1119" s="63"/>
      <c r="T1119" s="63"/>
      <c r="U1119" s="63"/>
      <c r="V1119" s="63"/>
      <c r="W1119" s="63"/>
      <c r="X1119" s="63"/>
      <c r="Y1119" s="63"/>
      <c r="Z1119" s="63"/>
    </row>
    <row r="1120" spans="1:26" ht="15.75" customHeight="1" x14ac:dyDescent="0.3">
      <c r="A1120" s="84"/>
      <c r="B1120" s="85"/>
      <c r="C1120" s="63"/>
      <c r="D1120" s="63"/>
      <c r="E1120" s="63"/>
      <c r="F1120" s="63"/>
      <c r="G1120" s="63"/>
      <c r="H1120" s="63"/>
      <c r="I1120" s="63"/>
      <c r="J1120" s="63"/>
      <c r="K1120" s="63"/>
      <c r="L1120" s="63"/>
      <c r="M1120" s="63"/>
      <c r="N1120" s="63"/>
      <c r="O1120" s="63"/>
      <c r="P1120" s="63"/>
      <c r="Q1120" s="63"/>
      <c r="R1120" s="63"/>
      <c r="S1120" s="63"/>
      <c r="T1120" s="63"/>
      <c r="U1120" s="63"/>
      <c r="V1120" s="63"/>
      <c r="W1120" s="63"/>
      <c r="X1120" s="63"/>
      <c r="Y1120" s="63"/>
      <c r="Z1120" s="63"/>
    </row>
    <row r="1121" spans="1:26" ht="15.75" customHeight="1" x14ac:dyDescent="0.3">
      <c r="A1121" s="84"/>
      <c r="B1121" s="85"/>
      <c r="C1121" s="63"/>
      <c r="D1121" s="63"/>
      <c r="E1121" s="63"/>
      <c r="F1121" s="63"/>
      <c r="G1121" s="63"/>
      <c r="H1121" s="63"/>
      <c r="I1121" s="63"/>
      <c r="J1121" s="63"/>
      <c r="K1121" s="63"/>
      <c r="L1121" s="63"/>
      <c r="M1121" s="63"/>
      <c r="N1121" s="63"/>
      <c r="O1121" s="63"/>
      <c r="P1121" s="63"/>
      <c r="Q1121" s="63"/>
      <c r="R1121" s="63"/>
      <c r="S1121" s="63"/>
      <c r="T1121" s="63"/>
      <c r="U1121" s="63"/>
      <c r="V1121" s="63"/>
      <c r="W1121" s="63"/>
      <c r="X1121" s="63"/>
      <c r="Y1121" s="63"/>
      <c r="Z1121" s="63"/>
    </row>
    <row r="1122" spans="1:26" ht="15.75" customHeight="1" x14ac:dyDescent="0.3">
      <c r="A1122" s="84"/>
      <c r="B1122" s="85"/>
      <c r="C1122" s="63"/>
      <c r="D1122" s="63"/>
      <c r="E1122" s="63"/>
      <c r="F1122" s="63"/>
      <c r="G1122" s="63"/>
      <c r="H1122" s="63"/>
      <c r="I1122" s="63"/>
      <c r="J1122" s="63"/>
      <c r="K1122" s="63"/>
      <c r="L1122" s="63"/>
      <c r="M1122" s="63"/>
      <c r="N1122" s="63"/>
      <c r="O1122" s="63"/>
      <c r="P1122" s="63"/>
      <c r="Q1122" s="63"/>
      <c r="R1122" s="63"/>
      <c r="S1122" s="63"/>
      <c r="T1122" s="63"/>
      <c r="U1122" s="63"/>
      <c r="V1122" s="63"/>
      <c r="W1122" s="63"/>
      <c r="X1122" s="63"/>
      <c r="Y1122" s="63"/>
      <c r="Z1122" s="63"/>
    </row>
    <row r="1123" spans="1:26" ht="15.75" customHeight="1" x14ac:dyDescent="0.3">
      <c r="A1123" s="84"/>
      <c r="B1123" s="85"/>
      <c r="C1123" s="63"/>
      <c r="D1123" s="63"/>
      <c r="E1123" s="63"/>
      <c r="F1123" s="63"/>
      <c r="G1123" s="63"/>
      <c r="H1123" s="63"/>
      <c r="I1123" s="63"/>
      <c r="J1123" s="63"/>
      <c r="K1123" s="63"/>
      <c r="L1123" s="63"/>
      <c r="M1123" s="63"/>
      <c r="N1123" s="63"/>
      <c r="O1123" s="63"/>
      <c r="P1123" s="63"/>
      <c r="Q1123" s="63"/>
      <c r="R1123" s="63"/>
      <c r="S1123" s="63"/>
      <c r="T1123" s="63"/>
      <c r="U1123" s="63"/>
      <c r="V1123" s="63"/>
      <c r="W1123" s="63"/>
      <c r="X1123" s="63"/>
      <c r="Y1123" s="63"/>
      <c r="Z1123" s="63"/>
    </row>
    <row r="1124" spans="1:26" ht="15.75" customHeight="1" x14ac:dyDescent="0.3">
      <c r="A1124" s="84"/>
      <c r="B1124" s="85"/>
      <c r="C1124" s="63"/>
      <c r="D1124" s="63"/>
      <c r="E1124" s="63"/>
      <c r="F1124" s="63"/>
      <c r="G1124" s="63"/>
      <c r="H1124" s="63"/>
      <c r="I1124" s="63"/>
      <c r="J1124" s="63"/>
      <c r="K1124" s="63"/>
      <c r="L1124" s="63"/>
      <c r="M1124" s="63"/>
      <c r="N1124" s="63"/>
      <c r="O1124" s="63"/>
      <c r="P1124" s="63"/>
      <c r="Q1124" s="63"/>
      <c r="R1124" s="63"/>
      <c r="S1124" s="63"/>
      <c r="T1124" s="63"/>
      <c r="U1124" s="63"/>
      <c r="V1124" s="63"/>
      <c r="W1124" s="63"/>
      <c r="X1124" s="63"/>
      <c r="Y1124" s="63"/>
      <c r="Z1124" s="63"/>
    </row>
    <row r="1125" spans="1:26" ht="15.75" customHeight="1" x14ac:dyDescent="0.3">
      <c r="A1125" s="84"/>
      <c r="B1125" s="85"/>
      <c r="C1125" s="63"/>
      <c r="D1125" s="63"/>
      <c r="E1125" s="63"/>
      <c r="F1125" s="63"/>
      <c r="G1125" s="63"/>
      <c r="H1125" s="63"/>
      <c r="I1125" s="63"/>
      <c r="J1125" s="63"/>
      <c r="K1125" s="63"/>
      <c r="L1125" s="63"/>
      <c r="M1125" s="63"/>
      <c r="N1125" s="63"/>
      <c r="O1125" s="63"/>
      <c r="P1125" s="63"/>
      <c r="Q1125" s="63"/>
      <c r="R1125" s="63"/>
      <c r="S1125" s="63"/>
      <c r="T1125" s="63"/>
      <c r="U1125" s="63"/>
      <c r="V1125" s="63"/>
      <c r="W1125" s="63"/>
      <c r="X1125" s="63"/>
      <c r="Y1125" s="63"/>
      <c r="Z1125" s="63"/>
    </row>
    <row r="1126" spans="1:26" ht="15.75" customHeight="1" x14ac:dyDescent="0.3">
      <c r="A1126" s="84"/>
      <c r="B1126" s="85"/>
      <c r="C1126" s="63"/>
      <c r="D1126" s="63"/>
      <c r="E1126" s="63"/>
      <c r="F1126" s="63"/>
      <c r="G1126" s="63"/>
      <c r="H1126" s="63"/>
      <c r="I1126" s="63"/>
      <c r="J1126" s="63"/>
      <c r="K1126" s="63"/>
      <c r="L1126" s="63"/>
      <c r="M1126" s="63"/>
      <c r="N1126" s="63"/>
      <c r="O1126" s="63"/>
      <c r="P1126" s="63"/>
      <c r="Q1126" s="63"/>
      <c r="R1126" s="63"/>
      <c r="S1126" s="63"/>
      <c r="T1126" s="63"/>
      <c r="U1126" s="63"/>
      <c r="V1126" s="63"/>
      <c r="W1126" s="63"/>
      <c r="X1126" s="63"/>
      <c r="Y1126" s="63"/>
      <c r="Z1126" s="63"/>
    </row>
    <row r="1127" spans="1:26" ht="15.75" customHeight="1" x14ac:dyDescent="0.3">
      <c r="A1127" s="84"/>
      <c r="B1127" s="85"/>
      <c r="C1127" s="63"/>
      <c r="D1127" s="63"/>
      <c r="E1127" s="63"/>
      <c r="F1127" s="63"/>
      <c r="G1127" s="63"/>
      <c r="H1127" s="63"/>
      <c r="I1127" s="63"/>
      <c r="J1127" s="63"/>
      <c r="K1127" s="63"/>
      <c r="L1127" s="63"/>
      <c r="M1127" s="63"/>
      <c r="N1127" s="63"/>
      <c r="O1127" s="63"/>
      <c r="P1127" s="63"/>
      <c r="Q1127" s="63"/>
      <c r="R1127" s="63"/>
      <c r="S1127" s="63"/>
      <c r="T1127" s="63"/>
      <c r="U1127" s="63"/>
      <c r="V1127" s="63"/>
      <c r="W1127" s="63"/>
      <c r="X1127" s="63"/>
      <c r="Y1127" s="63"/>
      <c r="Z1127" s="63"/>
    </row>
    <row r="1128" spans="1:26" ht="15.75" customHeight="1" x14ac:dyDescent="0.3">
      <c r="A1128" s="84"/>
      <c r="B1128" s="85"/>
      <c r="C1128" s="63"/>
      <c r="D1128" s="63"/>
      <c r="E1128" s="63"/>
      <c r="F1128" s="63"/>
      <c r="G1128" s="63"/>
      <c r="H1128" s="63"/>
      <c r="I1128" s="63"/>
      <c r="J1128" s="63"/>
      <c r="K1128" s="63"/>
      <c r="L1128" s="63"/>
      <c r="M1128" s="63"/>
      <c r="N1128" s="63"/>
      <c r="O1128" s="63"/>
      <c r="P1128" s="63"/>
      <c r="Q1128" s="63"/>
      <c r="R1128" s="63"/>
      <c r="S1128" s="63"/>
      <c r="T1128" s="63"/>
      <c r="U1128" s="63"/>
      <c r="V1128" s="63"/>
      <c r="W1128" s="63"/>
      <c r="X1128" s="63"/>
      <c r="Y1128" s="63"/>
      <c r="Z1128" s="63"/>
    </row>
    <row r="1129" spans="1:26" ht="15.75" customHeight="1" x14ac:dyDescent="0.3">
      <c r="A1129" s="84"/>
      <c r="B1129" s="85"/>
      <c r="C1129" s="63"/>
      <c r="D1129" s="63"/>
      <c r="E1129" s="63"/>
      <c r="F1129" s="63"/>
      <c r="G1129" s="63"/>
      <c r="H1129" s="63"/>
      <c r="I1129" s="63"/>
      <c r="J1129" s="63"/>
      <c r="K1129" s="63"/>
      <c r="L1129" s="63"/>
      <c r="M1129" s="63"/>
      <c r="N1129" s="63"/>
      <c r="O1129" s="63"/>
      <c r="P1129" s="63"/>
      <c r="Q1129" s="63"/>
      <c r="R1129" s="63"/>
      <c r="S1129" s="63"/>
      <c r="T1129" s="63"/>
      <c r="U1129" s="63"/>
      <c r="V1129" s="63"/>
      <c r="W1129" s="63"/>
      <c r="X1129" s="63"/>
      <c r="Y1129" s="63"/>
      <c r="Z1129" s="63"/>
    </row>
    <row r="1130" spans="1:26" ht="15.75" customHeight="1" x14ac:dyDescent="0.3">
      <c r="A1130" s="84"/>
      <c r="B1130" s="85"/>
      <c r="C1130" s="63"/>
      <c r="D1130" s="63"/>
      <c r="E1130" s="63"/>
      <c r="F1130" s="63"/>
      <c r="G1130" s="63"/>
      <c r="H1130" s="63"/>
      <c r="I1130" s="63"/>
      <c r="J1130" s="63"/>
      <c r="K1130" s="63"/>
      <c r="L1130" s="63"/>
      <c r="M1130" s="63"/>
      <c r="N1130" s="63"/>
      <c r="O1130" s="63"/>
      <c r="P1130" s="63"/>
      <c r="Q1130" s="63"/>
      <c r="R1130" s="63"/>
      <c r="S1130" s="63"/>
      <c r="T1130" s="63"/>
      <c r="U1130" s="63"/>
      <c r="V1130" s="63"/>
      <c r="W1130" s="63"/>
      <c r="X1130" s="63"/>
      <c r="Y1130" s="63"/>
      <c r="Z1130" s="63"/>
    </row>
    <row r="1131" spans="1:26" ht="15.75" customHeight="1" x14ac:dyDescent="0.3">
      <c r="A1131" s="84"/>
      <c r="B1131" s="85"/>
      <c r="C1131" s="63"/>
      <c r="D1131" s="63"/>
      <c r="E1131" s="63"/>
      <c r="F1131" s="63"/>
      <c r="G1131" s="63"/>
      <c r="H1131" s="63"/>
      <c r="I1131" s="63"/>
      <c r="J1131" s="63"/>
      <c r="K1131" s="63"/>
      <c r="L1131" s="63"/>
      <c r="M1131" s="63"/>
      <c r="N1131" s="63"/>
      <c r="O1131" s="63"/>
      <c r="P1131" s="63"/>
      <c r="Q1131" s="63"/>
      <c r="R1131" s="63"/>
      <c r="S1131" s="63"/>
      <c r="T1131" s="63"/>
      <c r="U1131" s="63"/>
      <c r="V1131" s="63"/>
      <c r="W1131" s="63"/>
      <c r="X1131" s="63"/>
      <c r="Y1131" s="63"/>
      <c r="Z1131" s="63"/>
    </row>
    <row r="1132" spans="1:26" ht="15.75" customHeight="1" x14ac:dyDescent="0.3">
      <c r="A1132" s="84"/>
      <c r="B1132" s="85"/>
      <c r="C1132" s="63"/>
      <c r="D1132" s="63"/>
      <c r="E1132" s="63"/>
      <c r="F1132" s="63"/>
      <c r="G1132" s="63"/>
      <c r="H1132" s="63"/>
      <c r="I1132" s="63"/>
      <c r="J1132" s="63"/>
      <c r="K1132" s="63"/>
      <c r="L1132" s="63"/>
      <c r="M1132" s="63"/>
      <c r="N1132" s="63"/>
      <c r="O1132" s="63"/>
      <c r="P1132" s="63"/>
      <c r="Q1132" s="63"/>
      <c r="R1132" s="63"/>
      <c r="S1132" s="63"/>
      <c r="T1132" s="63"/>
      <c r="U1132" s="63"/>
      <c r="V1132" s="63"/>
      <c r="W1132" s="63"/>
      <c r="X1132" s="63"/>
      <c r="Y1132" s="63"/>
      <c r="Z1132" s="63"/>
    </row>
    <row r="1133" spans="1:26" ht="15.75" customHeight="1" x14ac:dyDescent="0.3">
      <c r="A1133" s="84"/>
      <c r="B1133" s="85"/>
      <c r="C1133" s="63"/>
      <c r="D1133" s="63"/>
      <c r="E1133" s="63"/>
      <c r="F1133" s="63"/>
      <c r="G1133" s="63"/>
      <c r="H1133" s="63"/>
      <c r="I1133" s="63"/>
      <c r="J1133" s="63"/>
      <c r="K1133" s="63"/>
      <c r="L1133" s="63"/>
      <c r="M1133" s="63"/>
      <c r="N1133" s="63"/>
      <c r="O1133" s="63"/>
      <c r="P1133" s="63"/>
      <c r="Q1133" s="63"/>
      <c r="R1133" s="63"/>
      <c r="S1133" s="63"/>
      <c r="T1133" s="63"/>
      <c r="U1133" s="63"/>
      <c r="V1133" s="63"/>
      <c r="W1133" s="63"/>
      <c r="X1133" s="63"/>
      <c r="Y1133" s="63"/>
      <c r="Z1133" s="63"/>
    </row>
    <row r="1134" spans="1:26" ht="15.75" customHeight="1" x14ac:dyDescent="0.3">
      <c r="A1134" s="84"/>
      <c r="B1134" s="85"/>
      <c r="C1134" s="63"/>
      <c r="D1134" s="63"/>
      <c r="E1134" s="63"/>
      <c r="F1134" s="63"/>
      <c r="G1134" s="63"/>
      <c r="H1134" s="63"/>
      <c r="I1134" s="63"/>
      <c r="J1134" s="63"/>
      <c r="K1134" s="63"/>
      <c r="L1134" s="63"/>
      <c r="M1134" s="63"/>
      <c r="N1134" s="63"/>
      <c r="O1134" s="63"/>
      <c r="P1134" s="63"/>
      <c r="Q1134" s="63"/>
      <c r="R1134" s="63"/>
      <c r="S1134" s="63"/>
      <c r="T1134" s="63"/>
      <c r="U1134" s="63"/>
      <c r="V1134" s="63"/>
      <c r="W1134" s="63"/>
      <c r="X1134" s="63"/>
      <c r="Y1134" s="63"/>
      <c r="Z1134" s="63"/>
    </row>
    <row r="1135" spans="1:26" ht="15.75" customHeight="1" x14ac:dyDescent="0.3">
      <c r="A1135" s="84"/>
      <c r="B1135" s="85"/>
      <c r="C1135" s="63"/>
      <c r="D1135" s="63"/>
      <c r="E1135" s="63"/>
      <c r="F1135" s="63"/>
      <c r="G1135" s="63"/>
      <c r="H1135" s="63"/>
      <c r="I1135" s="63"/>
      <c r="J1135" s="63"/>
      <c r="K1135" s="63"/>
      <c r="L1135" s="63"/>
      <c r="M1135" s="63"/>
      <c r="N1135" s="63"/>
      <c r="O1135" s="63"/>
      <c r="P1135" s="63"/>
      <c r="Q1135" s="63"/>
      <c r="R1135" s="63"/>
      <c r="S1135" s="63"/>
      <c r="T1135" s="63"/>
      <c r="U1135" s="63"/>
      <c r="V1135" s="63"/>
      <c r="W1135" s="63"/>
      <c r="X1135" s="63"/>
      <c r="Y1135" s="63"/>
      <c r="Z1135" s="63"/>
    </row>
    <row r="1136" spans="1:26" ht="15.75" customHeight="1" x14ac:dyDescent="0.3">
      <c r="A1136" s="84"/>
      <c r="B1136" s="85"/>
      <c r="C1136" s="63"/>
      <c r="D1136" s="63"/>
      <c r="E1136" s="63"/>
      <c r="F1136" s="63"/>
      <c r="G1136" s="63"/>
      <c r="H1136" s="63"/>
      <c r="I1136" s="63"/>
      <c r="J1136" s="63"/>
      <c r="K1136" s="63"/>
      <c r="L1136" s="63"/>
      <c r="M1136" s="63"/>
      <c r="N1136" s="63"/>
      <c r="O1136" s="63"/>
      <c r="P1136" s="63"/>
      <c r="Q1136" s="63"/>
      <c r="R1136" s="63"/>
      <c r="S1136" s="63"/>
      <c r="T1136" s="63"/>
      <c r="U1136" s="63"/>
      <c r="V1136" s="63"/>
      <c r="W1136" s="63"/>
      <c r="X1136" s="63"/>
      <c r="Y1136" s="63"/>
      <c r="Z1136" s="63"/>
    </row>
    <row r="1137" spans="1:26" ht="15.75" customHeight="1" x14ac:dyDescent="0.3">
      <c r="A1137" s="84"/>
      <c r="B1137" s="85"/>
      <c r="C1137" s="63"/>
      <c r="D1137" s="63"/>
      <c r="E1137" s="63"/>
      <c r="F1137" s="63"/>
      <c r="G1137" s="63"/>
      <c r="H1137" s="63"/>
      <c r="I1137" s="63"/>
      <c r="J1137" s="63"/>
      <c r="K1137" s="63"/>
      <c r="L1137" s="63"/>
      <c r="M1137" s="63"/>
      <c r="N1137" s="63"/>
      <c r="O1137" s="63"/>
      <c r="P1137" s="63"/>
      <c r="Q1137" s="63"/>
      <c r="R1137" s="63"/>
      <c r="S1137" s="63"/>
      <c r="T1137" s="63"/>
      <c r="U1137" s="63"/>
      <c r="V1137" s="63"/>
      <c r="W1137" s="63"/>
      <c r="X1137" s="63"/>
      <c r="Y1137" s="63"/>
      <c r="Z1137" s="63"/>
    </row>
    <row r="1138" spans="1:26" ht="15.75" customHeight="1" x14ac:dyDescent="0.3">
      <c r="A1138" s="84"/>
      <c r="B1138" s="85"/>
      <c r="C1138" s="63"/>
      <c r="D1138" s="63"/>
      <c r="E1138" s="63"/>
      <c r="F1138" s="63"/>
      <c r="G1138" s="63"/>
      <c r="H1138" s="63"/>
      <c r="I1138" s="63"/>
      <c r="J1138" s="63"/>
      <c r="K1138" s="63"/>
      <c r="L1138" s="63"/>
      <c r="M1138" s="63"/>
      <c r="N1138" s="63"/>
      <c r="O1138" s="63"/>
      <c r="P1138" s="63"/>
      <c r="Q1138" s="63"/>
      <c r="R1138" s="63"/>
      <c r="S1138" s="63"/>
      <c r="T1138" s="63"/>
      <c r="U1138" s="63"/>
      <c r="V1138" s="63"/>
      <c r="W1138" s="63"/>
      <c r="X1138" s="63"/>
      <c r="Y1138" s="63"/>
      <c r="Z1138" s="63"/>
    </row>
    <row r="1139" spans="1:26" ht="15.75" customHeight="1" x14ac:dyDescent="0.3">
      <c r="A1139" s="84"/>
      <c r="B1139" s="85"/>
      <c r="C1139" s="63"/>
      <c r="D1139" s="63"/>
      <c r="E1139" s="63"/>
      <c r="F1139" s="63"/>
      <c r="G1139" s="63"/>
      <c r="H1139" s="63"/>
      <c r="I1139" s="63"/>
      <c r="J1139" s="63"/>
      <c r="K1139" s="63"/>
      <c r="L1139" s="63"/>
      <c r="M1139" s="63"/>
      <c r="N1139" s="63"/>
      <c r="O1139" s="63"/>
      <c r="P1139" s="63"/>
      <c r="Q1139" s="63"/>
      <c r="R1139" s="63"/>
      <c r="S1139" s="63"/>
      <c r="T1139" s="63"/>
      <c r="U1139" s="63"/>
      <c r="V1139" s="63"/>
      <c r="W1139" s="63"/>
      <c r="X1139" s="63"/>
      <c r="Y1139" s="63"/>
      <c r="Z1139" s="63"/>
    </row>
    <row r="1140" spans="1:26" ht="15.75" customHeight="1" x14ac:dyDescent="0.3">
      <c r="A1140" s="84"/>
      <c r="B1140" s="85"/>
      <c r="C1140" s="63"/>
      <c r="D1140" s="63"/>
      <c r="E1140" s="63"/>
      <c r="F1140" s="63"/>
      <c r="G1140" s="63"/>
      <c r="H1140" s="63"/>
      <c r="I1140" s="63"/>
      <c r="J1140" s="63"/>
      <c r="K1140" s="63"/>
      <c r="L1140" s="63"/>
      <c r="M1140" s="63"/>
      <c r="N1140" s="63"/>
      <c r="O1140" s="63"/>
      <c r="P1140" s="63"/>
      <c r="Q1140" s="63"/>
      <c r="R1140" s="63"/>
      <c r="S1140" s="63"/>
      <c r="T1140" s="63"/>
      <c r="U1140" s="63"/>
      <c r="V1140" s="63"/>
      <c r="W1140" s="63"/>
      <c r="X1140" s="63"/>
      <c r="Y1140" s="63"/>
      <c r="Z1140" s="63"/>
    </row>
    <row r="1141" spans="1:26" ht="15.75" customHeight="1" x14ac:dyDescent="0.3">
      <c r="A1141" s="84"/>
      <c r="B1141" s="85"/>
      <c r="C1141" s="63"/>
      <c r="D1141" s="63"/>
      <c r="E1141" s="63"/>
      <c r="F1141" s="63"/>
      <c r="G1141" s="63"/>
      <c r="H1141" s="63"/>
      <c r="I1141" s="63"/>
      <c r="J1141" s="63"/>
      <c r="K1141" s="63"/>
      <c r="L1141" s="63"/>
      <c r="M1141" s="63"/>
      <c r="N1141" s="63"/>
      <c r="O1141" s="63"/>
      <c r="P1141" s="63"/>
      <c r="Q1141" s="63"/>
      <c r="R1141" s="63"/>
      <c r="S1141" s="63"/>
      <c r="T1141" s="63"/>
      <c r="U1141" s="63"/>
      <c r="V1141" s="63"/>
      <c r="W1141" s="63"/>
      <c r="X1141" s="63"/>
      <c r="Y1141" s="63"/>
      <c r="Z1141" s="63"/>
    </row>
    <row r="1142" spans="1:26" ht="15.75" customHeight="1" x14ac:dyDescent="0.3">
      <c r="A1142" s="84"/>
      <c r="B1142" s="85"/>
      <c r="C1142" s="63"/>
      <c r="D1142" s="63"/>
      <c r="E1142" s="63"/>
      <c r="F1142" s="63"/>
      <c r="G1142" s="63"/>
      <c r="H1142" s="63"/>
      <c r="I1142" s="63"/>
      <c r="J1142" s="63"/>
      <c r="K1142" s="63"/>
      <c r="L1142" s="63"/>
      <c r="M1142" s="63"/>
      <c r="N1142" s="63"/>
      <c r="O1142" s="63"/>
      <c r="P1142" s="63"/>
      <c r="Q1142" s="63"/>
      <c r="R1142" s="63"/>
      <c r="S1142" s="63"/>
      <c r="T1142" s="63"/>
      <c r="U1142" s="63"/>
      <c r="V1142" s="63"/>
      <c r="W1142" s="63"/>
      <c r="X1142" s="63"/>
      <c r="Y1142" s="63"/>
      <c r="Z1142" s="63"/>
    </row>
    <row r="1143" spans="1:26" ht="15.75" customHeight="1" x14ac:dyDescent="0.3">
      <c r="A1143" s="84"/>
      <c r="B1143" s="85"/>
      <c r="C1143" s="63"/>
      <c r="D1143" s="63"/>
      <c r="E1143" s="63"/>
      <c r="F1143" s="63"/>
      <c r="G1143" s="63"/>
      <c r="H1143" s="63"/>
      <c r="I1143" s="63"/>
      <c r="J1143" s="63"/>
      <c r="K1143" s="63"/>
      <c r="L1143" s="63"/>
      <c r="M1143" s="63"/>
      <c r="N1143" s="63"/>
      <c r="O1143" s="63"/>
      <c r="P1143" s="63"/>
      <c r="Q1143" s="63"/>
      <c r="R1143" s="63"/>
      <c r="S1143" s="63"/>
      <c r="T1143" s="63"/>
      <c r="U1143" s="63"/>
      <c r="V1143" s="63"/>
      <c r="W1143" s="63"/>
      <c r="X1143" s="63"/>
      <c r="Y1143" s="63"/>
      <c r="Z1143" s="63"/>
    </row>
    <row r="1144" spans="1:26" ht="15.75" customHeight="1" x14ac:dyDescent="0.3">
      <c r="A1144" s="84"/>
      <c r="B1144" s="85"/>
      <c r="C1144" s="63"/>
      <c r="D1144" s="63"/>
      <c r="E1144" s="63"/>
      <c r="F1144" s="63"/>
      <c r="G1144" s="63"/>
      <c r="H1144" s="63"/>
      <c r="I1144" s="63"/>
      <c r="J1144" s="63"/>
      <c r="K1144" s="63"/>
      <c r="L1144" s="63"/>
      <c r="M1144" s="63"/>
      <c r="N1144" s="63"/>
      <c r="O1144" s="63"/>
      <c r="P1144" s="63"/>
      <c r="Q1144" s="63"/>
      <c r="R1144" s="63"/>
      <c r="S1144" s="63"/>
      <c r="T1144" s="63"/>
      <c r="U1144" s="63"/>
      <c r="V1144" s="63"/>
      <c r="W1144" s="63"/>
      <c r="X1144" s="63"/>
      <c r="Y1144" s="63"/>
      <c r="Z1144" s="63"/>
    </row>
    <row r="1145" spans="1:26" ht="15.75" customHeight="1" x14ac:dyDescent="0.3">
      <c r="A1145" s="84"/>
      <c r="B1145" s="85"/>
      <c r="C1145" s="63"/>
      <c r="D1145" s="63"/>
      <c r="E1145" s="63"/>
      <c r="F1145" s="63"/>
      <c r="G1145" s="63"/>
      <c r="H1145" s="63"/>
      <c r="I1145" s="63"/>
      <c r="J1145" s="63"/>
      <c r="K1145" s="63"/>
      <c r="L1145" s="63"/>
      <c r="M1145" s="63"/>
      <c r="N1145" s="63"/>
      <c r="O1145" s="63"/>
      <c r="P1145" s="63"/>
      <c r="Q1145" s="63"/>
      <c r="R1145" s="63"/>
      <c r="S1145" s="63"/>
      <c r="T1145" s="63"/>
      <c r="U1145" s="63"/>
      <c r="V1145" s="63"/>
      <c r="W1145" s="63"/>
      <c r="X1145" s="63"/>
      <c r="Y1145" s="63"/>
      <c r="Z1145" s="63"/>
    </row>
    <row r="1146" spans="1:26" ht="15.75" customHeight="1" x14ac:dyDescent="0.3">
      <c r="A1146" s="84"/>
      <c r="B1146" s="85"/>
      <c r="C1146" s="63"/>
      <c r="D1146" s="63"/>
      <c r="E1146" s="63"/>
      <c r="F1146" s="63"/>
      <c r="G1146" s="63"/>
      <c r="H1146" s="63"/>
      <c r="I1146" s="63"/>
      <c r="J1146" s="63"/>
      <c r="K1146" s="63"/>
      <c r="L1146" s="63"/>
      <c r="M1146" s="63"/>
      <c r="N1146" s="63"/>
      <c r="O1146" s="63"/>
      <c r="P1146" s="63"/>
      <c r="Q1146" s="63"/>
      <c r="R1146" s="63"/>
      <c r="S1146" s="63"/>
      <c r="T1146" s="63"/>
      <c r="U1146" s="63"/>
      <c r="V1146" s="63"/>
      <c r="W1146" s="63"/>
      <c r="X1146" s="63"/>
      <c r="Y1146" s="63"/>
      <c r="Z1146" s="63"/>
    </row>
    <row r="1147" spans="1:26" ht="15.75" customHeight="1" x14ac:dyDescent="0.3">
      <c r="A1147" s="84"/>
      <c r="B1147" s="85"/>
      <c r="C1147" s="63"/>
      <c r="D1147" s="63"/>
      <c r="E1147" s="63"/>
      <c r="F1147" s="63"/>
      <c r="G1147" s="63"/>
      <c r="H1147" s="63"/>
      <c r="I1147" s="63"/>
      <c r="J1147" s="63"/>
      <c r="K1147" s="63"/>
      <c r="L1147" s="63"/>
      <c r="M1147" s="63"/>
      <c r="N1147" s="63"/>
      <c r="O1147" s="63"/>
      <c r="P1147" s="63"/>
      <c r="Q1147" s="63"/>
      <c r="R1147" s="63"/>
      <c r="S1147" s="63"/>
      <c r="T1147" s="63"/>
      <c r="U1147" s="63"/>
      <c r="V1147" s="63"/>
      <c r="W1147" s="63"/>
      <c r="X1147" s="63"/>
      <c r="Y1147" s="63"/>
      <c r="Z1147" s="63"/>
    </row>
    <row r="1148" spans="1:26" ht="15.75" customHeight="1" x14ac:dyDescent="0.3">
      <c r="A1148" s="84"/>
      <c r="B1148" s="85"/>
      <c r="C1148" s="63"/>
      <c r="D1148" s="63"/>
      <c r="E1148" s="63"/>
      <c r="F1148" s="63"/>
      <c r="G1148" s="63"/>
      <c r="H1148" s="63"/>
      <c r="I1148" s="63"/>
      <c r="J1148" s="63"/>
      <c r="K1148" s="63"/>
      <c r="L1148" s="63"/>
      <c r="M1148" s="63"/>
      <c r="N1148" s="63"/>
      <c r="O1148" s="63"/>
      <c r="P1148" s="63"/>
      <c r="Q1148" s="63"/>
      <c r="R1148" s="63"/>
      <c r="S1148" s="63"/>
      <c r="T1148" s="63"/>
      <c r="U1148" s="63"/>
      <c r="V1148" s="63"/>
      <c r="W1148" s="63"/>
      <c r="X1148" s="63"/>
      <c r="Y1148" s="63"/>
      <c r="Z1148" s="63"/>
    </row>
    <row r="1149" spans="1:26" ht="15.75" customHeight="1" x14ac:dyDescent="0.3">
      <c r="A1149" s="84"/>
      <c r="B1149" s="85"/>
      <c r="C1149" s="63"/>
      <c r="D1149" s="63"/>
      <c r="E1149" s="63"/>
      <c r="F1149" s="63"/>
      <c r="G1149" s="63"/>
      <c r="H1149" s="63"/>
      <c r="I1149" s="63"/>
      <c r="J1149" s="63"/>
      <c r="K1149" s="63"/>
      <c r="L1149" s="63"/>
      <c r="M1149" s="63"/>
      <c r="N1149" s="63"/>
      <c r="O1149" s="63"/>
      <c r="P1149" s="63"/>
      <c r="Q1149" s="63"/>
      <c r="R1149" s="63"/>
      <c r="S1149" s="63"/>
      <c r="T1149" s="63"/>
      <c r="U1149" s="63"/>
      <c r="V1149" s="63"/>
      <c r="W1149" s="63"/>
      <c r="X1149" s="63"/>
      <c r="Y1149" s="63"/>
      <c r="Z1149" s="63"/>
    </row>
    <row r="1150" spans="1:26" ht="15.75" customHeight="1" x14ac:dyDescent="0.3">
      <c r="A1150" s="84"/>
      <c r="B1150" s="85"/>
      <c r="C1150" s="63"/>
      <c r="D1150" s="63"/>
      <c r="E1150" s="63"/>
      <c r="F1150" s="63"/>
      <c r="G1150" s="63"/>
      <c r="H1150" s="63"/>
      <c r="I1150" s="63"/>
      <c r="J1150" s="63"/>
      <c r="K1150" s="63"/>
      <c r="L1150" s="63"/>
      <c r="M1150" s="63"/>
      <c r="N1150" s="63"/>
      <c r="O1150" s="63"/>
      <c r="P1150" s="63"/>
      <c r="Q1150" s="63"/>
      <c r="R1150" s="63"/>
      <c r="S1150" s="63"/>
      <c r="T1150" s="63"/>
      <c r="U1150" s="63"/>
      <c r="V1150" s="63"/>
      <c r="W1150" s="63"/>
      <c r="X1150" s="63"/>
      <c r="Y1150" s="63"/>
      <c r="Z1150" s="63"/>
    </row>
    <row r="1151" spans="1:26" ht="15.75" customHeight="1" x14ac:dyDescent="0.3">
      <c r="A1151" s="84"/>
      <c r="B1151" s="85"/>
      <c r="C1151" s="63"/>
      <c r="D1151" s="63"/>
      <c r="E1151" s="63"/>
      <c r="F1151" s="63"/>
      <c r="G1151" s="63"/>
      <c r="H1151" s="63"/>
      <c r="I1151" s="63"/>
      <c r="J1151" s="63"/>
      <c r="K1151" s="63"/>
      <c r="L1151" s="63"/>
      <c r="M1151" s="63"/>
      <c r="N1151" s="63"/>
      <c r="O1151" s="63"/>
      <c r="P1151" s="63"/>
      <c r="Q1151" s="63"/>
      <c r="R1151" s="63"/>
      <c r="S1151" s="63"/>
      <c r="T1151" s="63"/>
      <c r="U1151" s="63"/>
      <c r="V1151" s="63"/>
      <c r="W1151" s="63"/>
      <c r="X1151" s="63"/>
      <c r="Y1151" s="63"/>
      <c r="Z1151" s="63"/>
    </row>
    <row r="1152" spans="1:26" ht="15.75" customHeight="1" x14ac:dyDescent="0.3">
      <c r="A1152" s="84"/>
      <c r="B1152" s="85"/>
      <c r="C1152" s="63"/>
      <c r="D1152" s="63"/>
      <c r="E1152" s="63"/>
      <c r="F1152" s="63"/>
      <c r="G1152" s="63"/>
      <c r="H1152" s="63"/>
      <c r="I1152" s="63"/>
      <c r="J1152" s="63"/>
      <c r="K1152" s="63"/>
      <c r="L1152" s="63"/>
      <c r="M1152" s="63"/>
      <c r="N1152" s="63"/>
      <c r="O1152" s="63"/>
      <c r="P1152" s="63"/>
      <c r="Q1152" s="63"/>
      <c r="R1152" s="63"/>
      <c r="S1152" s="63"/>
      <c r="T1152" s="63"/>
      <c r="U1152" s="63"/>
      <c r="V1152" s="63"/>
      <c r="W1152" s="63"/>
      <c r="X1152" s="63"/>
      <c r="Y1152" s="63"/>
      <c r="Z1152" s="63"/>
    </row>
    <row r="1153" spans="1:26" ht="15.75" customHeight="1" x14ac:dyDescent="0.3">
      <c r="A1153" s="84"/>
      <c r="B1153" s="85"/>
      <c r="C1153" s="63"/>
      <c r="D1153" s="63"/>
      <c r="E1153" s="63"/>
      <c r="F1153" s="63"/>
      <c r="G1153" s="63"/>
      <c r="H1153" s="63"/>
      <c r="I1153" s="63"/>
      <c r="J1153" s="63"/>
      <c r="K1153" s="63"/>
      <c r="L1153" s="63"/>
      <c r="M1153" s="63"/>
      <c r="N1153" s="63"/>
      <c r="O1153" s="63"/>
      <c r="P1153" s="63"/>
      <c r="Q1153" s="63"/>
      <c r="R1153" s="63"/>
      <c r="S1153" s="63"/>
      <c r="T1153" s="63"/>
      <c r="U1153" s="63"/>
      <c r="V1153" s="63"/>
      <c r="W1153" s="63"/>
      <c r="X1153" s="63"/>
      <c r="Y1153" s="63"/>
      <c r="Z1153" s="63"/>
    </row>
    <row r="1154" spans="1:26" ht="15.75" customHeight="1" x14ac:dyDescent="0.3">
      <c r="A1154" s="84"/>
      <c r="B1154" s="85"/>
      <c r="C1154" s="63"/>
      <c r="D1154" s="63"/>
      <c r="E1154" s="63"/>
      <c r="F1154" s="63"/>
      <c r="G1154" s="63"/>
      <c r="H1154" s="63"/>
      <c r="I1154" s="63"/>
      <c r="J1154" s="63"/>
      <c r="K1154" s="63"/>
      <c r="L1154" s="63"/>
      <c r="M1154" s="63"/>
      <c r="N1154" s="63"/>
      <c r="O1154" s="63"/>
      <c r="P1154" s="63"/>
      <c r="Q1154" s="63"/>
      <c r="R1154" s="63"/>
      <c r="S1154" s="63"/>
      <c r="T1154" s="63"/>
      <c r="U1154" s="63"/>
      <c r="V1154" s="63"/>
      <c r="W1154" s="63"/>
      <c r="X1154" s="63"/>
      <c r="Y1154" s="63"/>
      <c r="Z1154" s="63"/>
    </row>
    <row r="1155" spans="1:26" ht="15.75" customHeight="1" x14ac:dyDescent="0.3">
      <c r="A1155" s="84"/>
      <c r="B1155" s="85"/>
      <c r="C1155" s="63"/>
      <c r="D1155" s="63"/>
      <c r="E1155" s="63"/>
      <c r="F1155" s="63"/>
      <c r="G1155" s="63"/>
      <c r="H1155" s="63"/>
      <c r="I1155" s="63"/>
      <c r="J1155" s="63"/>
      <c r="K1155" s="63"/>
      <c r="L1155" s="63"/>
      <c r="M1155" s="63"/>
      <c r="N1155" s="63"/>
      <c r="O1155" s="63"/>
      <c r="P1155" s="63"/>
      <c r="Q1155" s="63"/>
      <c r="R1155" s="63"/>
      <c r="S1155" s="63"/>
      <c r="T1155" s="63"/>
      <c r="U1155" s="63"/>
      <c r="V1155" s="63"/>
      <c r="W1155" s="63"/>
      <c r="X1155" s="63"/>
      <c r="Y1155" s="63"/>
      <c r="Z1155" s="63"/>
    </row>
    <row r="1156" spans="1:26" ht="15.75" customHeight="1" x14ac:dyDescent="0.3">
      <c r="A1156" s="84"/>
      <c r="B1156" s="85"/>
      <c r="C1156" s="63"/>
      <c r="D1156" s="63"/>
      <c r="E1156" s="63"/>
      <c r="F1156" s="63"/>
      <c r="G1156" s="63"/>
      <c r="H1156" s="63"/>
      <c r="I1156" s="63"/>
      <c r="J1156" s="63"/>
      <c r="K1156" s="63"/>
      <c r="L1156" s="63"/>
      <c r="M1156" s="63"/>
      <c r="N1156" s="63"/>
      <c r="O1156" s="63"/>
      <c r="P1156" s="63"/>
      <c r="Q1156" s="63"/>
      <c r="R1156" s="63"/>
      <c r="S1156" s="63"/>
      <c r="T1156" s="63"/>
      <c r="U1156" s="63"/>
      <c r="V1156" s="63"/>
      <c r="W1156" s="63"/>
      <c r="X1156" s="63"/>
      <c r="Y1156" s="63"/>
      <c r="Z1156" s="63"/>
    </row>
    <row r="1157" spans="1:26" ht="15.75" customHeight="1" x14ac:dyDescent="0.3">
      <c r="A1157" s="84"/>
      <c r="B1157" s="85"/>
      <c r="C1157" s="63"/>
      <c r="D1157" s="63"/>
      <c r="E1157" s="63"/>
      <c r="F1157" s="63"/>
      <c r="G1157" s="63"/>
      <c r="H1157" s="63"/>
      <c r="I1157" s="63"/>
      <c r="J1157" s="63"/>
      <c r="K1157" s="63"/>
      <c r="L1157" s="63"/>
      <c r="M1157" s="63"/>
      <c r="N1157" s="63"/>
      <c r="O1157" s="63"/>
      <c r="P1157" s="63"/>
      <c r="Q1157" s="63"/>
      <c r="R1157" s="63"/>
      <c r="S1157" s="63"/>
      <c r="T1157" s="63"/>
      <c r="U1157" s="63"/>
      <c r="V1157" s="63"/>
      <c r="W1157" s="63"/>
      <c r="X1157" s="63"/>
      <c r="Y1157" s="63"/>
      <c r="Z1157" s="63"/>
    </row>
    <row r="1158" spans="1:26" ht="15.75" customHeight="1" x14ac:dyDescent="0.3">
      <c r="A1158" s="84"/>
      <c r="B1158" s="85"/>
      <c r="C1158" s="63"/>
      <c r="D1158" s="63"/>
      <c r="E1158" s="63"/>
      <c r="F1158" s="63"/>
      <c r="G1158" s="63"/>
      <c r="H1158" s="63"/>
      <c r="I1158" s="63"/>
      <c r="J1158" s="63"/>
      <c r="K1158" s="63"/>
      <c r="L1158" s="63"/>
      <c r="M1158" s="63"/>
      <c r="N1158" s="63"/>
      <c r="O1158" s="63"/>
      <c r="P1158" s="63"/>
      <c r="Q1158" s="63"/>
      <c r="R1158" s="63"/>
      <c r="S1158" s="63"/>
      <c r="T1158" s="63"/>
      <c r="U1158" s="63"/>
      <c r="V1158" s="63"/>
      <c r="W1158" s="63"/>
      <c r="X1158" s="63"/>
      <c r="Y1158" s="63"/>
      <c r="Z1158" s="63"/>
    </row>
    <row r="1159" spans="1:26" ht="15.75" customHeight="1" x14ac:dyDescent="0.3">
      <c r="A1159" s="84"/>
      <c r="B1159" s="85"/>
      <c r="C1159" s="63"/>
      <c r="D1159" s="63"/>
      <c r="E1159" s="63"/>
      <c r="F1159" s="63"/>
      <c r="G1159" s="63"/>
      <c r="H1159" s="63"/>
      <c r="I1159" s="63"/>
      <c r="J1159" s="63"/>
      <c r="K1159" s="63"/>
      <c r="L1159" s="63"/>
      <c r="M1159" s="63"/>
      <c r="N1159" s="63"/>
      <c r="O1159" s="63"/>
      <c r="P1159" s="63"/>
      <c r="Q1159" s="63"/>
      <c r="R1159" s="63"/>
      <c r="S1159" s="63"/>
      <c r="T1159" s="63"/>
      <c r="U1159" s="63"/>
      <c r="V1159" s="63"/>
      <c r="W1159" s="63"/>
      <c r="X1159" s="63"/>
      <c r="Y1159" s="63"/>
      <c r="Z1159" s="63"/>
    </row>
    <row r="1160" spans="1:26" ht="15.75" customHeight="1" x14ac:dyDescent="0.3">
      <c r="A1160" s="84"/>
      <c r="B1160" s="85"/>
      <c r="C1160" s="63"/>
      <c r="D1160" s="63"/>
      <c r="E1160" s="63"/>
      <c r="F1160" s="63"/>
      <c r="G1160" s="63"/>
      <c r="H1160" s="63"/>
      <c r="I1160" s="63"/>
      <c r="J1160" s="63"/>
      <c r="K1160" s="63"/>
      <c r="L1160" s="63"/>
      <c r="M1160" s="63"/>
      <c r="N1160" s="63"/>
      <c r="O1160" s="63"/>
      <c r="P1160" s="63"/>
      <c r="Q1160" s="63"/>
      <c r="R1160" s="63"/>
      <c r="S1160" s="63"/>
      <c r="T1160" s="63"/>
      <c r="U1160" s="63"/>
      <c r="V1160" s="63"/>
      <c r="W1160" s="63"/>
      <c r="X1160" s="63"/>
      <c r="Y1160" s="63"/>
      <c r="Z1160" s="63"/>
    </row>
    <row r="1161" spans="1:26" ht="15.75" customHeight="1" x14ac:dyDescent="0.3">
      <c r="A1161" s="84"/>
      <c r="B1161" s="85"/>
      <c r="C1161" s="63"/>
      <c r="D1161" s="63"/>
      <c r="E1161" s="63"/>
      <c r="F1161" s="63"/>
      <c r="G1161" s="63"/>
      <c r="H1161" s="63"/>
      <c r="I1161" s="63"/>
      <c r="J1161" s="63"/>
      <c r="K1161" s="63"/>
      <c r="L1161" s="63"/>
      <c r="M1161" s="63"/>
      <c r="N1161" s="63"/>
      <c r="O1161" s="63"/>
      <c r="P1161" s="63"/>
      <c r="Q1161" s="63"/>
      <c r="R1161" s="63"/>
      <c r="S1161" s="63"/>
      <c r="T1161" s="63"/>
      <c r="U1161" s="63"/>
      <c r="V1161" s="63"/>
      <c r="W1161" s="63"/>
      <c r="X1161" s="63"/>
      <c r="Y1161" s="63"/>
      <c r="Z1161" s="63"/>
    </row>
    <row r="1162" spans="1:26" ht="15.75" customHeight="1" x14ac:dyDescent="0.3">
      <c r="A1162" s="84"/>
      <c r="B1162" s="85"/>
      <c r="C1162" s="63"/>
      <c r="D1162" s="63"/>
      <c r="E1162" s="63"/>
      <c r="F1162" s="63"/>
      <c r="G1162" s="63"/>
      <c r="H1162" s="63"/>
      <c r="I1162" s="63"/>
      <c r="J1162" s="63"/>
      <c r="K1162" s="63"/>
      <c r="L1162" s="63"/>
      <c r="M1162" s="63"/>
      <c r="N1162" s="63"/>
      <c r="O1162" s="63"/>
      <c r="P1162" s="63"/>
      <c r="Q1162" s="63"/>
      <c r="R1162" s="63"/>
      <c r="S1162" s="63"/>
      <c r="T1162" s="63"/>
      <c r="U1162" s="63"/>
      <c r="V1162" s="63"/>
      <c r="W1162" s="63"/>
      <c r="X1162" s="63"/>
      <c r="Y1162" s="63"/>
      <c r="Z1162" s="63"/>
    </row>
    <row r="1163" spans="1:26" ht="15.75" customHeight="1" x14ac:dyDescent="0.3">
      <c r="A1163" s="84"/>
      <c r="B1163" s="85"/>
      <c r="C1163" s="63"/>
      <c r="D1163" s="63"/>
      <c r="E1163" s="63"/>
      <c r="F1163" s="63"/>
      <c r="G1163" s="63"/>
      <c r="H1163" s="63"/>
      <c r="I1163" s="63"/>
      <c r="J1163" s="63"/>
      <c r="K1163" s="63"/>
      <c r="L1163" s="63"/>
      <c r="M1163" s="63"/>
      <c r="N1163" s="63"/>
      <c r="O1163" s="63"/>
      <c r="P1163" s="63"/>
      <c r="Q1163" s="63"/>
      <c r="R1163" s="63"/>
      <c r="S1163" s="63"/>
      <c r="T1163" s="63"/>
      <c r="U1163" s="63"/>
      <c r="V1163" s="63"/>
      <c r="W1163" s="63"/>
      <c r="X1163" s="63"/>
      <c r="Y1163" s="63"/>
      <c r="Z1163" s="63"/>
    </row>
    <row r="1164" spans="1:26" ht="15.75" customHeight="1" x14ac:dyDescent="0.3">
      <c r="A1164" s="84"/>
      <c r="B1164" s="85"/>
      <c r="C1164" s="63"/>
      <c r="D1164" s="63"/>
      <c r="E1164" s="63"/>
      <c r="F1164" s="63"/>
      <c r="G1164" s="63"/>
      <c r="H1164" s="63"/>
      <c r="I1164" s="63"/>
      <c r="J1164" s="63"/>
      <c r="K1164" s="63"/>
      <c r="L1164" s="63"/>
      <c r="M1164" s="63"/>
      <c r="N1164" s="63"/>
      <c r="O1164" s="63"/>
      <c r="P1164" s="63"/>
      <c r="Q1164" s="63"/>
      <c r="R1164" s="63"/>
      <c r="S1164" s="63"/>
      <c r="T1164" s="63"/>
      <c r="U1164" s="63"/>
      <c r="V1164" s="63"/>
      <c r="W1164" s="63"/>
      <c r="X1164" s="63"/>
      <c r="Y1164" s="63"/>
      <c r="Z1164" s="63"/>
    </row>
    <row r="1165" spans="1:26" ht="15.75" customHeight="1" x14ac:dyDescent="0.3">
      <c r="A1165" s="84"/>
      <c r="B1165" s="85"/>
      <c r="C1165" s="63"/>
      <c r="D1165" s="63"/>
      <c r="E1165" s="63"/>
      <c r="F1165" s="63"/>
      <c r="G1165" s="63"/>
      <c r="H1165" s="63"/>
      <c r="I1165" s="63"/>
      <c r="J1165" s="63"/>
      <c r="K1165" s="63"/>
      <c r="L1165" s="63"/>
      <c r="M1165" s="63"/>
      <c r="N1165" s="63"/>
      <c r="O1165" s="63"/>
      <c r="P1165" s="63"/>
      <c r="Q1165" s="63"/>
      <c r="R1165" s="63"/>
      <c r="S1165" s="63"/>
      <c r="T1165" s="63"/>
      <c r="U1165" s="63"/>
      <c r="V1165" s="63"/>
      <c r="W1165" s="63"/>
      <c r="X1165" s="63"/>
      <c r="Y1165" s="63"/>
      <c r="Z1165" s="63"/>
    </row>
    <row r="1166" spans="1:26" ht="15.75" customHeight="1" x14ac:dyDescent="0.3">
      <c r="A1166" s="84"/>
      <c r="B1166" s="85"/>
      <c r="C1166" s="63"/>
      <c r="D1166" s="63"/>
      <c r="E1166" s="63"/>
      <c r="F1166" s="63"/>
      <c r="G1166" s="63"/>
      <c r="H1166" s="63"/>
      <c r="I1166" s="63"/>
      <c r="J1166" s="63"/>
      <c r="K1166" s="63"/>
      <c r="L1166" s="63"/>
      <c r="M1166" s="63"/>
      <c r="N1166" s="63"/>
      <c r="O1166" s="63"/>
      <c r="P1166" s="63"/>
      <c r="Q1166" s="63"/>
      <c r="R1166" s="63"/>
      <c r="S1166" s="63"/>
      <c r="T1166" s="63"/>
      <c r="U1166" s="63"/>
      <c r="V1166" s="63"/>
      <c r="W1166" s="63"/>
      <c r="X1166" s="63"/>
      <c r="Y1166" s="63"/>
      <c r="Z1166" s="63"/>
    </row>
    <row r="1167" spans="1:26" ht="15.75" customHeight="1" x14ac:dyDescent="0.3">
      <c r="A1167" s="84"/>
      <c r="B1167" s="85"/>
      <c r="C1167" s="63"/>
      <c r="D1167" s="63"/>
      <c r="E1167" s="63"/>
      <c r="F1167" s="63"/>
      <c r="G1167" s="63"/>
      <c r="H1167" s="63"/>
      <c r="I1167" s="63"/>
      <c r="J1167" s="63"/>
      <c r="K1167" s="63"/>
      <c r="L1167" s="63"/>
      <c r="M1167" s="63"/>
      <c r="N1167" s="63"/>
      <c r="O1167" s="63"/>
      <c r="P1167" s="63"/>
      <c r="Q1167" s="63"/>
      <c r="R1167" s="63"/>
      <c r="S1167" s="63"/>
      <c r="T1167" s="63"/>
      <c r="U1167" s="63"/>
      <c r="V1167" s="63"/>
      <c r="W1167" s="63"/>
      <c r="X1167" s="63"/>
      <c r="Y1167" s="63"/>
      <c r="Z1167" s="63"/>
    </row>
    <row r="1168" spans="1:26" ht="15.75" customHeight="1" x14ac:dyDescent="0.3">
      <c r="A1168" s="84"/>
      <c r="B1168" s="85"/>
      <c r="C1168" s="63"/>
      <c r="D1168" s="63"/>
      <c r="E1168" s="63"/>
      <c r="F1168" s="63"/>
      <c r="G1168" s="63"/>
      <c r="H1168" s="63"/>
      <c r="I1168" s="63"/>
      <c r="J1168" s="63"/>
      <c r="K1168" s="63"/>
      <c r="L1168" s="63"/>
      <c r="M1168" s="63"/>
      <c r="N1168" s="63"/>
      <c r="O1168" s="63"/>
      <c r="P1168" s="63"/>
      <c r="Q1168" s="63"/>
      <c r="R1168" s="63"/>
      <c r="S1168" s="63"/>
      <c r="T1168" s="63"/>
      <c r="U1168" s="63"/>
      <c r="V1168" s="63"/>
      <c r="W1168" s="63"/>
      <c r="X1168" s="63"/>
      <c r="Y1168" s="63"/>
      <c r="Z1168" s="63"/>
    </row>
    <row r="1169" spans="1:26" ht="15.75" customHeight="1" x14ac:dyDescent="0.3">
      <c r="A1169" s="84"/>
      <c r="B1169" s="85"/>
      <c r="C1169" s="63"/>
      <c r="D1169" s="63"/>
      <c r="E1169" s="63"/>
      <c r="F1169" s="63"/>
      <c r="G1169" s="63"/>
      <c r="H1169" s="63"/>
      <c r="I1169" s="63"/>
      <c r="J1169" s="63"/>
      <c r="K1169" s="63"/>
      <c r="L1169" s="63"/>
      <c r="M1169" s="63"/>
      <c r="N1169" s="63"/>
      <c r="O1169" s="63"/>
      <c r="P1169" s="63"/>
      <c r="Q1169" s="63"/>
      <c r="R1169" s="63"/>
      <c r="S1169" s="63"/>
      <c r="T1169" s="63"/>
      <c r="U1169" s="63"/>
      <c r="V1169" s="63"/>
      <c r="W1169" s="63"/>
      <c r="X1169" s="63"/>
      <c r="Y1169" s="63"/>
      <c r="Z1169" s="63"/>
    </row>
    <row r="1170" spans="1:26" ht="15.75" customHeight="1" x14ac:dyDescent="0.3">
      <c r="A1170" s="84"/>
      <c r="B1170" s="85"/>
      <c r="C1170" s="63"/>
      <c r="D1170" s="63"/>
      <c r="E1170" s="63"/>
      <c r="F1170" s="63"/>
      <c r="G1170" s="63"/>
      <c r="H1170" s="63"/>
      <c r="I1170" s="63"/>
      <c r="J1170" s="63"/>
      <c r="K1170" s="63"/>
      <c r="L1170" s="63"/>
      <c r="M1170" s="63"/>
      <c r="N1170" s="63"/>
      <c r="O1170" s="63"/>
      <c r="P1170" s="63"/>
      <c r="Q1170" s="63"/>
      <c r="R1170" s="63"/>
      <c r="S1170" s="63"/>
      <c r="T1170" s="63"/>
      <c r="U1170" s="63"/>
      <c r="V1170" s="63"/>
      <c r="W1170" s="63"/>
      <c r="X1170" s="63"/>
      <c r="Y1170" s="63"/>
      <c r="Z1170" s="63"/>
    </row>
    <row r="1171" spans="1:26" ht="15.75" customHeight="1" x14ac:dyDescent="0.3">
      <c r="A1171" s="84"/>
      <c r="B1171" s="85"/>
      <c r="C1171" s="63"/>
      <c r="D1171" s="63"/>
      <c r="E1171" s="63"/>
      <c r="F1171" s="63"/>
      <c r="G1171" s="63"/>
      <c r="H1171" s="63"/>
      <c r="I1171" s="63"/>
      <c r="J1171" s="63"/>
      <c r="K1171" s="63"/>
      <c r="L1171" s="63"/>
      <c r="M1171" s="63"/>
      <c r="N1171" s="63"/>
      <c r="O1171" s="63"/>
      <c r="P1171" s="63"/>
      <c r="Q1171" s="63"/>
      <c r="R1171" s="63"/>
      <c r="S1171" s="63"/>
      <c r="T1171" s="63"/>
      <c r="U1171" s="63"/>
      <c r="V1171" s="63"/>
      <c r="W1171" s="63"/>
      <c r="X1171" s="63"/>
      <c r="Y1171" s="63"/>
      <c r="Z1171" s="63"/>
    </row>
    <row r="1172" spans="1:26" ht="15.75" customHeight="1" x14ac:dyDescent="0.3">
      <c r="A1172" s="84"/>
      <c r="B1172" s="85"/>
      <c r="C1172" s="63"/>
      <c r="D1172" s="63"/>
      <c r="E1172" s="63"/>
      <c r="F1172" s="63"/>
      <c r="G1172" s="63"/>
      <c r="H1172" s="63"/>
      <c r="I1172" s="63"/>
      <c r="J1172" s="63"/>
      <c r="K1172" s="63"/>
      <c r="L1172" s="63"/>
      <c r="M1172" s="63"/>
      <c r="N1172" s="63"/>
      <c r="O1172" s="63"/>
      <c r="P1172" s="63"/>
      <c r="Q1172" s="63"/>
      <c r="R1172" s="63"/>
      <c r="S1172" s="63"/>
      <c r="T1172" s="63"/>
      <c r="U1172" s="63"/>
      <c r="V1172" s="63"/>
      <c r="W1172" s="63"/>
      <c r="X1172" s="63"/>
      <c r="Y1172" s="63"/>
      <c r="Z1172" s="63"/>
    </row>
    <row r="1173" spans="1:26" ht="15.75" customHeight="1" x14ac:dyDescent="0.3">
      <c r="A1173" s="84"/>
      <c r="B1173" s="85"/>
      <c r="C1173" s="63"/>
      <c r="D1173" s="63"/>
      <c r="E1173" s="63"/>
      <c r="F1173" s="63"/>
      <c r="G1173" s="63"/>
      <c r="H1173" s="63"/>
      <c r="I1173" s="63"/>
      <c r="J1173" s="63"/>
      <c r="K1173" s="63"/>
      <c r="L1173" s="63"/>
      <c r="M1173" s="63"/>
      <c r="N1173" s="63"/>
      <c r="O1173" s="63"/>
      <c r="P1173" s="63"/>
      <c r="Q1173" s="63"/>
      <c r="R1173" s="63"/>
      <c r="S1173" s="63"/>
      <c r="T1173" s="63"/>
      <c r="U1173" s="63"/>
      <c r="V1173" s="63"/>
      <c r="W1173" s="63"/>
      <c r="X1173" s="63"/>
      <c r="Y1173" s="63"/>
      <c r="Z1173" s="63"/>
    </row>
    <row r="1174" spans="1:26" ht="15.75" customHeight="1" x14ac:dyDescent="0.3">
      <c r="A1174" s="84"/>
      <c r="B1174" s="85"/>
      <c r="C1174" s="63"/>
      <c r="D1174" s="63"/>
      <c r="E1174" s="63"/>
      <c r="F1174" s="63"/>
      <c r="G1174" s="63"/>
      <c r="H1174" s="63"/>
      <c r="I1174" s="63"/>
      <c r="J1174" s="63"/>
      <c r="K1174" s="63"/>
      <c r="L1174" s="63"/>
      <c r="M1174" s="63"/>
      <c r="N1174" s="63"/>
      <c r="O1174" s="63"/>
      <c r="P1174" s="63"/>
      <c r="Q1174" s="63"/>
      <c r="R1174" s="63"/>
      <c r="S1174" s="63"/>
      <c r="T1174" s="63"/>
      <c r="U1174" s="63"/>
      <c r="V1174" s="63"/>
      <c r="W1174" s="63"/>
      <c r="X1174" s="63"/>
      <c r="Y1174" s="63"/>
      <c r="Z1174" s="63"/>
    </row>
    <row r="1175" spans="1:26" ht="15.75" customHeight="1" x14ac:dyDescent="0.3">
      <c r="A1175" s="84"/>
      <c r="B1175" s="85"/>
      <c r="C1175" s="63"/>
      <c r="D1175" s="63"/>
      <c r="E1175" s="63"/>
      <c r="F1175" s="63"/>
      <c r="G1175" s="63"/>
      <c r="H1175" s="63"/>
      <c r="I1175" s="63"/>
      <c r="J1175" s="63"/>
      <c r="K1175" s="63"/>
      <c r="L1175" s="63"/>
      <c r="M1175" s="63"/>
      <c r="N1175" s="63"/>
      <c r="O1175" s="63"/>
      <c r="P1175" s="63"/>
      <c r="Q1175" s="63"/>
      <c r="R1175" s="63"/>
      <c r="S1175" s="63"/>
      <c r="T1175" s="63"/>
      <c r="U1175" s="63"/>
      <c r="V1175" s="63"/>
      <c r="W1175" s="63"/>
      <c r="X1175" s="63"/>
      <c r="Y1175" s="63"/>
      <c r="Z1175" s="63"/>
    </row>
    <row r="1176" spans="1:26" ht="15.75" customHeight="1" x14ac:dyDescent="0.3">
      <c r="A1176" s="84"/>
      <c r="B1176" s="85"/>
      <c r="C1176" s="63"/>
      <c r="D1176" s="63"/>
      <c r="E1176" s="63"/>
      <c r="F1176" s="63"/>
      <c r="G1176" s="63"/>
      <c r="H1176" s="63"/>
      <c r="I1176" s="63"/>
      <c r="J1176" s="63"/>
      <c r="K1176" s="63"/>
      <c r="L1176" s="63"/>
      <c r="M1176" s="63"/>
      <c r="N1176" s="63"/>
      <c r="O1176" s="63"/>
      <c r="P1176" s="63"/>
      <c r="Q1176" s="63"/>
      <c r="R1176" s="63"/>
      <c r="S1176" s="63"/>
      <c r="T1176" s="63"/>
      <c r="U1176" s="63"/>
      <c r="V1176" s="63"/>
      <c r="W1176" s="63"/>
      <c r="X1176" s="63"/>
      <c r="Y1176" s="63"/>
      <c r="Z1176" s="63"/>
    </row>
    <row r="1177" spans="1:26" ht="15.75" customHeight="1" x14ac:dyDescent="0.3">
      <c r="A1177" s="84"/>
      <c r="B1177" s="85"/>
      <c r="C1177" s="63"/>
      <c r="D1177" s="63"/>
      <c r="E1177" s="63"/>
      <c r="F1177" s="63"/>
      <c r="G1177" s="63"/>
      <c r="H1177" s="63"/>
      <c r="I1177" s="63"/>
      <c r="J1177" s="63"/>
      <c r="K1177" s="63"/>
      <c r="L1177" s="63"/>
      <c r="M1177" s="63"/>
      <c r="N1177" s="63"/>
      <c r="O1177" s="63"/>
      <c r="P1177" s="63"/>
      <c r="Q1177" s="63"/>
      <c r="R1177" s="63"/>
      <c r="S1177" s="63"/>
      <c r="T1177" s="63"/>
      <c r="U1177" s="63"/>
      <c r="V1177" s="63"/>
      <c r="W1177" s="63"/>
      <c r="X1177" s="63"/>
      <c r="Y1177" s="63"/>
      <c r="Z1177" s="63"/>
    </row>
    <row r="1178" spans="1:26" ht="15.75" customHeight="1" x14ac:dyDescent="0.3">
      <c r="A1178" s="84"/>
      <c r="B1178" s="85"/>
      <c r="C1178" s="63"/>
      <c r="D1178" s="63"/>
      <c r="E1178" s="63"/>
      <c r="F1178" s="63"/>
      <c r="G1178" s="63"/>
      <c r="H1178" s="63"/>
      <c r="I1178" s="63"/>
      <c r="J1178" s="63"/>
      <c r="K1178" s="63"/>
      <c r="L1178" s="63"/>
      <c r="M1178" s="63"/>
      <c r="N1178" s="63"/>
      <c r="O1178" s="63"/>
      <c r="P1178" s="63"/>
      <c r="Q1178" s="63"/>
      <c r="R1178" s="63"/>
      <c r="S1178" s="63"/>
      <c r="T1178" s="63"/>
      <c r="U1178" s="63"/>
      <c r="V1178" s="63"/>
      <c r="W1178" s="63"/>
      <c r="X1178" s="63"/>
      <c r="Y1178" s="63"/>
      <c r="Z1178" s="63"/>
    </row>
    <row r="1179" spans="1:26" ht="15.75" customHeight="1" x14ac:dyDescent="0.3">
      <c r="A1179" s="84"/>
      <c r="B1179" s="85"/>
      <c r="C1179" s="63"/>
      <c r="D1179" s="63"/>
      <c r="E1179" s="63"/>
      <c r="F1179" s="63"/>
      <c r="G1179" s="63"/>
      <c r="H1179" s="63"/>
      <c r="I1179" s="63"/>
      <c r="J1179" s="63"/>
      <c r="K1179" s="63"/>
      <c r="L1179" s="63"/>
      <c r="M1179" s="63"/>
      <c r="N1179" s="63"/>
      <c r="O1179" s="63"/>
      <c r="P1179" s="63"/>
      <c r="Q1179" s="63"/>
      <c r="R1179" s="63"/>
      <c r="S1179" s="63"/>
      <c r="T1179" s="63"/>
      <c r="U1179" s="63"/>
      <c r="V1179" s="63"/>
      <c r="W1179" s="63"/>
      <c r="X1179" s="63"/>
      <c r="Y1179" s="63"/>
      <c r="Z1179" s="63"/>
    </row>
    <row r="1180" spans="1:26" ht="15.75" customHeight="1" x14ac:dyDescent="0.3">
      <c r="A1180" s="84"/>
      <c r="B1180" s="85"/>
      <c r="C1180" s="63"/>
      <c r="D1180" s="63"/>
      <c r="E1180" s="63"/>
      <c r="F1180" s="63"/>
      <c r="G1180" s="63"/>
      <c r="H1180" s="63"/>
      <c r="I1180" s="63"/>
      <c r="J1180" s="63"/>
      <c r="K1180" s="63"/>
      <c r="L1180" s="63"/>
      <c r="M1180" s="63"/>
      <c r="N1180" s="63"/>
      <c r="O1180" s="63"/>
      <c r="P1180" s="63"/>
      <c r="Q1180" s="63"/>
      <c r="R1180" s="63"/>
      <c r="S1180" s="63"/>
      <c r="T1180" s="63"/>
      <c r="U1180" s="63"/>
      <c r="V1180" s="63"/>
      <c r="W1180" s="63"/>
      <c r="X1180" s="63"/>
      <c r="Y1180" s="63"/>
      <c r="Z1180" s="63"/>
    </row>
    <row r="1181" spans="1:26" ht="15.75" customHeight="1" x14ac:dyDescent="0.3">
      <c r="A1181" s="84"/>
      <c r="B1181" s="85"/>
      <c r="C1181" s="63"/>
      <c r="D1181" s="63"/>
      <c r="E1181" s="63"/>
      <c r="F1181" s="63"/>
      <c r="G1181" s="63"/>
      <c r="H1181" s="63"/>
      <c r="I1181" s="63"/>
      <c r="J1181" s="63"/>
      <c r="K1181" s="63"/>
      <c r="L1181" s="63"/>
      <c r="M1181" s="63"/>
      <c r="N1181" s="63"/>
      <c r="O1181" s="63"/>
      <c r="P1181" s="63"/>
      <c r="Q1181" s="63"/>
      <c r="R1181" s="63"/>
      <c r="S1181" s="63"/>
      <c r="T1181" s="63"/>
      <c r="U1181" s="63"/>
      <c r="V1181" s="63"/>
      <c r="W1181" s="63"/>
      <c r="X1181" s="63"/>
      <c r="Y1181" s="63"/>
      <c r="Z1181" s="63"/>
    </row>
    <row r="1182" spans="1:26" ht="15.75" customHeight="1" x14ac:dyDescent="0.3">
      <c r="A1182" s="84"/>
      <c r="B1182" s="85"/>
      <c r="C1182" s="63"/>
      <c r="D1182" s="63"/>
      <c r="E1182" s="63"/>
      <c r="F1182" s="63"/>
      <c r="G1182" s="63"/>
      <c r="H1182" s="63"/>
      <c r="I1182" s="63"/>
      <c r="J1182" s="63"/>
      <c r="K1182" s="63"/>
      <c r="L1182" s="63"/>
      <c r="M1182" s="63"/>
      <c r="N1182" s="63"/>
      <c r="O1182" s="63"/>
      <c r="P1182" s="63"/>
      <c r="Q1182" s="63"/>
      <c r="R1182" s="63"/>
      <c r="S1182" s="63"/>
      <c r="T1182" s="63"/>
      <c r="U1182" s="63"/>
      <c r="V1182" s="63"/>
      <c r="W1182" s="63"/>
      <c r="X1182" s="63"/>
      <c r="Y1182" s="63"/>
      <c r="Z1182" s="63"/>
    </row>
    <row r="1183" spans="1:26" ht="15.75" customHeight="1" x14ac:dyDescent="0.3">
      <c r="A1183" s="84"/>
      <c r="B1183" s="85"/>
      <c r="C1183" s="63"/>
      <c r="D1183" s="63"/>
      <c r="E1183" s="63"/>
      <c r="F1183" s="63"/>
      <c r="G1183" s="63"/>
      <c r="H1183" s="63"/>
      <c r="I1183" s="63"/>
      <c r="J1183" s="63"/>
      <c r="K1183" s="63"/>
      <c r="L1183" s="63"/>
      <c r="M1183" s="63"/>
      <c r="N1183" s="63"/>
      <c r="O1183" s="63"/>
      <c r="P1183" s="63"/>
      <c r="Q1183" s="63"/>
      <c r="R1183" s="63"/>
      <c r="S1183" s="63"/>
      <c r="T1183" s="63"/>
      <c r="U1183" s="63"/>
      <c r="V1183" s="63"/>
      <c r="W1183" s="63"/>
      <c r="X1183" s="63"/>
      <c r="Y1183" s="63"/>
      <c r="Z1183" s="63"/>
    </row>
    <row r="1184" spans="1:26" ht="15.75" customHeight="1" x14ac:dyDescent="0.3">
      <c r="A1184" s="84"/>
      <c r="B1184" s="85"/>
      <c r="C1184" s="63"/>
      <c r="D1184" s="63"/>
      <c r="E1184" s="63"/>
      <c r="F1184" s="63"/>
      <c r="G1184" s="63"/>
      <c r="H1184" s="63"/>
      <c r="I1184" s="63"/>
      <c r="J1184" s="63"/>
      <c r="K1184" s="63"/>
      <c r="L1184" s="63"/>
      <c r="M1184" s="63"/>
      <c r="N1184" s="63"/>
      <c r="O1184" s="63"/>
      <c r="P1184" s="63"/>
      <c r="Q1184" s="63"/>
      <c r="R1184" s="63"/>
      <c r="S1184" s="63"/>
      <c r="T1184" s="63"/>
      <c r="U1184" s="63"/>
      <c r="V1184" s="63"/>
      <c r="W1184" s="63"/>
      <c r="X1184" s="63"/>
      <c r="Y1184" s="63"/>
      <c r="Z1184" s="63"/>
    </row>
    <row r="1185" spans="1:26" ht="15.75" customHeight="1" x14ac:dyDescent="0.3">
      <c r="A1185" s="84"/>
      <c r="B1185" s="85"/>
      <c r="C1185" s="63"/>
      <c r="D1185" s="63"/>
      <c r="E1185" s="63"/>
      <c r="F1185" s="63"/>
      <c r="G1185" s="63"/>
      <c r="H1185" s="63"/>
      <c r="I1185" s="63"/>
      <c r="J1185" s="63"/>
      <c r="K1185" s="63"/>
      <c r="L1185" s="63"/>
      <c r="M1185" s="63"/>
      <c r="N1185" s="63"/>
      <c r="O1185" s="63"/>
      <c r="P1185" s="63"/>
      <c r="Q1185" s="63"/>
      <c r="R1185" s="63"/>
      <c r="S1185" s="63"/>
      <c r="T1185" s="63"/>
      <c r="U1185" s="63"/>
      <c r="V1185" s="63"/>
      <c r="W1185" s="63"/>
      <c r="X1185" s="63"/>
      <c r="Y1185" s="63"/>
      <c r="Z1185" s="63"/>
    </row>
    <row r="1186" spans="1:26" ht="15.75" customHeight="1" x14ac:dyDescent="0.3">
      <c r="A1186" s="84"/>
      <c r="B1186" s="85"/>
      <c r="C1186" s="63"/>
      <c r="D1186" s="63"/>
      <c r="E1186" s="63"/>
      <c r="F1186" s="63"/>
      <c r="G1186" s="63"/>
      <c r="H1186" s="63"/>
      <c r="I1186" s="63"/>
      <c r="J1186" s="63"/>
      <c r="K1186" s="63"/>
      <c r="L1186" s="63"/>
      <c r="M1186" s="63"/>
      <c r="N1186" s="63"/>
      <c r="O1186" s="63"/>
      <c r="P1186" s="63"/>
      <c r="Q1186" s="63"/>
      <c r="R1186" s="63"/>
      <c r="S1186" s="63"/>
      <c r="T1186" s="63"/>
      <c r="U1186" s="63"/>
      <c r="V1186" s="63"/>
      <c r="W1186" s="63"/>
      <c r="X1186" s="63"/>
      <c r="Y1186" s="63"/>
      <c r="Z1186" s="63"/>
    </row>
    <row r="1187" spans="1:26" ht="15.75" customHeight="1" x14ac:dyDescent="0.3">
      <c r="A1187" s="84"/>
      <c r="B1187" s="85"/>
      <c r="C1187" s="63"/>
      <c r="D1187" s="63"/>
      <c r="E1187" s="63"/>
      <c r="F1187" s="63"/>
      <c r="G1187" s="63"/>
      <c r="H1187" s="63"/>
      <c r="I1187" s="63"/>
      <c r="J1187" s="63"/>
      <c r="K1187" s="63"/>
      <c r="L1187" s="63"/>
      <c r="M1187" s="63"/>
      <c r="N1187" s="63"/>
      <c r="O1187" s="63"/>
      <c r="P1187" s="63"/>
      <c r="Q1187" s="63"/>
      <c r="R1187" s="63"/>
      <c r="S1187" s="63"/>
      <c r="T1187" s="63"/>
      <c r="U1187" s="63"/>
      <c r="V1187" s="63"/>
      <c r="W1187" s="63"/>
      <c r="X1187" s="63"/>
      <c r="Y1187" s="63"/>
      <c r="Z1187" s="63"/>
    </row>
    <row r="1188" spans="1:26" ht="15.75" customHeight="1" x14ac:dyDescent="0.3">
      <c r="A1188" s="84"/>
      <c r="B1188" s="85"/>
      <c r="C1188" s="63"/>
      <c r="D1188" s="63"/>
      <c r="E1188" s="63"/>
      <c r="F1188" s="63"/>
      <c r="G1188" s="63"/>
      <c r="H1188" s="63"/>
      <c r="I1188" s="63"/>
      <c r="J1188" s="63"/>
      <c r="K1188" s="63"/>
      <c r="L1188" s="63"/>
      <c r="M1188" s="63"/>
      <c r="N1188" s="63"/>
      <c r="O1188" s="63"/>
      <c r="P1188" s="63"/>
      <c r="Q1188" s="63"/>
      <c r="R1188" s="63"/>
      <c r="S1188" s="63"/>
      <c r="T1188" s="63"/>
      <c r="U1188" s="63"/>
      <c r="V1188" s="63"/>
      <c r="W1188" s="63"/>
      <c r="X1188" s="63"/>
      <c r="Y1188" s="63"/>
      <c r="Z1188" s="63"/>
    </row>
    <row r="1189" spans="1:26" ht="15.75" customHeight="1" x14ac:dyDescent="0.3">
      <c r="A1189" s="84"/>
      <c r="B1189" s="85"/>
      <c r="C1189" s="63"/>
      <c r="D1189" s="63"/>
      <c r="E1189" s="63"/>
      <c r="F1189" s="63"/>
      <c r="G1189" s="63"/>
      <c r="H1189" s="63"/>
      <c r="I1189" s="63"/>
      <c r="J1189" s="63"/>
      <c r="K1189" s="63"/>
      <c r="L1189" s="63"/>
      <c r="M1189" s="63"/>
      <c r="N1189" s="63"/>
      <c r="O1189" s="63"/>
      <c r="P1189" s="63"/>
      <c r="Q1189" s="63"/>
      <c r="R1189" s="63"/>
      <c r="S1189" s="63"/>
      <c r="T1189" s="63"/>
      <c r="U1189" s="63"/>
      <c r="V1189" s="63"/>
      <c r="W1189" s="63"/>
      <c r="X1189" s="63"/>
      <c r="Y1189" s="63"/>
      <c r="Z1189" s="63"/>
    </row>
    <row r="1190" spans="1:26" ht="15.75" customHeight="1" x14ac:dyDescent="0.3">
      <c r="A1190" s="84"/>
      <c r="B1190" s="85"/>
      <c r="C1190" s="63"/>
      <c r="D1190" s="63"/>
      <c r="E1190" s="63"/>
      <c r="F1190" s="63"/>
      <c r="G1190" s="63"/>
      <c r="H1190" s="63"/>
      <c r="I1190" s="63"/>
      <c r="J1190" s="63"/>
      <c r="K1190" s="63"/>
      <c r="L1190" s="63"/>
      <c r="M1190" s="63"/>
      <c r="N1190" s="63"/>
      <c r="O1190" s="63"/>
      <c r="P1190" s="63"/>
      <c r="Q1190" s="63"/>
      <c r="R1190" s="63"/>
      <c r="S1190" s="63"/>
      <c r="T1190" s="63"/>
      <c r="U1190" s="63"/>
      <c r="V1190" s="63"/>
      <c r="W1190" s="63"/>
      <c r="X1190" s="63"/>
      <c r="Y1190" s="63"/>
      <c r="Z1190" s="63"/>
    </row>
    <row r="1191" spans="1:26" ht="15.75" customHeight="1" x14ac:dyDescent="0.3">
      <c r="A1191" s="84"/>
      <c r="B1191" s="85"/>
      <c r="C1191" s="63"/>
      <c r="D1191" s="63"/>
      <c r="E1191" s="63"/>
      <c r="F1191" s="63"/>
      <c r="G1191" s="63"/>
      <c r="H1191" s="63"/>
      <c r="I1191" s="63"/>
      <c r="J1191" s="63"/>
      <c r="K1191" s="63"/>
      <c r="L1191" s="63"/>
      <c r="M1191" s="63"/>
      <c r="N1191" s="63"/>
      <c r="O1191" s="63"/>
      <c r="P1191" s="63"/>
      <c r="Q1191" s="63"/>
      <c r="R1191" s="63"/>
      <c r="S1191" s="63"/>
      <c r="T1191" s="63"/>
      <c r="U1191" s="63"/>
      <c r="V1191" s="63"/>
      <c r="W1191" s="63"/>
      <c r="X1191" s="63"/>
      <c r="Y1191" s="63"/>
      <c r="Z1191" s="63"/>
    </row>
    <row r="1192" spans="1:26" ht="15.75" customHeight="1" x14ac:dyDescent="0.3">
      <c r="A1192" s="84"/>
      <c r="B1192" s="85"/>
      <c r="C1192" s="63"/>
      <c r="D1192" s="63"/>
      <c r="E1192" s="63"/>
      <c r="F1192" s="63"/>
      <c r="G1192" s="63"/>
      <c r="H1192" s="63"/>
      <c r="I1192" s="63"/>
      <c r="J1192" s="63"/>
      <c r="K1192" s="63"/>
      <c r="L1192" s="63"/>
      <c r="M1192" s="63"/>
      <c r="N1192" s="63"/>
      <c r="O1192" s="63"/>
      <c r="P1192" s="63"/>
      <c r="Q1192" s="63"/>
      <c r="R1192" s="63"/>
      <c r="S1192" s="63"/>
      <c r="T1192" s="63"/>
      <c r="U1192" s="63"/>
      <c r="V1192" s="63"/>
      <c r="W1192" s="63"/>
      <c r="X1192" s="63"/>
      <c r="Y1192" s="63"/>
      <c r="Z1192" s="63"/>
    </row>
    <row r="1193" spans="1:26" ht="15.75" customHeight="1" x14ac:dyDescent="0.3">
      <c r="A1193" s="84"/>
      <c r="B1193" s="85"/>
      <c r="C1193" s="63"/>
      <c r="D1193" s="63"/>
      <c r="E1193" s="63"/>
      <c r="F1193" s="63"/>
      <c r="G1193" s="63"/>
      <c r="H1193" s="63"/>
      <c r="I1193" s="63"/>
      <c r="J1193" s="63"/>
      <c r="K1193" s="63"/>
      <c r="L1193" s="63"/>
      <c r="M1193" s="63"/>
      <c r="N1193" s="63"/>
      <c r="O1193" s="63"/>
      <c r="P1193" s="63"/>
      <c r="Q1193" s="63"/>
      <c r="R1193" s="63"/>
      <c r="S1193" s="63"/>
      <c r="T1193" s="63"/>
      <c r="U1193" s="63"/>
      <c r="V1193" s="63"/>
      <c r="W1193" s="63"/>
      <c r="X1193" s="63"/>
      <c r="Y1193" s="63"/>
      <c r="Z1193" s="63"/>
    </row>
    <row r="1194" spans="1:26" ht="15.75" customHeight="1" x14ac:dyDescent="0.3">
      <c r="A1194" s="84"/>
      <c r="B1194" s="85"/>
      <c r="C1194" s="63"/>
      <c r="D1194" s="63"/>
      <c r="E1194" s="63"/>
      <c r="F1194" s="63"/>
      <c r="G1194" s="63"/>
      <c r="H1194" s="63"/>
      <c r="I1194" s="63"/>
      <c r="J1194" s="63"/>
      <c r="K1194" s="63"/>
      <c r="L1194" s="63"/>
      <c r="M1194" s="63"/>
      <c r="N1194" s="63"/>
      <c r="O1194" s="63"/>
      <c r="P1194" s="63"/>
      <c r="Q1194" s="63"/>
      <c r="R1194" s="63"/>
      <c r="S1194" s="63"/>
      <c r="T1194" s="63"/>
      <c r="U1194" s="63"/>
      <c r="V1194" s="63"/>
      <c r="W1194" s="63"/>
      <c r="X1194" s="63"/>
      <c r="Y1194" s="63"/>
      <c r="Z1194" s="63"/>
    </row>
    <row r="1195" spans="1:26" ht="15.75" customHeight="1" x14ac:dyDescent="0.3">
      <c r="A1195" s="84"/>
      <c r="B1195" s="85"/>
      <c r="C1195" s="63"/>
      <c r="D1195" s="63"/>
      <c r="E1195" s="63"/>
      <c r="F1195" s="63"/>
      <c r="G1195" s="63"/>
      <c r="H1195" s="63"/>
      <c r="I1195" s="63"/>
      <c r="J1195" s="63"/>
      <c r="K1195" s="63"/>
      <c r="L1195" s="63"/>
      <c r="M1195" s="63"/>
      <c r="N1195" s="63"/>
      <c r="O1195" s="63"/>
      <c r="P1195" s="63"/>
      <c r="Q1195" s="63"/>
      <c r="R1195" s="63"/>
      <c r="S1195" s="63"/>
      <c r="T1195" s="63"/>
      <c r="U1195" s="63"/>
      <c r="V1195" s="63"/>
      <c r="W1195" s="63"/>
      <c r="X1195" s="63"/>
      <c r="Y1195" s="63"/>
      <c r="Z1195" s="63"/>
    </row>
    <row r="1196" spans="1:26" ht="15.75" customHeight="1" x14ac:dyDescent="0.3">
      <c r="A1196" s="84"/>
      <c r="B1196" s="85"/>
      <c r="C1196" s="63"/>
      <c r="D1196" s="63"/>
      <c r="E1196" s="63"/>
      <c r="F1196" s="63"/>
      <c r="G1196" s="63"/>
      <c r="H1196" s="63"/>
      <c r="I1196" s="63"/>
      <c r="J1196" s="63"/>
      <c r="K1196" s="63"/>
      <c r="L1196" s="63"/>
      <c r="M1196" s="63"/>
      <c r="N1196" s="63"/>
      <c r="O1196" s="63"/>
      <c r="P1196" s="63"/>
      <c r="Q1196" s="63"/>
      <c r="R1196" s="63"/>
      <c r="S1196" s="63"/>
      <c r="T1196" s="63"/>
      <c r="U1196" s="63"/>
      <c r="V1196" s="63"/>
      <c r="W1196" s="63"/>
      <c r="X1196" s="63"/>
      <c r="Y1196" s="63"/>
      <c r="Z1196" s="63"/>
    </row>
    <row r="1197" spans="1:26" ht="15.75" customHeight="1" x14ac:dyDescent="0.3">
      <c r="A1197" s="84"/>
      <c r="B1197" s="85"/>
      <c r="C1197" s="63"/>
      <c r="D1197" s="63"/>
      <c r="E1197" s="63"/>
      <c r="F1197" s="63"/>
      <c r="G1197" s="63"/>
      <c r="H1197" s="63"/>
      <c r="I1197" s="63"/>
      <c r="J1197" s="63"/>
      <c r="K1197" s="63"/>
      <c r="L1197" s="63"/>
      <c r="M1197" s="63"/>
      <c r="N1197" s="63"/>
      <c r="O1197" s="63"/>
      <c r="P1197" s="63"/>
      <c r="Q1197" s="63"/>
      <c r="R1197" s="63"/>
      <c r="S1197" s="63"/>
      <c r="T1197" s="63"/>
      <c r="U1197" s="63"/>
      <c r="V1197" s="63"/>
      <c r="W1197" s="63"/>
      <c r="X1197" s="63"/>
      <c r="Y1197" s="63"/>
      <c r="Z1197" s="63"/>
    </row>
    <row r="1198" spans="1:26" ht="15.75" customHeight="1" x14ac:dyDescent="0.3">
      <c r="A1198" s="84"/>
      <c r="B1198" s="85"/>
      <c r="C1198" s="63"/>
      <c r="D1198" s="63"/>
      <c r="E1198" s="63"/>
      <c r="F1198" s="63"/>
      <c r="G1198" s="63"/>
      <c r="H1198" s="63"/>
      <c r="I1198" s="63"/>
      <c r="J1198" s="63"/>
      <c r="K1198" s="63"/>
      <c r="L1198" s="63"/>
      <c r="M1198" s="63"/>
      <c r="N1198" s="63"/>
      <c r="O1198" s="63"/>
      <c r="P1198" s="63"/>
      <c r="Q1198" s="63"/>
      <c r="R1198" s="63"/>
      <c r="S1198" s="63"/>
      <c r="T1198" s="63"/>
      <c r="U1198" s="63"/>
      <c r="V1198" s="63"/>
      <c r="W1198" s="63"/>
      <c r="X1198" s="63"/>
      <c r="Y1198" s="63"/>
      <c r="Z1198" s="63"/>
    </row>
    <row r="1199" spans="1:26" ht="15.75" customHeight="1" x14ac:dyDescent="0.3">
      <c r="A1199" s="84"/>
      <c r="B1199" s="85"/>
      <c r="C1199" s="63"/>
      <c r="D1199" s="63"/>
      <c r="E1199" s="63"/>
      <c r="F1199" s="63"/>
      <c r="G1199" s="63"/>
      <c r="H1199" s="63"/>
      <c r="I1199" s="63"/>
      <c r="J1199" s="63"/>
      <c r="K1199" s="63"/>
      <c r="L1199" s="63"/>
      <c r="M1199" s="63"/>
      <c r="N1199" s="63"/>
      <c r="O1199" s="63"/>
      <c r="P1199" s="63"/>
      <c r="Q1199" s="63"/>
      <c r="R1199" s="63"/>
      <c r="S1199" s="63"/>
      <c r="T1199" s="63"/>
      <c r="U1199" s="63"/>
      <c r="V1199" s="63"/>
      <c r="W1199" s="63"/>
      <c r="X1199" s="63"/>
      <c r="Y1199" s="63"/>
      <c r="Z1199" s="63"/>
    </row>
    <row r="1200" spans="1:26" ht="15.75" customHeight="1" x14ac:dyDescent="0.3">
      <c r="A1200" s="84"/>
      <c r="B1200" s="85"/>
      <c r="C1200" s="63"/>
      <c r="D1200" s="63"/>
      <c r="E1200" s="63"/>
      <c r="F1200" s="63"/>
      <c r="G1200" s="63"/>
      <c r="H1200" s="63"/>
      <c r="I1200" s="63"/>
      <c r="J1200" s="63"/>
      <c r="K1200" s="63"/>
      <c r="L1200" s="63"/>
      <c r="M1200" s="63"/>
      <c r="N1200" s="63"/>
      <c r="O1200" s="63"/>
      <c r="P1200" s="63"/>
      <c r="Q1200" s="63"/>
      <c r="R1200" s="63"/>
      <c r="S1200" s="63"/>
      <c r="T1200" s="63"/>
      <c r="U1200" s="63"/>
      <c r="V1200" s="63"/>
      <c r="W1200" s="63"/>
      <c r="X1200" s="63"/>
      <c r="Y1200" s="63"/>
      <c r="Z1200" s="63"/>
    </row>
  </sheetData>
  <mergeCells count="549">
    <mergeCell ref="F8:F10"/>
    <mergeCell ref="F12:F14"/>
    <mergeCell ref="C16:D16"/>
    <mergeCell ref="C20:D20"/>
    <mergeCell ref="C2:D2"/>
    <mergeCell ref="A4:A6"/>
    <mergeCell ref="B4:B6"/>
    <mergeCell ref="C4:D4"/>
    <mergeCell ref="B8:B10"/>
    <mergeCell ref="C8:D8"/>
    <mergeCell ref="C12:D12"/>
    <mergeCell ref="A24:A26"/>
    <mergeCell ref="B24:B26"/>
    <mergeCell ref="C24:D24"/>
    <mergeCell ref="A8:A10"/>
    <mergeCell ref="A12:A14"/>
    <mergeCell ref="B12:B14"/>
    <mergeCell ref="A16:A18"/>
    <mergeCell ref="B16:B18"/>
    <mergeCell ref="A20:A22"/>
    <mergeCell ref="B20:B22"/>
    <mergeCell ref="A28:A30"/>
    <mergeCell ref="B28:B30"/>
    <mergeCell ref="C28:D28"/>
    <mergeCell ref="A32:A34"/>
    <mergeCell ref="B32:B34"/>
    <mergeCell ref="C32:D32"/>
    <mergeCell ref="A36:A38"/>
    <mergeCell ref="A49:A51"/>
    <mergeCell ref="B49:B51"/>
    <mergeCell ref="C49:D49"/>
    <mergeCell ref="B36:B38"/>
    <mergeCell ref="C36:D36"/>
    <mergeCell ref="C40:D40"/>
    <mergeCell ref="A40:A43"/>
    <mergeCell ref="B40:B43"/>
    <mergeCell ref="C41:C42"/>
    <mergeCell ref="D41:D42"/>
    <mergeCell ref="A45:A47"/>
    <mergeCell ref="B45:B47"/>
    <mergeCell ref="C45:D45"/>
    <mergeCell ref="F49:F51"/>
    <mergeCell ref="A53:A55"/>
    <mergeCell ref="B53:B55"/>
    <mergeCell ref="C53:D53"/>
    <mergeCell ref="B101:B103"/>
    <mergeCell ref="C101:D101"/>
    <mergeCell ref="A93:A95"/>
    <mergeCell ref="B93:B95"/>
    <mergeCell ref="C93:D93"/>
    <mergeCell ref="A97:A99"/>
    <mergeCell ref="B97:B99"/>
    <mergeCell ref="C97:D97"/>
    <mergeCell ref="A101:A103"/>
    <mergeCell ref="B65:B67"/>
    <mergeCell ref="C65:D65"/>
    <mergeCell ref="A57:A59"/>
    <mergeCell ref="B57:B59"/>
    <mergeCell ref="C57:D57"/>
    <mergeCell ref="A61:A63"/>
    <mergeCell ref="B61:B63"/>
    <mergeCell ref="C61:D61"/>
    <mergeCell ref="A65:A67"/>
    <mergeCell ref="B77:B79"/>
    <mergeCell ref="C77:D77"/>
    <mergeCell ref="B113:B115"/>
    <mergeCell ref="C113:D113"/>
    <mergeCell ref="A105:A107"/>
    <mergeCell ref="B105:B107"/>
    <mergeCell ref="C105:D105"/>
    <mergeCell ref="A109:A111"/>
    <mergeCell ref="B109:B111"/>
    <mergeCell ref="C109:D109"/>
    <mergeCell ref="A113:A115"/>
    <mergeCell ref="B125:B127"/>
    <mergeCell ref="C125:D125"/>
    <mergeCell ref="A117:A119"/>
    <mergeCell ref="B117:B119"/>
    <mergeCell ref="C117:D117"/>
    <mergeCell ref="A121:A123"/>
    <mergeCell ref="B121:B123"/>
    <mergeCell ref="C121:D121"/>
    <mergeCell ref="A125:A127"/>
    <mergeCell ref="B137:B139"/>
    <mergeCell ref="C137:D137"/>
    <mergeCell ref="A129:A131"/>
    <mergeCell ref="B129:B131"/>
    <mergeCell ref="C129:D129"/>
    <mergeCell ref="A133:A135"/>
    <mergeCell ref="B133:B135"/>
    <mergeCell ref="C133:D133"/>
    <mergeCell ref="A137:A139"/>
    <mergeCell ref="B149:B151"/>
    <mergeCell ref="C149:D149"/>
    <mergeCell ref="F153:F155"/>
    <mergeCell ref="F157:F159"/>
    <mergeCell ref="F161:F163"/>
    <mergeCell ref="F165:F167"/>
    <mergeCell ref="A141:A143"/>
    <mergeCell ref="B141:B143"/>
    <mergeCell ref="C141:D141"/>
    <mergeCell ref="A145:A147"/>
    <mergeCell ref="B145:B147"/>
    <mergeCell ref="C145:D145"/>
    <mergeCell ref="A149:A151"/>
    <mergeCell ref="B161:B163"/>
    <mergeCell ref="C161:D161"/>
    <mergeCell ref="A153:A155"/>
    <mergeCell ref="B153:B155"/>
    <mergeCell ref="C153:D153"/>
    <mergeCell ref="A157:A159"/>
    <mergeCell ref="B157:B159"/>
    <mergeCell ref="C157:D157"/>
    <mergeCell ref="A161:A163"/>
    <mergeCell ref="B173:B175"/>
    <mergeCell ref="C173:D173"/>
    <mergeCell ref="A165:A167"/>
    <mergeCell ref="B165:B167"/>
    <mergeCell ref="C165:D165"/>
    <mergeCell ref="A169:A171"/>
    <mergeCell ref="B169:B171"/>
    <mergeCell ref="C169:D169"/>
    <mergeCell ref="A173:A175"/>
    <mergeCell ref="B185:B187"/>
    <mergeCell ref="C185:D185"/>
    <mergeCell ref="A177:A179"/>
    <mergeCell ref="B177:B179"/>
    <mergeCell ref="C177:D177"/>
    <mergeCell ref="A181:A183"/>
    <mergeCell ref="B181:B183"/>
    <mergeCell ref="C181:D181"/>
    <mergeCell ref="A185:A187"/>
    <mergeCell ref="B197:B199"/>
    <mergeCell ref="C197:D197"/>
    <mergeCell ref="A189:A191"/>
    <mergeCell ref="B189:B191"/>
    <mergeCell ref="C189:D189"/>
    <mergeCell ref="A193:A195"/>
    <mergeCell ref="B193:B195"/>
    <mergeCell ref="C193:D193"/>
    <mergeCell ref="A197:A199"/>
    <mergeCell ref="B209:B211"/>
    <mergeCell ref="C209:D209"/>
    <mergeCell ref="A201:A203"/>
    <mergeCell ref="B201:B203"/>
    <mergeCell ref="C201:D201"/>
    <mergeCell ref="A205:A207"/>
    <mergeCell ref="B205:B207"/>
    <mergeCell ref="C205:D205"/>
    <mergeCell ref="A209:A211"/>
    <mergeCell ref="B221:B223"/>
    <mergeCell ref="C221:D221"/>
    <mergeCell ref="A213:A215"/>
    <mergeCell ref="B213:B215"/>
    <mergeCell ref="C213:D213"/>
    <mergeCell ref="A217:A219"/>
    <mergeCell ref="B217:B219"/>
    <mergeCell ref="C217:D217"/>
    <mergeCell ref="A221:A223"/>
    <mergeCell ref="B233:B235"/>
    <mergeCell ref="C233:D233"/>
    <mergeCell ref="A225:A227"/>
    <mergeCell ref="B225:B227"/>
    <mergeCell ref="C225:D225"/>
    <mergeCell ref="A229:A231"/>
    <mergeCell ref="B229:B231"/>
    <mergeCell ref="C229:D229"/>
    <mergeCell ref="A233:A235"/>
    <mergeCell ref="B245:B247"/>
    <mergeCell ref="C245:D245"/>
    <mergeCell ref="A237:A239"/>
    <mergeCell ref="B237:B239"/>
    <mergeCell ref="C237:D237"/>
    <mergeCell ref="A241:A243"/>
    <mergeCell ref="B241:B243"/>
    <mergeCell ref="C241:D241"/>
    <mergeCell ref="A245:A247"/>
    <mergeCell ref="B257:B259"/>
    <mergeCell ref="C257:D257"/>
    <mergeCell ref="A249:A251"/>
    <mergeCell ref="B249:B251"/>
    <mergeCell ref="C249:D249"/>
    <mergeCell ref="A253:A255"/>
    <mergeCell ref="B253:B255"/>
    <mergeCell ref="C253:D253"/>
    <mergeCell ref="A257:A259"/>
    <mergeCell ref="B269:B271"/>
    <mergeCell ref="C269:D269"/>
    <mergeCell ref="A261:A263"/>
    <mergeCell ref="B261:B263"/>
    <mergeCell ref="C261:D261"/>
    <mergeCell ref="A265:A267"/>
    <mergeCell ref="B265:B267"/>
    <mergeCell ref="C265:D265"/>
    <mergeCell ref="A269:A271"/>
    <mergeCell ref="B281:B283"/>
    <mergeCell ref="C281:D281"/>
    <mergeCell ref="F293:F295"/>
    <mergeCell ref="A273:A275"/>
    <mergeCell ref="B273:B275"/>
    <mergeCell ref="C273:D273"/>
    <mergeCell ref="A277:A279"/>
    <mergeCell ref="B277:B279"/>
    <mergeCell ref="C277:D277"/>
    <mergeCell ref="A281:A283"/>
    <mergeCell ref="B293:B295"/>
    <mergeCell ref="C293:D293"/>
    <mergeCell ref="A285:A287"/>
    <mergeCell ref="B285:B287"/>
    <mergeCell ref="C285:D285"/>
    <mergeCell ref="A289:A291"/>
    <mergeCell ref="B289:B291"/>
    <mergeCell ref="C289:D289"/>
    <mergeCell ref="A293:A295"/>
    <mergeCell ref="B305:B307"/>
    <mergeCell ref="C305:D305"/>
    <mergeCell ref="F313:F315"/>
    <mergeCell ref="A297:A299"/>
    <mergeCell ref="B297:B299"/>
    <mergeCell ref="C297:D297"/>
    <mergeCell ref="A301:A303"/>
    <mergeCell ref="B301:B303"/>
    <mergeCell ref="C301:D301"/>
    <mergeCell ref="A305:A307"/>
    <mergeCell ref="B317:B319"/>
    <mergeCell ref="C317:D317"/>
    <mergeCell ref="A309:A311"/>
    <mergeCell ref="B309:B311"/>
    <mergeCell ref="C309:D309"/>
    <mergeCell ref="A313:A315"/>
    <mergeCell ref="B313:B315"/>
    <mergeCell ref="C313:D313"/>
    <mergeCell ref="A317:A319"/>
    <mergeCell ref="B329:B331"/>
    <mergeCell ref="C329:D329"/>
    <mergeCell ref="A321:A323"/>
    <mergeCell ref="B321:B323"/>
    <mergeCell ref="C321:D321"/>
    <mergeCell ref="A325:A327"/>
    <mergeCell ref="B325:B327"/>
    <mergeCell ref="C325:D325"/>
    <mergeCell ref="A329:A331"/>
    <mergeCell ref="B341:B343"/>
    <mergeCell ref="C341:D341"/>
    <mergeCell ref="A333:A335"/>
    <mergeCell ref="B333:B335"/>
    <mergeCell ref="C333:D333"/>
    <mergeCell ref="A337:A339"/>
    <mergeCell ref="B337:B339"/>
    <mergeCell ref="C337:D337"/>
    <mergeCell ref="A341:A343"/>
    <mergeCell ref="B353:B355"/>
    <mergeCell ref="C353:D353"/>
    <mergeCell ref="A345:A347"/>
    <mergeCell ref="B345:B347"/>
    <mergeCell ref="C345:D345"/>
    <mergeCell ref="A349:A351"/>
    <mergeCell ref="B349:B351"/>
    <mergeCell ref="C349:D349"/>
    <mergeCell ref="A353:A355"/>
    <mergeCell ref="B365:B367"/>
    <mergeCell ref="C365:D365"/>
    <mergeCell ref="A357:A359"/>
    <mergeCell ref="B357:B359"/>
    <mergeCell ref="C357:D357"/>
    <mergeCell ref="A361:A363"/>
    <mergeCell ref="B361:B363"/>
    <mergeCell ref="C361:D361"/>
    <mergeCell ref="A365:A367"/>
    <mergeCell ref="B377:B379"/>
    <mergeCell ref="C377:D377"/>
    <mergeCell ref="A369:A371"/>
    <mergeCell ref="B369:B371"/>
    <mergeCell ref="C369:D369"/>
    <mergeCell ref="A373:A375"/>
    <mergeCell ref="B373:B375"/>
    <mergeCell ref="C373:D373"/>
    <mergeCell ref="A377:A379"/>
    <mergeCell ref="B389:B391"/>
    <mergeCell ref="C389:D389"/>
    <mergeCell ref="A381:A383"/>
    <mergeCell ref="B381:B383"/>
    <mergeCell ref="C381:D381"/>
    <mergeCell ref="A385:A387"/>
    <mergeCell ref="B385:B387"/>
    <mergeCell ref="C385:D385"/>
    <mergeCell ref="A389:A391"/>
    <mergeCell ref="B401:B403"/>
    <mergeCell ref="C401:D401"/>
    <mergeCell ref="A393:A395"/>
    <mergeCell ref="B393:B395"/>
    <mergeCell ref="C393:D393"/>
    <mergeCell ref="A397:A399"/>
    <mergeCell ref="B397:B399"/>
    <mergeCell ref="C397:D397"/>
    <mergeCell ref="A401:A403"/>
    <mergeCell ref="B413:B415"/>
    <mergeCell ref="C413:D413"/>
    <mergeCell ref="A405:A407"/>
    <mergeCell ref="B405:B407"/>
    <mergeCell ref="C405:D405"/>
    <mergeCell ref="A409:A411"/>
    <mergeCell ref="B409:B411"/>
    <mergeCell ref="C409:D409"/>
    <mergeCell ref="A413:A415"/>
    <mergeCell ref="B425:B427"/>
    <mergeCell ref="C425:D425"/>
    <mergeCell ref="A417:A419"/>
    <mergeCell ref="B417:B419"/>
    <mergeCell ref="C417:D417"/>
    <mergeCell ref="A421:A423"/>
    <mergeCell ref="B421:B423"/>
    <mergeCell ref="C421:D421"/>
    <mergeCell ref="A425:A427"/>
    <mergeCell ref="B437:B439"/>
    <mergeCell ref="C437:D437"/>
    <mergeCell ref="A429:A431"/>
    <mergeCell ref="B429:B431"/>
    <mergeCell ref="C429:D429"/>
    <mergeCell ref="A433:A435"/>
    <mergeCell ref="B433:B435"/>
    <mergeCell ref="C433:D433"/>
    <mergeCell ref="A437:A439"/>
    <mergeCell ref="B449:B451"/>
    <mergeCell ref="C449:D449"/>
    <mergeCell ref="A441:A443"/>
    <mergeCell ref="B441:B443"/>
    <mergeCell ref="C441:D441"/>
    <mergeCell ref="A445:A447"/>
    <mergeCell ref="B445:B447"/>
    <mergeCell ref="C445:D445"/>
    <mergeCell ref="A449:A451"/>
    <mergeCell ref="B461:B463"/>
    <mergeCell ref="C461:D461"/>
    <mergeCell ref="A453:A455"/>
    <mergeCell ref="B453:B455"/>
    <mergeCell ref="C453:D453"/>
    <mergeCell ref="A457:A459"/>
    <mergeCell ref="B457:B459"/>
    <mergeCell ref="C457:D457"/>
    <mergeCell ref="A461:A463"/>
    <mergeCell ref="B473:B475"/>
    <mergeCell ref="C473:D473"/>
    <mergeCell ref="A465:A467"/>
    <mergeCell ref="B465:B467"/>
    <mergeCell ref="C465:D465"/>
    <mergeCell ref="A469:A471"/>
    <mergeCell ref="B469:B471"/>
    <mergeCell ref="C469:D469"/>
    <mergeCell ref="A473:A475"/>
    <mergeCell ref="B485:B487"/>
    <mergeCell ref="C485:D485"/>
    <mergeCell ref="A477:A479"/>
    <mergeCell ref="B477:B479"/>
    <mergeCell ref="C477:D477"/>
    <mergeCell ref="A481:A483"/>
    <mergeCell ref="B481:B483"/>
    <mergeCell ref="C481:D481"/>
    <mergeCell ref="A485:A487"/>
    <mergeCell ref="B497:B499"/>
    <mergeCell ref="C497:D497"/>
    <mergeCell ref="A489:A491"/>
    <mergeCell ref="B489:B491"/>
    <mergeCell ref="C489:D489"/>
    <mergeCell ref="A493:A495"/>
    <mergeCell ref="B493:B495"/>
    <mergeCell ref="C493:D493"/>
    <mergeCell ref="A497:A499"/>
    <mergeCell ref="B509:B511"/>
    <mergeCell ref="C509:D509"/>
    <mergeCell ref="A501:A503"/>
    <mergeCell ref="B501:B503"/>
    <mergeCell ref="C501:D501"/>
    <mergeCell ref="A505:A507"/>
    <mergeCell ref="B505:B507"/>
    <mergeCell ref="C505:D505"/>
    <mergeCell ref="A509:A511"/>
    <mergeCell ref="B521:B523"/>
    <mergeCell ref="C521:D521"/>
    <mergeCell ref="A513:A515"/>
    <mergeCell ref="B513:B515"/>
    <mergeCell ref="C513:D513"/>
    <mergeCell ref="A517:A519"/>
    <mergeCell ref="B517:B519"/>
    <mergeCell ref="C517:D517"/>
    <mergeCell ref="A521:A523"/>
    <mergeCell ref="B533:B535"/>
    <mergeCell ref="C533:D533"/>
    <mergeCell ref="A525:A527"/>
    <mergeCell ref="B525:B527"/>
    <mergeCell ref="C525:D525"/>
    <mergeCell ref="A529:A531"/>
    <mergeCell ref="B529:B531"/>
    <mergeCell ref="C529:D529"/>
    <mergeCell ref="A533:A535"/>
    <mergeCell ref="B545:B547"/>
    <mergeCell ref="C545:D545"/>
    <mergeCell ref="A537:A539"/>
    <mergeCell ref="B537:B539"/>
    <mergeCell ref="C537:D537"/>
    <mergeCell ref="A541:A543"/>
    <mergeCell ref="B541:B543"/>
    <mergeCell ref="C541:D541"/>
    <mergeCell ref="A545:A547"/>
    <mergeCell ref="B557:B559"/>
    <mergeCell ref="C557:D557"/>
    <mergeCell ref="A549:A551"/>
    <mergeCell ref="B549:B551"/>
    <mergeCell ref="C549:D549"/>
    <mergeCell ref="A553:A555"/>
    <mergeCell ref="B553:B555"/>
    <mergeCell ref="C553:D553"/>
    <mergeCell ref="A557:A559"/>
    <mergeCell ref="B569:B571"/>
    <mergeCell ref="C569:D569"/>
    <mergeCell ref="A561:A563"/>
    <mergeCell ref="B561:B563"/>
    <mergeCell ref="C561:D561"/>
    <mergeCell ref="A565:A567"/>
    <mergeCell ref="B565:B567"/>
    <mergeCell ref="C565:D565"/>
    <mergeCell ref="A569:A571"/>
    <mergeCell ref="B665:B667"/>
    <mergeCell ref="C665:D665"/>
    <mergeCell ref="A657:A659"/>
    <mergeCell ref="B657:B659"/>
    <mergeCell ref="C657:D657"/>
    <mergeCell ref="A661:A663"/>
    <mergeCell ref="B661:B663"/>
    <mergeCell ref="C661:D661"/>
    <mergeCell ref="A665:A667"/>
    <mergeCell ref="B677:B679"/>
    <mergeCell ref="C677:D677"/>
    <mergeCell ref="A669:A671"/>
    <mergeCell ref="B669:B671"/>
    <mergeCell ref="C669:D669"/>
    <mergeCell ref="A673:A675"/>
    <mergeCell ref="B673:B675"/>
    <mergeCell ref="C673:D673"/>
    <mergeCell ref="A677:A679"/>
    <mergeCell ref="B689:B691"/>
    <mergeCell ref="C689:D689"/>
    <mergeCell ref="A681:A683"/>
    <mergeCell ref="B681:B683"/>
    <mergeCell ref="C681:D681"/>
    <mergeCell ref="A685:A687"/>
    <mergeCell ref="B685:B687"/>
    <mergeCell ref="C685:D685"/>
    <mergeCell ref="A689:A691"/>
    <mergeCell ref="B701:B703"/>
    <mergeCell ref="C701:D701"/>
    <mergeCell ref="A693:A695"/>
    <mergeCell ref="B693:B695"/>
    <mergeCell ref="C693:D693"/>
    <mergeCell ref="A697:A699"/>
    <mergeCell ref="B697:B699"/>
    <mergeCell ref="C697:D697"/>
    <mergeCell ref="A701:A703"/>
    <mergeCell ref="B713:B715"/>
    <mergeCell ref="C713:D713"/>
    <mergeCell ref="A705:A707"/>
    <mergeCell ref="B705:B707"/>
    <mergeCell ref="C705:D705"/>
    <mergeCell ref="A709:A711"/>
    <mergeCell ref="B709:B711"/>
    <mergeCell ref="C709:D709"/>
    <mergeCell ref="A713:A715"/>
    <mergeCell ref="A69:A71"/>
    <mergeCell ref="B69:B71"/>
    <mergeCell ref="C69:D69"/>
    <mergeCell ref="A73:A75"/>
    <mergeCell ref="B73:B75"/>
    <mergeCell ref="C73:D73"/>
    <mergeCell ref="A77:A79"/>
    <mergeCell ref="B89:B91"/>
    <mergeCell ref="C89:D89"/>
    <mergeCell ref="A81:A83"/>
    <mergeCell ref="B81:B83"/>
    <mergeCell ref="C81:D81"/>
    <mergeCell ref="A85:A87"/>
    <mergeCell ref="B85:B87"/>
    <mergeCell ref="C85:D85"/>
    <mergeCell ref="A89:A91"/>
    <mergeCell ref="A717:A719"/>
    <mergeCell ref="B717:B719"/>
    <mergeCell ref="C717:D717"/>
    <mergeCell ref="B581:B583"/>
    <mergeCell ref="C581:D581"/>
    <mergeCell ref="A573:A575"/>
    <mergeCell ref="B573:B575"/>
    <mergeCell ref="C573:D573"/>
    <mergeCell ref="A577:A579"/>
    <mergeCell ref="B577:B579"/>
    <mergeCell ref="C577:D577"/>
    <mergeCell ref="A581:A583"/>
    <mergeCell ref="B593:B595"/>
    <mergeCell ref="C593:D593"/>
    <mergeCell ref="A585:A587"/>
    <mergeCell ref="B585:B587"/>
    <mergeCell ref="C585:D585"/>
    <mergeCell ref="A589:A591"/>
    <mergeCell ref="B589:B591"/>
    <mergeCell ref="C589:D589"/>
    <mergeCell ref="A593:A595"/>
    <mergeCell ref="B605:B607"/>
    <mergeCell ref="C605:D605"/>
    <mergeCell ref="A597:A599"/>
    <mergeCell ref="B597:B599"/>
    <mergeCell ref="C597:D597"/>
    <mergeCell ref="A601:A603"/>
    <mergeCell ref="B601:B603"/>
    <mergeCell ref="C601:D601"/>
    <mergeCell ref="A605:A607"/>
    <mergeCell ref="B617:B619"/>
    <mergeCell ref="C617:D617"/>
    <mergeCell ref="A609:A611"/>
    <mergeCell ref="B609:B611"/>
    <mergeCell ref="C609:D609"/>
    <mergeCell ref="A613:A615"/>
    <mergeCell ref="B613:B615"/>
    <mergeCell ref="C613:D613"/>
    <mergeCell ref="A617:A619"/>
    <mergeCell ref="B629:B631"/>
    <mergeCell ref="C629:D629"/>
    <mergeCell ref="A621:A623"/>
    <mergeCell ref="B621:B623"/>
    <mergeCell ref="C621:D621"/>
    <mergeCell ref="A625:A627"/>
    <mergeCell ref="B625:B627"/>
    <mergeCell ref="C625:D625"/>
    <mergeCell ref="A629:A631"/>
    <mergeCell ref="B641:B643"/>
    <mergeCell ref="C641:D641"/>
    <mergeCell ref="A633:A635"/>
    <mergeCell ref="B633:B635"/>
    <mergeCell ref="C633:D633"/>
    <mergeCell ref="A637:A639"/>
    <mergeCell ref="B637:B639"/>
    <mergeCell ref="C637:D637"/>
    <mergeCell ref="A641:A643"/>
    <mergeCell ref="B653:B655"/>
    <mergeCell ref="C653:D653"/>
    <mergeCell ref="A645:A647"/>
    <mergeCell ref="B645:B647"/>
    <mergeCell ref="C645:D645"/>
    <mergeCell ref="A649:A651"/>
    <mergeCell ref="B649:B651"/>
    <mergeCell ref="C649:D649"/>
    <mergeCell ref="A653:A655"/>
  </mergeCells>
  <hyperlinks>
    <hyperlink ref="A4" location="Google_Sheet_Link_1749735884" display="«" xr:uid="{00000000-0004-0000-0200-000000000000}"/>
    <hyperlink ref="A8" location="Google_Sheet_Link_1010705473" display="«" xr:uid="{00000000-0004-0000-0200-000001000000}"/>
    <hyperlink ref="F8" location="Google_Sheet_Link_480443495" display="α" xr:uid="{00000000-0004-0000-0200-000002000000}"/>
    <hyperlink ref="A12" location="Google_Sheet_Link_1160922768" display="«" xr:uid="{00000000-0004-0000-0200-000003000000}"/>
    <hyperlink ref="F12" location="Google_Sheet_Link_272551098" display="α" xr:uid="{00000000-0004-0000-0200-000004000000}"/>
    <hyperlink ref="A16" location="Google_Sheet_Link_1866188124" display="«" xr:uid="{00000000-0004-0000-0200-000005000000}"/>
    <hyperlink ref="A20" location="Google_Sheet_Link_1821620633" display="«" xr:uid="{00000000-0004-0000-0200-000006000000}"/>
    <hyperlink ref="A24" location="Google_Sheet_Link_1807628757" display="«" xr:uid="{00000000-0004-0000-0200-000007000000}"/>
    <hyperlink ref="A28" location="Google_Sheet_Link_430010368" display="«" xr:uid="{00000000-0004-0000-0200-000008000000}"/>
    <hyperlink ref="A32" location="Google_Sheet_Link_1459869788" display="«" xr:uid="{00000000-0004-0000-0200-000009000000}"/>
    <hyperlink ref="A36" location="Google_Sheet_Link_48013933" display="«" xr:uid="{00000000-0004-0000-0200-00000A000000}"/>
    <hyperlink ref="A40" location="Google_Sheet_Link_1927908151" display="«" xr:uid="{00000000-0004-0000-0200-00000B000000}"/>
    <hyperlink ref="A45" location="Google_Sheet_Link_1078196040" display="«" xr:uid="{00000000-0004-0000-0200-00000C000000}"/>
    <hyperlink ref="A49" location="Google_Sheet_Link_1121049843" display="«" xr:uid="{00000000-0004-0000-0200-00000D000000}"/>
    <hyperlink ref="F49" location="Google_Sheet_Link_1903002583" display="α" xr:uid="{00000000-0004-0000-0200-00000E000000}"/>
    <hyperlink ref="A53" location="Google_Sheet_Link_485995301" display="«" xr:uid="{00000000-0004-0000-0200-00000F000000}"/>
    <hyperlink ref="A57" location="Google_Sheet_Link_1066611300" display="«" xr:uid="{00000000-0004-0000-0200-000010000000}"/>
    <hyperlink ref="A61" location="Google_Sheet_Link_1181282666" display="«" xr:uid="{00000000-0004-0000-0200-000011000000}"/>
    <hyperlink ref="A65" location="Google_Sheet_Link_1167075470" display="«" xr:uid="{00000000-0004-0000-0200-000012000000}"/>
    <hyperlink ref="A69" location="Google_Sheet_Link_1981337989" display="«" xr:uid="{00000000-0004-0000-0200-000013000000}"/>
    <hyperlink ref="A73" location="Google_Sheet_Link_1660903147" display="«" xr:uid="{00000000-0004-0000-0200-000014000000}"/>
    <hyperlink ref="A77" location="Google_Sheet_Link_483025691" display="«" xr:uid="{00000000-0004-0000-0200-000015000000}"/>
    <hyperlink ref="A81" location="Google_Sheet_Link_1123204855" display="«" xr:uid="{00000000-0004-0000-0200-000016000000}"/>
    <hyperlink ref="A85" location="Google_Sheet_Link_2030760509" display="«" xr:uid="{00000000-0004-0000-0200-000017000000}"/>
    <hyperlink ref="A89" location="Google_Sheet_Link_1874179347" display="«" xr:uid="{00000000-0004-0000-0200-000018000000}"/>
    <hyperlink ref="A93" location="Google_Sheet_Link_225654364" display="«" xr:uid="{00000000-0004-0000-0200-000019000000}"/>
    <hyperlink ref="A97" location="Google_Sheet_Link_1675082015" display="«" xr:uid="{00000000-0004-0000-0200-00001A000000}"/>
    <hyperlink ref="A101" location="Google_Sheet_Link_2109861919" display="«" xr:uid="{00000000-0004-0000-0200-00001B000000}"/>
    <hyperlink ref="A105" location="Google_Sheet_Link_1949512039" display="«" xr:uid="{00000000-0004-0000-0200-00001C000000}"/>
    <hyperlink ref="A109" location="Google_Sheet_Link_1498363073" display="«" xr:uid="{00000000-0004-0000-0200-00001D000000}"/>
    <hyperlink ref="A113" location="Google_Sheet_Link_1674717685" display="«" xr:uid="{00000000-0004-0000-0200-00001E000000}"/>
    <hyperlink ref="A117" location="Google_Sheet_Link_1896622919" display="«" xr:uid="{00000000-0004-0000-0200-00001F000000}"/>
    <hyperlink ref="A121" location="Google_Sheet_Link_1839583160" display="«" xr:uid="{00000000-0004-0000-0200-000020000000}"/>
    <hyperlink ref="A125" location="Google_Sheet_Link_1130535502" display="«" xr:uid="{00000000-0004-0000-0200-000021000000}"/>
    <hyperlink ref="A129" location="Google_Sheet_Link_1662907990" display="«" xr:uid="{00000000-0004-0000-0200-000022000000}"/>
    <hyperlink ref="A133" location="Google_Sheet_Link_1926952901" display="«" xr:uid="{00000000-0004-0000-0200-000023000000}"/>
    <hyperlink ref="A137" location="Google_Sheet_Link_2109902897" display="«" xr:uid="{00000000-0004-0000-0200-000024000000}"/>
    <hyperlink ref="A141" location="Google_Sheet_Link_987061214" display="«" xr:uid="{00000000-0004-0000-0200-000025000000}"/>
    <hyperlink ref="A145" location="Google_Sheet_Link_501081247" display="«" xr:uid="{00000000-0004-0000-0200-000026000000}"/>
    <hyperlink ref="A149" location="Google_Sheet_Link_955365362" display="«" xr:uid="{00000000-0004-0000-0200-000027000000}"/>
    <hyperlink ref="A153" location="Google_Sheet_Link_1843989588" display="«" xr:uid="{00000000-0004-0000-0200-000028000000}"/>
    <hyperlink ref="F153" location="Google_Sheet_Link_1530602405" display="α" xr:uid="{00000000-0004-0000-0200-000029000000}"/>
    <hyperlink ref="A157" location="Google_Sheet_Link_1752948443" display="«" xr:uid="{00000000-0004-0000-0200-00002A000000}"/>
    <hyperlink ref="F157" location="Google_Sheet_Link_2051931636" display="α" xr:uid="{00000000-0004-0000-0200-00002B000000}"/>
    <hyperlink ref="A161" location="Google_Sheet_Link_1252707906" display="«" xr:uid="{00000000-0004-0000-0200-00002C000000}"/>
    <hyperlink ref="F161" location="Google_Sheet_Link_907561454" display="α" xr:uid="{00000000-0004-0000-0200-00002D000000}"/>
    <hyperlink ref="A165" location="Google_Sheet_Link_1416261827" display="«" xr:uid="{00000000-0004-0000-0200-00002E000000}"/>
    <hyperlink ref="F165" location="Google_Sheet_Link_172657264" display="α" xr:uid="{00000000-0004-0000-0200-00002F000000}"/>
    <hyperlink ref="A169" location="Google_Sheet_Link_893091973" display="«" xr:uid="{00000000-0004-0000-0200-000030000000}"/>
    <hyperlink ref="A173" location="Google_Sheet_Link_1265654096" display="«" xr:uid="{00000000-0004-0000-0200-000031000000}"/>
    <hyperlink ref="A177" location="Google_Sheet_Link_1450206445" display="«" xr:uid="{00000000-0004-0000-0200-000032000000}"/>
    <hyperlink ref="A181" location="Google_Sheet_Link_384277289" display="«" xr:uid="{00000000-0004-0000-0200-000033000000}"/>
    <hyperlink ref="A185" location="Google_Sheet_Link_1190503588" display="«" xr:uid="{00000000-0004-0000-0200-000034000000}"/>
    <hyperlink ref="A189" location="Google_Sheet_Link_394654486" display="«" xr:uid="{00000000-0004-0000-0200-000035000000}"/>
    <hyperlink ref="A193" location="Google_Sheet_Link_167105614" display="«" xr:uid="{00000000-0004-0000-0200-000036000000}"/>
    <hyperlink ref="A197" location="Google_Sheet_Link_1591923692" display="«" xr:uid="{00000000-0004-0000-0200-000037000000}"/>
    <hyperlink ref="A201" location="Google_Sheet_Link_91396344" display="«" xr:uid="{00000000-0004-0000-0200-000038000000}"/>
    <hyperlink ref="A205" location="Google_Sheet_Link_1972296129" display="«" xr:uid="{00000000-0004-0000-0200-000039000000}"/>
    <hyperlink ref="A209" location="Google_Sheet_Link_1340796195" display="«" xr:uid="{00000000-0004-0000-0200-00003A000000}"/>
    <hyperlink ref="A213" location="Google_Sheet_Link_1626418395" display="«" xr:uid="{00000000-0004-0000-0200-00003B000000}"/>
    <hyperlink ref="A217" location="Google_Sheet_Link_496251007" display="«" xr:uid="{00000000-0004-0000-0200-00003C000000}"/>
    <hyperlink ref="A221" location="Google_Sheet_Link_1906394300" display="«" xr:uid="{00000000-0004-0000-0200-00003D000000}"/>
    <hyperlink ref="A225" location="Google_Sheet_Link_827749257" display="«" xr:uid="{00000000-0004-0000-0200-00003E000000}"/>
    <hyperlink ref="A229" location="Google_Sheet_Link_520367189" display="«" xr:uid="{00000000-0004-0000-0200-00003F000000}"/>
    <hyperlink ref="A233" location="Google_Sheet_Link_1203306442" display="«" xr:uid="{00000000-0004-0000-0200-000040000000}"/>
    <hyperlink ref="A237" location="Google_Sheet_Link_1916431019" display="«" xr:uid="{00000000-0004-0000-0200-000041000000}"/>
    <hyperlink ref="A241" location="Google_Sheet_Link_1420423335" display="«" xr:uid="{00000000-0004-0000-0200-000042000000}"/>
    <hyperlink ref="A245" location="Google_Sheet_Link_1202664404" display="«" xr:uid="{00000000-0004-0000-0200-000043000000}"/>
    <hyperlink ref="A249" location="Google_Sheet_Link_867327945" display="«" xr:uid="{00000000-0004-0000-0200-000044000000}"/>
    <hyperlink ref="A253" location="Google_Sheet_Link_1759268239" display="«" xr:uid="{00000000-0004-0000-0200-000045000000}"/>
    <hyperlink ref="A257" location="Google_Sheet_Link_503141188" display="«" xr:uid="{00000000-0004-0000-0200-000046000000}"/>
    <hyperlink ref="A261" location="Google_Sheet_Link_1322079686" display="«" xr:uid="{00000000-0004-0000-0200-000047000000}"/>
    <hyperlink ref="A265" location="Google_Sheet_Link_327724696" display="«" xr:uid="{00000000-0004-0000-0200-000048000000}"/>
    <hyperlink ref="A269" location="Google_Sheet_Link_1082978276" display="«" xr:uid="{00000000-0004-0000-0200-000049000000}"/>
    <hyperlink ref="A273" location="Google_Sheet_Link_1806813898" display="«" xr:uid="{00000000-0004-0000-0200-00004A000000}"/>
    <hyperlink ref="A277" location="Google_Sheet_Link_1075462310" display="«" xr:uid="{00000000-0004-0000-0200-00004B000000}"/>
    <hyperlink ref="A281" location="Google_Sheet_Link_2095990604" display="«" xr:uid="{00000000-0004-0000-0200-00004C000000}"/>
    <hyperlink ref="A285" location="Google_Sheet_Link_1464926896" display="«" xr:uid="{00000000-0004-0000-0200-00004D000000}"/>
    <hyperlink ref="A289" location="Google_Sheet_Link_88694897" display="«" xr:uid="{00000000-0004-0000-0200-00004E000000}"/>
    <hyperlink ref="A293" location="Google_Sheet_Link_1382829240" display="«" xr:uid="{00000000-0004-0000-0200-00004F000000}"/>
    <hyperlink ref="F293" location="Google_Sheet_Link_2019159992" display="α" xr:uid="{00000000-0004-0000-0200-000050000000}"/>
    <hyperlink ref="A297" location="Google_Sheet_Link_614238645" display="«" xr:uid="{00000000-0004-0000-0200-000051000000}"/>
    <hyperlink ref="A301" location="Google_Sheet_Link_1319890940" display="«" xr:uid="{00000000-0004-0000-0200-000052000000}"/>
    <hyperlink ref="A305" location="Google_Sheet_Link_527747211" display="«" xr:uid="{00000000-0004-0000-0200-000053000000}"/>
    <hyperlink ref="A309" location="Google_Sheet_Link_730781295" display="«" xr:uid="{00000000-0004-0000-0200-000054000000}"/>
    <hyperlink ref="A313" location="Google_Sheet_Link_323437079" display="«" xr:uid="{00000000-0004-0000-0200-000055000000}"/>
    <hyperlink ref="F313" location="Google_Sheet_Link_1892047408" display="α" xr:uid="{00000000-0004-0000-0200-000056000000}"/>
    <hyperlink ref="A317" location="Google_Sheet_Link_1973097513" display="«" xr:uid="{00000000-0004-0000-0200-000057000000}"/>
    <hyperlink ref="A321" location="Google_Sheet_Link_903522941" display="«" xr:uid="{00000000-0004-0000-0200-000058000000}"/>
    <hyperlink ref="A325" location="Google_Sheet_Link_997354501" display="«" xr:uid="{00000000-0004-0000-0200-000059000000}"/>
    <hyperlink ref="A329" location="Google_Sheet_Link_763005162" display="«" xr:uid="{00000000-0004-0000-0200-00005A000000}"/>
    <hyperlink ref="A333" location="Google_Sheet_Link_112753580" display="«" xr:uid="{00000000-0004-0000-0200-00005B000000}"/>
    <hyperlink ref="A337" location="Google_Sheet_Link_121768393" display="«" xr:uid="{00000000-0004-0000-0200-00005C000000}"/>
    <hyperlink ref="A341" location="Google_Sheet_Link_607489775" display="«" xr:uid="{00000000-0004-0000-0200-00005D000000}"/>
    <hyperlink ref="A345" location="Google_Sheet_Link_342542839" display="«" xr:uid="{00000000-0004-0000-0200-00005E000000}"/>
    <hyperlink ref="A349" location="Google_Sheet_Link_746429876" display="«" xr:uid="{00000000-0004-0000-0200-00005F000000}"/>
    <hyperlink ref="A353" location="Google_Sheet_Link_1238065495" display="«" xr:uid="{00000000-0004-0000-0200-000060000000}"/>
    <hyperlink ref="A357" location="Google_Sheet_Link_1303672677" display="«" xr:uid="{00000000-0004-0000-0200-000061000000}"/>
    <hyperlink ref="A361" location="Google_Sheet_Link_1103935215" display="«" xr:uid="{00000000-0004-0000-0200-000062000000}"/>
    <hyperlink ref="A365" location="Google_Sheet_Link_1272255829" display="«" xr:uid="{00000000-0004-0000-0200-000063000000}"/>
    <hyperlink ref="A369" location="Google_Sheet_Link_1975249819" display="«" xr:uid="{00000000-0004-0000-0200-000064000000}"/>
    <hyperlink ref="A373" location="Google_Sheet_Link_531055688" display="«" xr:uid="{00000000-0004-0000-0200-000065000000}"/>
    <hyperlink ref="A377" location="Google_Sheet_Link_1791708424" display="«" xr:uid="{00000000-0004-0000-0200-000066000000}"/>
    <hyperlink ref="A381" location="Google_Sheet_Link_729056163" display="«" xr:uid="{00000000-0004-0000-0200-000067000000}"/>
    <hyperlink ref="A385" location="Google_Sheet_Link_249468056" display="«" xr:uid="{00000000-0004-0000-0200-000068000000}"/>
    <hyperlink ref="A389" location="Google_Sheet_Link_436056209" display="«" xr:uid="{00000000-0004-0000-0200-000069000000}"/>
    <hyperlink ref="A393" location="Google_Sheet_Link_1796424308" display="«" xr:uid="{00000000-0004-0000-0200-00006A000000}"/>
    <hyperlink ref="A397" location="Google_Sheet_Link_1553482834" display="«" xr:uid="{00000000-0004-0000-0200-00006B000000}"/>
    <hyperlink ref="A401" location="Google_Sheet_Link_298520595" display="«" xr:uid="{00000000-0004-0000-0200-00006C000000}"/>
    <hyperlink ref="A405" location="Google_Sheet_Link_1886919092" display="«" xr:uid="{00000000-0004-0000-0200-00006D000000}"/>
    <hyperlink ref="A409" location="Google_Sheet_Link_1440034203" display="«" xr:uid="{00000000-0004-0000-0200-00006E000000}"/>
    <hyperlink ref="A413" location="Google_Sheet_Link_833178978" display="«" xr:uid="{00000000-0004-0000-0200-00006F000000}"/>
    <hyperlink ref="A417" location="Google_Sheet_Link_1015773183" display="«" xr:uid="{00000000-0004-0000-0200-000070000000}"/>
    <hyperlink ref="A421" location="Google_Sheet_Link_1498778418" display="«" xr:uid="{00000000-0004-0000-0200-000071000000}"/>
    <hyperlink ref="A425" location="Google_Sheet_Link_346122382" display="«" xr:uid="{00000000-0004-0000-0200-000072000000}"/>
    <hyperlink ref="A429" location="Google_Sheet_Link_657626838" display="«" xr:uid="{00000000-0004-0000-0200-000073000000}"/>
    <hyperlink ref="A433" location="Google_Sheet_Link_655706533" display="«" xr:uid="{00000000-0004-0000-0200-000074000000}"/>
    <hyperlink ref="A437" location="Google_Sheet_Link_1427523789" display="«" xr:uid="{00000000-0004-0000-0200-000075000000}"/>
    <hyperlink ref="A441" location="Google_Sheet_Link_431634756" display="«" xr:uid="{00000000-0004-0000-0200-000076000000}"/>
    <hyperlink ref="A445" location="Google_Sheet_Link_426255687" display="«" xr:uid="{00000000-0004-0000-0200-000077000000}"/>
    <hyperlink ref="A449" location="Google_Sheet_Link_1759979892" display="«" xr:uid="{00000000-0004-0000-0200-000078000000}"/>
    <hyperlink ref="A453" location="Google_Sheet_Link_735014330" display="«" xr:uid="{00000000-0004-0000-0200-000079000000}"/>
    <hyperlink ref="A457" location="Google_Sheet_Link_1925562544" display="«" xr:uid="{00000000-0004-0000-0200-00007A000000}"/>
    <hyperlink ref="A461" location="Google_Sheet_Link_552743970" display="«" xr:uid="{00000000-0004-0000-0200-00007B000000}"/>
    <hyperlink ref="A465" location="Google_Sheet_Link_1619446370" display="«" xr:uid="{00000000-0004-0000-0200-00007C000000}"/>
    <hyperlink ref="A469" location="Google_Sheet_Link_1271466773" display="«" xr:uid="{00000000-0004-0000-0200-00007D000000}"/>
    <hyperlink ref="A473" location="Google_Sheet_Link_1006003101" display="«" xr:uid="{00000000-0004-0000-0200-00007E000000}"/>
    <hyperlink ref="A477" location="Google_Sheet_Link_1362937462" display="«" xr:uid="{00000000-0004-0000-0200-00007F000000}"/>
    <hyperlink ref="A481" location="Google_Sheet_Link_820718856" display="«" xr:uid="{00000000-0004-0000-0200-000080000000}"/>
    <hyperlink ref="A485" location="Google_Sheet_Link_380860613" display="«" xr:uid="{00000000-0004-0000-0200-000081000000}"/>
    <hyperlink ref="A489" location="Google_Sheet_Link_103545430" display="«" xr:uid="{00000000-0004-0000-0200-000082000000}"/>
    <hyperlink ref="A493" location="Google_Sheet_Link_1092397894" display="«" xr:uid="{00000000-0004-0000-0200-000083000000}"/>
    <hyperlink ref="A497" location="Google_Sheet_Link_1505714941" display="«" xr:uid="{00000000-0004-0000-0200-000084000000}"/>
    <hyperlink ref="A501" location="Google_Sheet_Link_929190472" display="«" xr:uid="{00000000-0004-0000-0200-000085000000}"/>
    <hyperlink ref="A505" location="Google_Sheet_Link_1392955266" display="«" xr:uid="{00000000-0004-0000-0200-000086000000}"/>
    <hyperlink ref="A509" location="Google_Sheet_Link_230432990" display="«" xr:uid="{00000000-0004-0000-0200-000087000000}"/>
    <hyperlink ref="A513" location="Google_Sheet_Link_1399441095" display="«" xr:uid="{00000000-0004-0000-0200-000088000000}"/>
    <hyperlink ref="A517" location="Google_Sheet_Link_2008619120" display="«" xr:uid="{00000000-0004-0000-0200-000089000000}"/>
    <hyperlink ref="A521" location="Google_Sheet_Link_1953511371" display="«" xr:uid="{00000000-0004-0000-0200-00008A000000}"/>
    <hyperlink ref="A525" location="Google_Sheet_Link_1577236182" display="«" xr:uid="{00000000-0004-0000-0200-00008B000000}"/>
    <hyperlink ref="A529" location="Google_Sheet_Link_217792732" display="«" xr:uid="{00000000-0004-0000-0200-00008C000000}"/>
    <hyperlink ref="A533" location="Google_Sheet_Link_870291316" display="«" xr:uid="{00000000-0004-0000-0200-00008D000000}"/>
    <hyperlink ref="A537" location="Google_Sheet_Link_1284761559" display="«" xr:uid="{00000000-0004-0000-0200-00008E000000}"/>
    <hyperlink ref="A541" location="Google_Sheet_Link_1863189068" display="«" xr:uid="{00000000-0004-0000-0200-00008F000000}"/>
    <hyperlink ref="A545" location="Google_Sheet_Link_475452400" display="«" xr:uid="{00000000-0004-0000-0200-000090000000}"/>
    <hyperlink ref="A549" location="Google_Sheet_Link_1136517163" display="«" xr:uid="{00000000-0004-0000-0200-000091000000}"/>
    <hyperlink ref="A553" location="Google_Sheet_Link_926065651" display="«" xr:uid="{00000000-0004-0000-0200-000092000000}"/>
    <hyperlink ref="A557" location="Google_Sheet_Link_624391434" display="«" xr:uid="{00000000-0004-0000-0200-000093000000}"/>
    <hyperlink ref="A561" location="Google_Sheet_Link_237941192" display="«" xr:uid="{00000000-0004-0000-0200-000094000000}"/>
    <hyperlink ref="A565" location="Google_Sheet_Link_491596753" display="«" xr:uid="{00000000-0004-0000-0200-000095000000}"/>
    <hyperlink ref="A569" location="Google_Sheet_Link_920146479" display="«" xr:uid="{00000000-0004-0000-0200-000096000000}"/>
    <hyperlink ref="A573" location="Google_Sheet_Link_1357583604" display="«" xr:uid="{00000000-0004-0000-0200-000097000000}"/>
    <hyperlink ref="A577" location="Google_Sheet_Link_610383965" display="«" xr:uid="{00000000-0004-0000-0200-000098000000}"/>
    <hyperlink ref="A581" location="Google_Sheet_Link_2111494005" display="«" xr:uid="{00000000-0004-0000-0200-000099000000}"/>
    <hyperlink ref="A585" location="Google_Sheet_Link_749166622" display="«" xr:uid="{00000000-0004-0000-0200-00009A000000}"/>
    <hyperlink ref="A589" location="Google_Sheet_Link_1786672014" display="«" xr:uid="{00000000-0004-0000-0200-00009B000000}"/>
    <hyperlink ref="A593" location="Google_Sheet_Link_1036452595" display="«" xr:uid="{00000000-0004-0000-0200-00009C000000}"/>
    <hyperlink ref="A597" location="Google_Sheet_Link_680611317" display="«" xr:uid="{00000000-0004-0000-0200-00009D000000}"/>
    <hyperlink ref="A601" location="Google_Sheet_Link_1048230461" display="«" xr:uid="{00000000-0004-0000-0200-00009E000000}"/>
    <hyperlink ref="A605" location="Google_Sheet_Link_2090992403" display="«" xr:uid="{00000000-0004-0000-0200-00009F000000}"/>
    <hyperlink ref="A609" location="Google_Sheet_Link_1930423682" display="«" xr:uid="{00000000-0004-0000-0200-0000A0000000}"/>
    <hyperlink ref="A613" location="Google_Sheet_Link_411637080" display="«" xr:uid="{00000000-0004-0000-0200-0000A1000000}"/>
    <hyperlink ref="A617" location="Google_Sheet_Link_2067188115" display="«" xr:uid="{00000000-0004-0000-0200-0000A2000000}"/>
    <hyperlink ref="A621" location="Google_Sheet_Link_1144609237" display="«" xr:uid="{00000000-0004-0000-0200-0000A3000000}"/>
    <hyperlink ref="A625" location="Google_Sheet_Link_2105851293" display="«" xr:uid="{00000000-0004-0000-0200-0000A4000000}"/>
    <hyperlink ref="A629" location="Google_Sheet_Link_25546609" display="«" xr:uid="{00000000-0004-0000-0200-0000A5000000}"/>
    <hyperlink ref="A633" location="Google_Sheet_Link_567950365" display="«" xr:uid="{00000000-0004-0000-0200-0000A6000000}"/>
    <hyperlink ref="A637" location="Google_Sheet_Link_1928979152" display="«" xr:uid="{00000000-0004-0000-0200-0000A7000000}"/>
    <hyperlink ref="A641" location="Google_Sheet_Link_1386220781" display="«" xr:uid="{00000000-0004-0000-0200-0000A8000000}"/>
    <hyperlink ref="A645" location="Google_Sheet_Link_302731777" display="«" xr:uid="{00000000-0004-0000-0200-0000A9000000}"/>
    <hyperlink ref="A649" location="Google_Sheet_Link_288641382" display="«" xr:uid="{00000000-0004-0000-0200-0000AA000000}"/>
    <hyperlink ref="A653" location="Google_Sheet_Link_479961926" display="«" xr:uid="{00000000-0004-0000-0200-0000AB000000}"/>
    <hyperlink ref="A657" location="Google_Sheet_Link_460950633" display="«" xr:uid="{00000000-0004-0000-0200-0000AC000000}"/>
    <hyperlink ref="A661" location="Google_Sheet_Link_97689398" display="«" xr:uid="{00000000-0004-0000-0200-0000AD000000}"/>
    <hyperlink ref="A665" location="Google_Sheet_Link_253201986" display="«" xr:uid="{00000000-0004-0000-0200-0000AE000000}"/>
    <hyperlink ref="A669" location="Google_Sheet_Link_738484277" display="«" xr:uid="{00000000-0004-0000-0200-0000AF000000}"/>
    <hyperlink ref="A673" location="Google_Sheet_Link_1303499725" display="«" xr:uid="{00000000-0004-0000-0200-0000B0000000}"/>
    <hyperlink ref="A677" location="Google_Sheet_Link_1772570308" display="«" xr:uid="{00000000-0004-0000-0200-0000B1000000}"/>
    <hyperlink ref="A681" location="Google_Sheet_Link_1441718939" display="«" xr:uid="{00000000-0004-0000-0200-0000B2000000}"/>
    <hyperlink ref="A685" location="Google_Sheet_Link_495036356" display="«" xr:uid="{00000000-0004-0000-0200-0000B3000000}"/>
    <hyperlink ref="A689" location="Google_Sheet_Link_977230250" display="«" xr:uid="{00000000-0004-0000-0200-0000B4000000}"/>
    <hyperlink ref="A693" location="Google_Sheet_Link_390809801" display="«" xr:uid="{00000000-0004-0000-0200-0000B5000000}"/>
    <hyperlink ref="A697" location="Google_Sheet_Link_1496246616" display="«" xr:uid="{00000000-0004-0000-0200-0000B6000000}"/>
    <hyperlink ref="A701" location="Google_Sheet_Link_916499121" display="«" xr:uid="{00000000-0004-0000-0200-0000B7000000}"/>
    <hyperlink ref="A705" location="Google_Sheet_Link_126240794" display="«" xr:uid="{00000000-0004-0000-0200-0000B8000000}"/>
    <hyperlink ref="A709" location="Google_Sheet_Link_679977870" display="«" xr:uid="{00000000-0004-0000-0200-0000B9000000}"/>
    <hyperlink ref="A713" location="Google_Sheet_Link_2085300221" display="«" xr:uid="{00000000-0004-0000-0200-0000BA000000}"/>
    <hyperlink ref="A717" location="Google_Sheet_Link_471252091" display="«" xr:uid="{00000000-0004-0000-0200-0000BB000000}"/>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5B3D7"/>
  </sheetPr>
  <dimension ref="A1:Z999"/>
  <sheetViews>
    <sheetView showGridLines="0" workbookViewId="0">
      <pane ySplit="2" topLeftCell="A3" activePane="bottomLeft" state="frozen"/>
      <selection pane="bottomLeft" activeCell="B4" sqref="B4"/>
    </sheetView>
  </sheetViews>
  <sheetFormatPr baseColWidth="10" defaultColWidth="14.44140625" defaultRowHeight="15" customHeight="1" x14ac:dyDescent="0.3"/>
  <cols>
    <col min="1" max="1" width="0.44140625" customWidth="1"/>
    <col min="2" max="2" width="11.44140625" customWidth="1"/>
    <col min="3" max="3" width="5.44140625" customWidth="1"/>
    <col min="4" max="4" width="32.6640625" customWidth="1"/>
    <col min="5" max="5" width="115.44140625" customWidth="1"/>
  </cols>
  <sheetData>
    <row r="1" spans="2:5" ht="9" customHeight="1" x14ac:dyDescent="0.3">
      <c r="B1" s="59"/>
      <c r="C1" s="68"/>
      <c r="D1" s="62"/>
      <c r="E1" s="62"/>
    </row>
    <row r="2" spans="2:5" ht="39.75" customHeight="1" x14ac:dyDescent="0.3">
      <c r="B2" s="91" t="s">
        <v>388</v>
      </c>
      <c r="C2" s="92"/>
      <c r="D2" s="93" t="s">
        <v>927</v>
      </c>
      <c r="E2" s="94"/>
    </row>
    <row r="3" spans="2:5" ht="27.75" customHeight="1" x14ac:dyDescent="0.3">
      <c r="B3" s="1"/>
      <c r="C3" s="1"/>
      <c r="D3" s="69"/>
      <c r="E3" s="95"/>
    </row>
    <row r="4" spans="2:5" ht="24.75" customHeight="1" x14ac:dyDescent="0.3">
      <c r="B4" s="122" t="s">
        <v>10</v>
      </c>
      <c r="C4" s="68"/>
      <c r="D4" s="132" t="s">
        <v>928</v>
      </c>
      <c r="E4" s="121"/>
    </row>
    <row r="5" spans="2:5" ht="92.4" x14ac:dyDescent="0.3">
      <c r="B5" s="123"/>
      <c r="C5" s="68"/>
      <c r="D5" s="73" t="s">
        <v>929</v>
      </c>
      <c r="E5" s="73" t="s">
        <v>930</v>
      </c>
    </row>
    <row r="6" spans="2:5" ht="79.2" x14ac:dyDescent="0.3">
      <c r="B6" s="123"/>
      <c r="C6" s="68"/>
      <c r="D6" s="73" t="s">
        <v>931</v>
      </c>
      <c r="E6" s="73" t="s">
        <v>932</v>
      </c>
    </row>
    <row r="7" spans="2:5" ht="118.8" x14ac:dyDescent="0.3">
      <c r="B7" s="123"/>
      <c r="C7" s="68"/>
      <c r="D7" s="73" t="s">
        <v>933</v>
      </c>
      <c r="E7" s="73" t="s">
        <v>934</v>
      </c>
    </row>
    <row r="8" spans="2:5" ht="52.8" x14ac:dyDescent="0.3">
      <c r="B8" s="123"/>
      <c r="C8" s="68"/>
      <c r="D8" s="73" t="s">
        <v>935</v>
      </c>
      <c r="E8" s="73" t="s">
        <v>936</v>
      </c>
    </row>
    <row r="9" spans="2:5" ht="52.8" x14ac:dyDescent="0.3">
      <c r="B9" s="123"/>
      <c r="C9" s="68"/>
      <c r="D9" s="73" t="s">
        <v>937</v>
      </c>
      <c r="E9" s="73" t="s">
        <v>938</v>
      </c>
    </row>
    <row r="10" spans="2:5" ht="44.4" x14ac:dyDescent="0.3">
      <c r="B10" s="124"/>
      <c r="C10" s="68"/>
      <c r="D10" s="75" t="s">
        <v>939</v>
      </c>
      <c r="E10" s="75" t="s">
        <v>940</v>
      </c>
    </row>
    <row r="11" spans="2:5" ht="30" customHeight="1" x14ac:dyDescent="0.3">
      <c r="B11" s="1"/>
      <c r="C11" s="1"/>
      <c r="D11" s="95"/>
      <c r="E11" s="95"/>
    </row>
    <row r="12" spans="2:5" ht="24.75" customHeight="1" x14ac:dyDescent="0.3">
      <c r="B12" s="122" t="s">
        <v>10</v>
      </c>
      <c r="C12" s="1"/>
      <c r="D12" s="132" t="s">
        <v>941</v>
      </c>
      <c r="E12" s="121"/>
    </row>
    <row r="13" spans="2:5" ht="27.75" customHeight="1" x14ac:dyDescent="0.3">
      <c r="B13" s="123"/>
      <c r="C13" s="1"/>
      <c r="D13" s="73" t="s">
        <v>942</v>
      </c>
      <c r="E13" s="73" t="s">
        <v>943</v>
      </c>
    </row>
    <row r="14" spans="2:5" ht="27.75" customHeight="1" x14ac:dyDescent="0.3">
      <c r="B14" s="123"/>
      <c r="C14" s="1"/>
      <c r="D14" s="73" t="s">
        <v>944</v>
      </c>
      <c r="E14" s="73" t="s">
        <v>945</v>
      </c>
    </row>
    <row r="15" spans="2:5" ht="27.75" customHeight="1" x14ac:dyDescent="0.3">
      <c r="B15" s="123"/>
      <c r="C15" s="1"/>
      <c r="D15" s="73" t="s">
        <v>946</v>
      </c>
      <c r="E15" s="73" t="s">
        <v>947</v>
      </c>
    </row>
    <row r="16" spans="2:5" ht="27.75" customHeight="1" x14ac:dyDescent="0.3">
      <c r="B16" s="123"/>
      <c r="C16" s="1"/>
      <c r="D16" s="73" t="s">
        <v>948</v>
      </c>
      <c r="E16" s="73" t="s">
        <v>949</v>
      </c>
    </row>
    <row r="17" spans="2:5" ht="28.5" customHeight="1" x14ac:dyDescent="0.3">
      <c r="B17" s="124"/>
      <c r="C17" s="1"/>
      <c r="D17" s="75" t="s">
        <v>950</v>
      </c>
      <c r="E17" s="75" t="s">
        <v>951</v>
      </c>
    </row>
    <row r="18" spans="2:5" ht="30" customHeight="1" x14ac:dyDescent="0.3">
      <c r="B18" s="1"/>
      <c r="C18" s="1"/>
      <c r="D18" s="1"/>
      <c r="E18" s="1"/>
    </row>
    <row r="19" spans="2:5" ht="24.75" customHeight="1" x14ac:dyDescent="0.3">
      <c r="B19" s="122" t="s">
        <v>10</v>
      </c>
      <c r="C19" s="1"/>
      <c r="D19" s="120" t="s">
        <v>952</v>
      </c>
      <c r="E19" s="121"/>
    </row>
    <row r="20" spans="2:5" ht="36.75" customHeight="1" x14ac:dyDescent="0.3">
      <c r="B20" s="124"/>
      <c r="C20" s="1"/>
      <c r="D20" s="140" t="s">
        <v>953</v>
      </c>
      <c r="E20" s="141"/>
    </row>
    <row r="21" spans="2:5" ht="30" customHeight="1" x14ac:dyDescent="0.3">
      <c r="B21" s="1"/>
      <c r="C21" s="1"/>
      <c r="D21" s="1"/>
      <c r="E21" s="1"/>
    </row>
    <row r="22" spans="2:5" ht="24" customHeight="1" x14ac:dyDescent="0.3">
      <c r="B22" s="122" t="s">
        <v>10</v>
      </c>
      <c r="C22" s="1"/>
      <c r="D22" s="126" t="s">
        <v>506</v>
      </c>
      <c r="E22" s="121"/>
    </row>
    <row r="23" spans="2:5" ht="15" customHeight="1" x14ac:dyDescent="0.3">
      <c r="B23" s="123"/>
      <c r="C23" s="1"/>
      <c r="D23" s="73" t="s">
        <v>954</v>
      </c>
      <c r="E23" s="73" t="s">
        <v>955</v>
      </c>
    </row>
    <row r="24" spans="2:5" ht="15" customHeight="1" x14ac:dyDescent="0.3">
      <c r="B24" s="123"/>
      <c r="C24" s="1"/>
      <c r="D24" s="73" t="s">
        <v>956</v>
      </c>
      <c r="E24" s="73" t="s">
        <v>957</v>
      </c>
    </row>
    <row r="25" spans="2:5" ht="15" customHeight="1" x14ac:dyDescent="0.3">
      <c r="B25" s="123"/>
      <c r="C25" s="1"/>
      <c r="D25" s="73" t="s">
        <v>958</v>
      </c>
      <c r="E25" s="73" t="s">
        <v>959</v>
      </c>
    </row>
    <row r="26" spans="2:5" ht="15" customHeight="1" x14ac:dyDescent="0.3">
      <c r="B26" s="123"/>
      <c r="C26" s="1"/>
      <c r="D26" s="73" t="s">
        <v>960</v>
      </c>
      <c r="E26" s="73" t="s">
        <v>961</v>
      </c>
    </row>
    <row r="27" spans="2:5" ht="15" customHeight="1" x14ac:dyDescent="0.3">
      <c r="B27" s="123"/>
      <c r="C27" s="1"/>
      <c r="D27" s="73" t="s">
        <v>962</v>
      </c>
      <c r="E27" s="73" t="s">
        <v>963</v>
      </c>
    </row>
    <row r="28" spans="2:5" ht="15" customHeight="1" x14ac:dyDescent="0.3">
      <c r="B28" s="123"/>
      <c r="C28" s="1"/>
      <c r="D28" s="75" t="s">
        <v>964</v>
      </c>
      <c r="E28" s="75" t="s">
        <v>965</v>
      </c>
    </row>
    <row r="29" spans="2:5" ht="15" customHeight="1" x14ac:dyDescent="0.3">
      <c r="B29" s="124"/>
      <c r="C29" s="1"/>
      <c r="D29" s="75" t="s">
        <v>966</v>
      </c>
      <c r="E29" s="75" t="s">
        <v>967</v>
      </c>
    </row>
    <row r="30" spans="2:5" ht="30" customHeight="1" x14ac:dyDescent="0.3">
      <c r="B30" s="1"/>
      <c r="C30" s="1"/>
      <c r="D30" s="1"/>
      <c r="E30" s="1"/>
    </row>
    <row r="31" spans="2:5" ht="24" customHeight="1" x14ac:dyDescent="0.3">
      <c r="B31" s="122" t="s">
        <v>10</v>
      </c>
      <c r="C31" s="1"/>
      <c r="D31" s="126" t="s">
        <v>509</v>
      </c>
      <c r="E31" s="121"/>
    </row>
    <row r="32" spans="2:5" ht="15" customHeight="1" x14ac:dyDescent="0.3">
      <c r="B32" s="123"/>
      <c r="C32" s="1"/>
      <c r="D32" s="73" t="s">
        <v>954</v>
      </c>
      <c r="E32" s="73" t="s">
        <v>955</v>
      </c>
    </row>
    <row r="33" spans="1:26" ht="15" customHeight="1" x14ac:dyDescent="0.3">
      <c r="B33" s="123"/>
      <c r="C33" s="1"/>
      <c r="D33" s="73" t="s">
        <v>968</v>
      </c>
      <c r="E33" s="73" t="s">
        <v>969</v>
      </c>
    </row>
    <row r="34" spans="1:26" ht="15" customHeight="1" x14ac:dyDescent="0.3">
      <c r="B34" s="123"/>
      <c r="C34" s="1"/>
      <c r="D34" s="73" t="s">
        <v>970</v>
      </c>
      <c r="E34" s="73" t="s">
        <v>971</v>
      </c>
    </row>
    <row r="35" spans="1:26" ht="15" customHeight="1" x14ac:dyDescent="0.3">
      <c r="B35" s="123"/>
      <c r="C35" s="1"/>
      <c r="D35" s="73" t="s">
        <v>972</v>
      </c>
      <c r="E35" s="73" t="s">
        <v>973</v>
      </c>
    </row>
    <row r="36" spans="1:26" ht="15" customHeight="1" x14ac:dyDescent="0.3">
      <c r="B36" s="123"/>
      <c r="C36" s="1"/>
      <c r="D36" s="73" t="s">
        <v>974</v>
      </c>
      <c r="E36" s="73" t="s">
        <v>975</v>
      </c>
    </row>
    <row r="37" spans="1:26" ht="15" customHeight="1" x14ac:dyDescent="0.3">
      <c r="B37" s="123"/>
      <c r="C37" s="1"/>
      <c r="D37" s="73" t="s">
        <v>976</v>
      </c>
      <c r="E37" s="73" t="s">
        <v>977</v>
      </c>
    </row>
    <row r="38" spans="1:26" ht="15" customHeight="1" x14ac:dyDescent="0.3">
      <c r="B38" s="123"/>
      <c r="C38" s="1"/>
      <c r="D38" s="73" t="s">
        <v>978</v>
      </c>
      <c r="E38" s="73" t="s">
        <v>979</v>
      </c>
    </row>
    <row r="39" spans="1:26" ht="15" customHeight="1" x14ac:dyDescent="0.3">
      <c r="B39" s="123"/>
      <c r="C39" s="1"/>
      <c r="D39" s="73" t="s">
        <v>980</v>
      </c>
      <c r="E39" s="73" t="s">
        <v>981</v>
      </c>
    </row>
    <row r="40" spans="1:26" ht="15" customHeight="1" x14ac:dyDescent="0.3">
      <c r="B40" s="123"/>
      <c r="C40" s="1"/>
      <c r="D40" s="73" t="s">
        <v>982</v>
      </c>
      <c r="E40" s="73" t="s">
        <v>983</v>
      </c>
    </row>
    <row r="41" spans="1:26" ht="15" customHeight="1" x14ac:dyDescent="0.3">
      <c r="B41" s="123"/>
      <c r="C41" s="1"/>
      <c r="D41" s="73" t="s">
        <v>984</v>
      </c>
      <c r="E41" s="73" t="s">
        <v>985</v>
      </c>
    </row>
    <row r="42" spans="1:26" ht="15" customHeight="1" x14ac:dyDescent="0.3">
      <c r="B42" s="124"/>
      <c r="C42" s="1"/>
      <c r="D42" s="75" t="s">
        <v>986</v>
      </c>
      <c r="E42" s="75" t="s">
        <v>987</v>
      </c>
    </row>
    <row r="43" spans="1:26" ht="30" customHeight="1" x14ac:dyDescent="0.3">
      <c r="B43" s="1"/>
      <c r="C43" s="1"/>
      <c r="D43" s="1"/>
      <c r="E43" s="1"/>
    </row>
    <row r="44" spans="1:26" ht="25.5" customHeight="1" x14ac:dyDescent="0.3">
      <c r="B44" s="122" t="s">
        <v>10</v>
      </c>
      <c r="C44" s="1"/>
      <c r="D44" s="126" t="s">
        <v>512</v>
      </c>
      <c r="E44" s="121"/>
    </row>
    <row r="45" spans="1:26" ht="25.5" customHeight="1" x14ac:dyDescent="0.3">
      <c r="A45" s="1"/>
      <c r="B45" s="123"/>
      <c r="C45" s="1"/>
      <c r="D45" s="142" t="s">
        <v>988</v>
      </c>
      <c r="E45" s="143"/>
      <c r="F45" s="1"/>
      <c r="G45" s="1"/>
      <c r="H45" s="1"/>
      <c r="I45" s="1"/>
      <c r="J45" s="1"/>
      <c r="K45" s="1"/>
      <c r="L45" s="1"/>
      <c r="M45" s="1"/>
      <c r="N45" s="1"/>
      <c r="O45" s="1"/>
      <c r="P45" s="1"/>
      <c r="Q45" s="1"/>
      <c r="R45" s="1"/>
      <c r="S45" s="1"/>
      <c r="T45" s="1"/>
      <c r="U45" s="1"/>
      <c r="V45" s="1"/>
      <c r="W45" s="1"/>
      <c r="X45" s="1"/>
      <c r="Y45" s="1"/>
      <c r="Z45" s="1"/>
    </row>
    <row r="46" spans="1:26" ht="15" customHeight="1" x14ac:dyDescent="0.3">
      <c r="B46" s="123"/>
      <c r="C46" s="1"/>
      <c r="D46" s="73" t="s">
        <v>989</v>
      </c>
      <c r="E46" s="73" t="s">
        <v>973</v>
      </c>
    </row>
    <row r="47" spans="1:26" ht="15" customHeight="1" x14ac:dyDescent="0.3">
      <c r="B47" s="123"/>
      <c r="C47" s="1"/>
      <c r="D47" s="73" t="s">
        <v>990</v>
      </c>
      <c r="E47" s="73" t="s">
        <v>991</v>
      </c>
    </row>
    <row r="48" spans="1:26" ht="15" customHeight="1" x14ac:dyDescent="0.3">
      <c r="B48" s="123"/>
      <c r="C48" s="1"/>
      <c r="D48" s="73" t="s">
        <v>992</v>
      </c>
      <c r="E48" s="73" t="s">
        <v>993</v>
      </c>
    </row>
    <row r="49" spans="2:5" ht="15" customHeight="1" x14ac:dyDescent="0.3">
      <c r="B49" s="123"/>
      <c r="C49" s="1"/>
      <c r="D49" s="73" t="s">
        <v>994</v>
      </c>
      <c r="E49" s="73" t="s">
        <v>995</v>
      </c>
    </row>
    <row r="50" spans="2:5" ht="15" customHeight="1" x14ac:dyDescent="0.3">
      <c r="B50" s="123"/>
      <c r="C50" s="1"/>
      <c r="D50" s="73" t="s">
        <v>996</v>
      </c>
      <c r="E50" s="73" t="s">
        <v>997</v>
      </c>
    </row>
    <row r="51" spans="2:5" ht="15" customHeight="1" x14ac:dyDescent="0.3">
      <c r="B51" s="124"/>
      <c r="C51" s="1"/>
      <c r="D51" s="75" t="s">
        <v>998</v>
      </c>
      <c r="E51" s="75" t="s">
        <v>999</v>
      </c>
    </row>
    <row r="52" spans="2:5" ht="30" customHeight="1" x14ac:dyDescent="0.3">
      <c r="B52" s="1"/>
      <c r="C52" s="1"/>
      <c r="D52" s="1"/>
      <c r="E52" s="1"/>
    </row>
    <row r="53" spans="2:5" ht="24" customHeight="1" x14ac:dyDescent="0.3">
      <c r="B53" s="122" t="s">
        <v>10</v>
      </c>
      <c r="C53" s="1"/>
      <c r="D53" s="125" t="s">
        <v>1000</v>
      </c>
      <c r="E53" s="121"/>
    </row>
    <row r="54" spans="2:5" ht="15" customHeight="1" x14ac:dyDescent="0.3">
      <c r="B54" s="123"/>
      <c r="C54" s="1"/>
      <c r="D54" s="73" t="s">
        <v>1001</v>
      </c>
      <c r="E54" s="73" t="s">
        <v>1002</v>
      </c>
    </row>
    <row r="55" spans="2:5" ht="15" customHeight="1" x14ac:dyDescent="0.3">
      <c r="B55" s="124"/>
      <c r="C55" s="1"/>
      <c r="D55" s="75" t="s">
        <v>1003</v>
      </c>
      <c r="E55" s="75" t="s">
        <v>1002</v>
      </c>
    </row>
    <row r="56" spans="2:5" ht="30" customHeight="1" x14ac:dyDescent="0.3">
      <c r="B56" s="1"/>
      <c r="C56" s="1"/>
      <c r="D56" s="1"/>
      <c r="E56" s="1"/>
    </row>
    <row r="57" spans="2:5" ht="15" customHeight="1" x14ac:dyDescent="0.3">
      <c r="B57" s="122" t="s">
        <v>10</v>
      </c>
      <c r="C57" s="1"/>
      <c r="D57" s="120" t="s">
        <v>1004</v>
      </c>
      <c r="E57" s="121"/>
    </row>
    <row r="58" spans="2:5" ht="15" customHeight="1" x14ac:dyDescent="0.3">
      <c r="B58" s="123"/>
      <c r="C58" s="1"/>
      <c r="D58" s="73" t="s">
        <v>1005</v>
      </c>
      <c r="E58" s="73"/>
    </row>
    <row r="59" spans="2:5" ht="15" customHeight="1" x14ac:dyDescent="0.3">
      <c r="B59" s="123"/>
      <c r="C59" s="1"/>
      <c r="D59" s="73" t="s">
        <v>1006</v>
      </c>
      <c r="E59" s="73"/>
    </row>
    <row r="60" spans="2:5" ht="15" customHeight="1" x14ac:dyDescent="0.3">
      <c r="B60" s="123"/>
      <c r="C60" s="1"/>
      <c r="D60" s="73" t="s">
        <v>1007</v>
      </c>
      <c r="E60" s="73"/>
    </row>
    <row r="61" spans="2:5" ht="15" customHeight="1" x14ac:dyDescent="0.3">
      <c r="B61" s="123"/>
      <c r="C61" s="1"/>
      <c r="D61" s="73" t="s">
        <v>1008</v>
      </c>
      <c r="E61" s="73"/>
    </row>
    <row r="62" spans="2:5" ht="15" customHeight="1" x14ac:dyDescent="0.3">
      <c r="B62" s="123"/>
      <c r="C62" s="1"/>
      <c r="D62" s="73" t="s">
        <v>1009</v>
      </c>
      <c r="E62" s="73"/>
    </row>
    <row r="63" spans="2:5" ht="15" customHeight="1" x14ac:dyDescent="0.3">
      <c r="B63" s="123"/>
      <c r="C63" s="1"/>
      <c r="D63" s="73" t="s">
        <v>1010</v>
      </c>
      <c r="E63" s="73"/>
    </row>
    <row r="64" spans="2:5" ht="15" customHeight="1" x14ac:dyDescent="0.3">
      <c r="B64" s="124"/>
      <c r="C64" s="1"/>
      <c r="D64" s="75" t="s">
        <v>1011</v>
      </c>
      <c r="E64" s="75"/>
    </row>
    <row r="65" spans="2:5" ht="30" customHeight="1" x14ac:dyDescent="0.3">
      <c r="B65" s="1"/>
      <c r="C65" s="1"/>
      <c r="D65" s="1"/>
      <c r="E65" s="1"/>
    </row>
    <row r="66" spans="2:5" ht="24" customHeight="1" x14ac:dyDescent="0.3">
      <c r="B66" s="122" t="s">
        <v>10</v>
      </c>
      <c r="C66" s="1"/>
      <c r="D66" s="120" t="s">
        <v>1012</v>
      </c>
      <c r="E66" s="121"/>
    </row>
    <row r="67" spans="2:5" ht="33" customHeight="1" x14ac:dyDescent="0.3">
      <c r="B67" s="124"/>
      <c r="C67" s="1"/>
      <c r="D67" s="140" t="s">
        <v>1013</v>
      </c>
      <c r="E67" s="141"/>
    </row>
    <row r="68" spans="2:5" ht="14.4" x14ac:dyDescent="0.3">
      <c r="B68" s="1"/>
      <c r="C68" s="1"/>
      <c r="D68" s="1"/>
      <c r="E68" s="1"/>
    </row>
    <row r="69" spans="2:5" ht="14.4" x14ac:dyDescent="0.3">
      <c r="B69" s="1"/>
      <c r="C69" s="1"/>
      <c r="D69" s="1"/>
      <c r="E69" s="1"/>
    </row>
    <row r="70" spans="2:5" ht="14.4" x14ac:dyDescent="0.3">
      <c r="B70" s="1"/>
      <c r="C70" s="1"/>
      <c r="D70" s="1"/>
      <c r="E70" s="1"/>
    </row>
    <row r="71" spans="2:5" ht="14.4" x14ac:dyDescent="0.3">
      <c r="B71" s="1"/>
      <c r="C71" s="1"/>
      <c r="D71" s="1"/>
      <c r="E71" s="1"/>
    </row>
    <row r="72" spans="2:5" ht="14.4" x14ac:dyDescent="0.3">
      <c r="B72" s="1"/>
      <c r="C72" s="1"/>
      <c r="D72" s="1"/>
      <c r="E72" s="1"/>
    </row>
    <row r="73" spans="2:5" ht="14.4" x14ac:dyDescent="0.3">
      <c r="B73" s="1"/>
      <c r="C73" s="1"/>
      <c r="D73" s="1"/>
      <c r="E73" s="1"/>
    </row>
    <row r="74" spans="2:5" ht="14.4" x14ac:dyDescent="0.3">
      <c r="B74" s="1"/>
      <c r="C74" s="1"/>
      <c r="D74" s="1"/>
      <c r="E74" s="1"/>
    </row>
    <row r="75" spans="2:5" ht="14.4" x14ac:dyDescent="0.3">
      <c r="B75" s="1"/>
      <c r="C75" s="1"/>
      <c r="D75" s="1"/>
      <c r="E75" s="1"/>
    </row>
    <row r="76" spans="2:5" ht="14.4" x14ac:dyDescent="0.3">
      <c r="B76" s="1"/>
      <c r="C76" s="1"/>
      <c r="D76" s="1"/>
      <c r="E76" s="1"/>
    </row>
    <row r="77" spans="2:5" ht="14.4" x14ac:dyDescent="0.3">
      <c r="B77" s="1"/>
      <c r="C77" s="1"/>
      <c r="D77" s="1"/>
      <c r="E77" s="1"/>
    </row>
    <row r="78" spans="2:5" ht="14.4" x14ac:dyDescent="0.3">
      <c r="B78" s="1"/>
      <c r="C78" s="1"/>
      <c r="D78" s="1"/>
      <c r="E78" s="1"/>
    </row>
    <row r="79" spans="2:5" ht="14.4" x14ac:dyDescent="0.3">
      <c r="B79" s="1"/>
      <c r="C79" s="1"/>
      <c r="D79" s="1"/>
      <c r="E79" s="1"/>
    </row>
    <row r="80" spans="2:5" ht="14.4" x14ac:dyDescent="0.3">
      <c r="B80" s="1"/>
      <c r="C80" s="1"/>
      <c r="D80" s="1"/>
      <c r="E80" s="1"/>
    </row>
    <row r="81" spans="2:5" ht="14.4" x14ac:dyDescent="0.3">
      <c r="B81" s="1"/>
      <c r="C81" s="1"/>
      <c r="D81" s="1"/>
      <c r="E81" s="1"/>
    </row>
    <row r="82" spans="2:5" ht="14.4" x14ac:dyDescent="0.3">
      <c r="B82" s="1"/>
      <c r="C82" s="1"/>
      <c r="D82" s="1"/>
      <c r="E82" s="1"/>
    </row>
    <row r="83" spans="2:5" ht="14.4" x14ac:dyDescent="0.3">
      <c r="B83" s="1"/>
      <c r="C83" s="1"/>
      <c r="D83" s="1"/>
      <c r="E83" s="1"/>
    </row>
    <row r="84" spans="2:5" ht="14.4" x14ac:dyDescent="0.3">
      <c r="B84" s="1"/>
      <c r="C84" s="1"/>
      <c r="D84" s="1"/>
      <c r="E84" s="1"/>
    </row>
    <row r="85" spans="2:5" ht="14.4" x14ac:dyDescent="0.3">
      <c r="B85" s="1"/>
      <c r="C85" s="1"/>
      <c r="D85" s="1"/>
      <c r="E85" s="1"/>
    </row>
    <row r="86" spans="2:5" ht="14.4" x14ac:dyDescent="0.3">
      <c r="B86" s="1"/>
      <c r="C86" s="1"/>
      <c r="D86" s="1"/>
      <c r="E86" s="1"/>
    </row>
    <row r="87" spans="2:5" ht="14.4" x14ac:dyDescent="0.3">
      <c r="B87" s="1"/>
      <c r="C87" s="1"/>
      <c r="D87" s="1"/>
      <c r="E87" s="1"/>
    </row>
    <row r="88" spans="2:5" ht="14.4" x14ac:dyDescent="0.3">
      <c r="B88" s="1"/>
      <c r="C88" s="1"/>
      <c r="D88" s="1"/>
      <c r="E88" s="1"/>
    </row>
    <row r="89" spans="2:5" ht="14.4" x14ac:dyDescent="0.3">
      <c r="B89" s="1"/>
      <c r="C89" s="1"/>
      <c r="D89" s="1"/>
      <c r="E89" s="1"/>
    </row>
    <row r="90" spans="2:5" ht="14.4" x14ac:dyDescent="0.3">
      <c r="B90" s="1"/>
      <c r="C90" s="1"/>
      <c r="D90" s="1"/>
      <c r="E90" s="1"/>
    </row>
    <row r="91" spans="2:5" ht="14.4" x14ac:dyDescent="0.3">
      <c r="B91" s="1"/>
      <c r="C91" s="1"/>
      <c r="D91" s="1"/>
      <c r="E91" s="1"/>
    </row>
    <row r="92" spans="2:5" ht="14.4" x14ac:dyDescent="0.3">
      <c r="B92" s="1"/>
      <c r="C92" s="1"/>
      <c r="D92" s="1"/>
      <c r="E92" s="1"/>
    </row>
    <row r="93" spans="2:5" ht="14.4" x14ac:dyDescent="0.3">
      <c r="B93" s="1"/>
      <c r="C93" s="1"/>
      <c r="D93" s="1"/>
      <c r="E93" s="1"/>
    </row>
    <row r="94" spans="2:5" ht="14.4" x14ac:dyDescent="0.3">
      <c r="B94" s="1"/>
      <c r="C94" s="1"/>
      <c r="D94" s="1"/>
      <c r="E94" s="1"/>
    </row>
    <row r="95" spans="2:5" ht="14.4" x14ac:dyDescent="0.3">
      <c r="B95" s="1"/>
      <c r="C95" s="1"/>
      <c r="D95" s="1"/>
      <c r="E95" s="1"/>
    </row>
    <row r="96" spans="2:5" ht="14.4" x14ac:dyDescent="0.3">
      <c r="B96" s="1"/>
      <c r="C96" s="1"/>
      <c r="D96" s="1"/>
      <c r="E96" s="1"/>
    </row>
    <row r="97" spans="2:5" ht="14.4" x14ac:dyDescent="0.3">
      <c r="B97" s="1"/>
      <c r="C97" s="1"/>
      <c r="D97" s="1"/>
      <c r="E97" s="1"/>
    </row>
    <row r="98" spans="2:5" ht="14.4" x14ac:dyDescent="0.3">
      <c r="B98" s="1"/>
      <c r="C98" s="1"/>
      <c r="D98" s="1"/>
      <c r="E98" s="1"/>
    </row>
    <row r="99" spans="2:5" ht="14.4" x14ac:dyDescent="0.3">
      <c r="B99" s="1"/>
      <c r="C99" s="1"/>
      <c r="D99" s="1"/>
      <c r="E99" s="1"/>
    </row>
    <row r="100" spans="2:5" ht="14.4" x14ac:dyDescent="0.3">
      <c r="B100" s="1"/>
      <c r="C100" s="1"/>
      <c r="D100" s="1"/>
      <c r="E100" s="1"/>
    </row>
    <row r="101" spans="2:5" ht="14.4" x14ac:dyDescent="0.3">
      <c r="B101" s="1"/>
      <c r="C101" s="1"/>
      <c r="D101" s="1"/>
      <c r="E101" s="1"/>
    </row>
    <row r="102" spans="2:5" ht="14.4" x14ac:dyDescent="0.3">
      <c r="B102" s="1"/>
      <c r="C102" s="1"/>
      <c r="D102" s="1"/>
      <c r="E102" s="1"/>
    </row>
    <row r="103" spans="2:5" ht="14.4" x14ac:dyDescent="0.3">
      <c r="B103" s="1"/>
      <c r="C103" s="1"/>
      <c r="D103" s="1"/>
      <c r="E103" s="1"/>
    </row>
    <row r="104" spans="2:5" ht="14.4" x14ac:dyDescent="0.3">
      <c r="B104" s="1"/>
      <c r="C104" s="1"/>
      <c r="D104" s="1"/>
      <c r="E104" s="1"/>
    </row>
    <row r="105" spans="2:5" ht="14.4" x14ac:dyDescent="0.3">
      <c r="B105" s="1"/>
      <c r="C105" s="1"/>
      <c r="D105" s="1"/>
      <c r="E105" s="1"/>
    </row>
    <row r="106" spans="2:5" ht="14.4" x14ac:dyDescent="0.3">
      <c r="B106" s="1"/>
      <c r="C106" s="1"/>
      <c r="D106" s="1"/>
      <c r="E106" s="1"/>
    </row>
    <row r="107" spans="2:5" ht="14.4" x14ac:dyDescent="0.3">
      <c r="B107" s="1"/>
      <c r="C107" s="1"/>
      <c r="D107" s="1"/>
      <c r="E107" s="1"/>
    </row>
    <row r="108" spans="2:5" ht="14.4" x14ac:dyDescent="0.3">
      <c r="B108" s="1"/>
      <c r="C108" s="1"/>
      <c r="D108" s="1"/>
      <c r="E108" s="1"/>
    </row>
    <row r="109" spans="2:5" ht="14.4" x14ac:dyDescent="0.3">
      <c r="B109" s="1"/>
      <c r="C109" s="1"/>
      <c r="D109" s="1"/>
      <c r="E109" s="1"/>
    </row>
    <row r="110" spans="2:5" ht="14.4" x14ac:dyDescent="0.3">
      <c r="B110" s="1"/>
      <c r="C110" s="1"/>
      <c r="D110" s="1"/>
      <c r="E110" s="1"/>
    </row>
    <row r="111" spans="2:5" ht="14.4" x14ac:dyDescent="0.3">
      <c r="B111" s="1"/>
      <c r="C111" s="1"/>
      <c r="D111" s="1"/>
      <c r="E111" s="1"/>
    </row>
    <row r="112" spans="2:5" ht="14.4" x14ac:dyDescent="0.3">
      <c r="B112" s="1"/>
      <c r="C112" s="1"/>
      <c r="D112" s="1"/>
      <c r="E112" s="1"/>
    </row>
    <row r="113" spans="2:5" ht="14.4" x14ac:dyDescent="0.3">
      <c r="B113" s="1"/>
      <c r="C113" s="1"/>
      <c r="D113" s="1"/>
      <c r="E113" s="1"/>
    </row>
    <row r="114" spans="2:5" ht="14.4" x14ac:dyDescent="0.3">
      <c r="B114" s="1"/>
      <c r="C114" s="1"/>
      <c r="D114" s="1"/>
      <c r="E114" s="1"/>
    </row>
    <row r="115" spans="2:5" ht="14.4" x14ac:dyDescent="0.3">
      <c r="B115" s="1"/>
      <c r="C115" s="1"/>
      <c r="D115" s="1"/>
      <c r="E115" s="1"/>
    </row>
    <row r="116" spans="2:5" ht="14.4" x14ac:dyDescent="0.3">
      <c r="B116" s="1"/>
      <c r="C116" s="1"/>
      <c r="D116" s="1"/>
      <c r="E116" s="1"/>
    </row>
    <row r="117" spans="2:5" ht="14.4" x14ac:dyDescent="0.3">
      <c r="B117" s="1"/>
      <c r="C117" s="1"/>
      <c r="D117" s="1"/>
      <c r="E117" s="1"/>
    </row>
    <row r="118" spans="2:5" ht="14.4" x14ac:dyDescent="0.3">
      <c r="B118" s="1"/>
      <c r="C118" s="1"/>
      <c r="D118" s="1"/>
      <c r="E118" s="1"/>
    </row>
    <row r="119" spans="2:5" ht="14.4" x14ac:dyDescent="0.3">
      <c r="B119" s="1"/>
      <c r="C119" s="1"/>
      <c r="D119" s="1"/>
      <c r="E119" s="1"/>
    </row>
    <row r="120" spans="2:5" ht="14.4" x14ac:dyDescent="0.3">
      <c r="B120" s="1"/>
      <c r="C120" s="1"/>
      <c r="D120" s="1"/>
      <c r="E120" s="1"/>
    </row>
    <row r="121" spans="2:5" ht="14.4" x14ac:dyDescent="0.3">
      <c r="B121" s="1"/>
      <c r="C121" s="1"/>
      <c r="D121" s="1"/>
      <c r="E121" s="1"/>
    </row>
    <row r="122" spans="2:5" ht="14.4" x14ac:dyDescent="0.3">
      <c r="B122" s="1"/>
      <c r="C122" s="1"/>
      <c r="D122" s="1"/>
      <c r="E122" s="1"/>
    </row>
    <row r="123" spans="2:5" ht="14.4" x14ac:dyDescent="0.3">
      <c r="B123" s="1"/>
      <c r="C123" s="1"/>
      <c r="D123" s="1"/>
      <c r="E123" s="1"/>
    </row>
    <row r="124" spans="2:5" ht="14.4" x14ac:dyDescent="0.3">
      <c r="B124" s="1"/>
      <c r="C124" s="1"/>
      <c r="D124" s="1"/>
      <c r="E124" s="1"/>
    </row>
    <row r="125" spans="2:5" ht="14.4" x14ac:dyDescent="0.3">
      <c r="B125" s="1"/>
      <c r="C125" s="1"/>
      <c r="D125" s="1"/>
      <c r="E125" s="1"/>
    </row>
    <row r="126" spans="2:5" ht="14.4" x14ac:dyDescent="0.3">
      <c r="B126" s="1"/>
      <c r="C126" s="1"/>
      <c r="D126" s="1"/>
      <c r="E126" s="1"/>
    </row>
    <row r="127" spans="2:5" ht="14.4" x14ac:dyDescent="0.3">
      <c r="B127" s="1"/>
      <c r="C127" s="1"/>
      <c r="D127" s="1"/>
      <c r="E127" s="1"/>
    </row>
    <row r="128" spans="2:5" ht="14.4" x14ac:dyDescent="0.3">
      <c r="B128" s="1"/>
      <c r="C128" s="1"/>
      <c r="D128" s="1"/>
      <c r="E128" s="1"/>
    </row>
    <row r="129" spans="2:5" ht="14.4" x14ac:dyDescent="0.3">
      <c r="B129" s="1"/>
      <c r="C129" s="1"/>
      <c r="D129" s="1"/>
      <c r="E129" s="1"/>
    </row>
    <row r="130" spans="2:5" ht="14.4" x14ac:dyDescent="0.3">
      <c r="B130" s="1"/>
      <c r="C130" s="1"/>
      <c r="D130" s="1"/>
      <c r="E130" s="1"/>
    </row>
    <row r="131" spans="2:5" ht="14.4" x14ac:dyDescent="0.3">
      <c r="B131" s="1"/>
      <c r="C131" s="1"/>
      <c r="D131" s="1"/>
      <c r="E131" s="1"/>
    </row>
    <row r="132" spans="2:5" ht="14.4" x14ac:dyDescent="0.3">
      <c r="B132" s="1"/>
      <c r="C132" s="1"/>
      <c r="D132" s="1"/>
      <c r="E132" s="1"/>
    </row>
    <row r="133" spans="2:5" ht="14.4" x14ac:dyDescent="0.3">
      <c r="B133" s="1"/>
      <c r="C133" s="1"/>
      <c r="D133" s="1"/>
      <c r="E133" s="1"/>
    </row>
    <row r="134" spans="2:5" ht="14.4" x14ac:dyDescent="0.3">
      <c r="B134" s="1"/>
      <c r="C134" s="1"/>
      <c r="D134" s="1"/>
      <c r="E134" s="1"/>
    </row>
    <row r="135" spans="2:5" ht="14.4" x14ac:dyDescent="0.3">
      <c r="B135" s="1"/>
      <c r="C135" s="1"/>
      <c r="D135" s="1"/>
      <c r="E135" s="1"/>
    </row>
    <row r="136" spans="2:5" ht="14.4" x14ac:dyDescent="0.3">
      <c r="B136" s="1"/>
      <c r="C136" s="1"/>
      <c r="D136" s="1"/>
      <c r="E136" s="1"/>
    </row>
    <row r="137" spans="2:5" ht="14.4" x14ac:dyDescent="0.3">
      <c r="B137" s="1"/>
      <c r="C137" s="1"/>
      <c r="D137" s="1"/>
      <c r="E137" s="1"/>
    </row>
    <row r="138" spans="2:5" ht="14.4" x14ac:dyDescent="0.3">
      <c r="B138" s="1"/>
      <c r="C138" s="1"/>
      <c r="D138" s="1"/>
      <c r="E138" s="1"/>
    </row>
    <row r="139" spans="2:5" ht="14.4" x14ac:dyDescent="0.3">
      <c r="B139" s="1"/>
      <c r="C139" s="1"/>
      <c r="D139" s="1"/>
      <c r="E139" s="1"/>
    </row>
    <row r="140" spans="2:5" ht="14.4" x14ac:dyDescent="0.3">
      <c r="B140" s="1"/>
      <c r="C140" s="1"/>
      <c r="D140" s="1"/>
      <c r="E140" s="1"/>
    </row>
    <row r="141" spans="2:5" ht="14.4" x14ac:dyDescent="0.3">
      <c r="B141" s="1"/>
      <c r="C141" s="1"/>
      <c r="D141" s="1"/>
      <c r="E141" s="1"/>
    </row>
    <row r="142" spans="2:5" ht="14.4" x14ac:dyDescent="0.3">
      <c r="B142" s="1"/>
      <c r="C142" s="1"/>
      <c r="D142" s="1"/>
      <c r="E142" s="1"/>
    </row>
    <row r="143" spans="2:5" ht="14.4" x14ac:dyDescent="0.3">
      <c r="B143" s="1"/>
      <c r="C143" s="1"/>
      <c r="D143" s="1"/>
      <c r="E143" s="1"/>
    </row>
    <row r="144" spans="2:5" ht="14.4" x14ac:dyDescent="0.3">
      <c r="B144" s="1"/>
      <c r="C144" s="1"/>
      <c r="D144" s="1"/>
      <c r="E144" s="1"/>
    </row>
    <row r="145" spans="2:5" ht="14.4" x14ac:dyDescent="0.3">
      <c r="B145" s="1"/>
      <c r="C145" s="1"/>
      <c r="D145" s="1"/>
      <c r="E145" s="1"/>
    </row>
    <row r="146" spans="2:5" ht="14.4" x14ac:dyDescent="0.3">
      <c r="B146" s="1"/>
      <c r="C146" s="1"/>
      <c r="D146" s="1"/>
      <c r="E146" s="1"/>
    </row>
    <row r="147" spans="2:5" ht="14.4" x14ac:dyDescent="0.3">
      <c r="B147" s="1"/>
      <c r="C147" s="1"/>
      <c r="D147" s="1"/>
      <c r="E147" s="1"/>
    </row>
    <row r="148" spans="2:5" ht="14.4" x14ac:dyDescent="0.3">
      <c r="B148" s="1"/>
      <c r="C148" s="1"/>
      <c r="D148" s="1"/>
      <c r="E148" s="1"/>
    </row>
    <row r="149" spans="2:5" ht="14.4" x14ac:dyDescent="0.3">
      <c r="B149" s="1"/>
      <c r="C149" s="1"/>
      <c r="D149" s="1"/>
      <c r="E149" s="1"/>
    </row>
    <row r="150" spans="2:5" ht="14.4" x14ac:dyDescent="0.3">
      <c r="B150" s="1"/>
      <c r="C150" s="1"/>
      <c r="D150" s="1"/>
      <c r="E150" s="1"/>
    </row>
    <row r="151" spans="2:5" ht="14.4" x14ac:dyDescent="0.3">
      <c r="B151" s="1"/>
      <c r="C151" s="1"/>
      <c r="D151" s="1"/>
      <c r="E151" s="1"/>
    </row>
    <row r="152" spans="2:5" ht="14.4" x14ac:dyDescent="0.3">
      <c r="B152" s="1"/>
      <c r="C152" s="1"/>
      <c r="D152" s="1"/>
      <c r="E152" s="1"/>
    </row>
    <row r="153" spans="2:5" ht="14.4" x14ac:dyDescent="0.3">
      <c r="B153" s="1"/>
      <c r="C153" s="1"/>
      <c r="D153" s="1"/>
      <c r="E153" s="1"/>
    </row>
    <row r="154" spans="2:5" ht="14.4" x14ac:dyDescent="0.3">
      <c r="B154" s="1"/>
      <c r="C154" s="1"/>
      <c r="D154" s="1"/>
      <c r="E154" s="1"/>
    </row>
    <row r="155" spans="2:5" ht="14.4" x14ac:dyDescent="0.3">
      <c r="B155" s="1"/>
      <c r="C155" s="1"/>
      <c r="D155" s="1"/>
      <c r="E155" s="1"/>
    </row>
    <row r="156" spans="2:5" ht="14.4" x14ac:dyDescent="0.3">
      <c r="B156" s="1"/>
      <c r="C156" s="1"/>
      <c r="D156" s="1"/>
      <c r="E156" s="1"/>
    </row>
    <row r="157" spans="2:5" ht="14.4" x14ac:dyDescent="0.3">
      <c r="B157" s="1"/>
      <c r="C157" s="1"/>
      <c r="D157" s="1"/>
      <c r="E157" s="1"/>
    </row>
    <row r="158" spans="2:5" ht="14.4" x14ac:dyDescent="0.3">
      <c r="B158" s="1"/>
      <c r="C158" s="1"/>
      <c r="D158" s="1"/>
      <c r="E158" s="1"/>
    </row>
    <row r="159" spans="2:5" ht="14.4" x14ac:dyDescent="0.3">
      <c r="B159" s="1"/>
      <c r="C159" s="1"/>
      <c r="D159" s="1"/>
      <c r="E159" s="1"/>
    </row>
    <row r="160" spans="2:5" ht="14.4" x14ac:dyDescent="0.3">
      <c r="B160" s="1"/>
      <c r="C160" s="1"/>
      <c r="D160" s="1"/>
      <c r="E160" s="1"/>
    </row>
    <row r="161" spans="2:5" ht="14.4" x14ac:dyDescent="0.3">
      <c r="B161" s="1"/>
      <c r="C161" s="1"/>
      <c r="D161" s="1"/>
      <c r="E161" s="1"/>
    </row>
    <row r="162" spans="2:5" ht="14.4" x14ac:dyDescent="0.3">
      <c r="B162" s="1"/>
      <c r="C162" s="1"/>
      <c r="D162" s="1"/>
      <c r="E162" s="1"/>
    </row>
    <row r="163" spans="2:5" ht="14.4" x14ac:dyDescent="0.3">
      <c r="B163" s="1"/>
      <c r="C163" s="1"/>
      <c r="D163" s="1"/>
      <c r="E163" s="1"/>
    </row>
    <row r="164" spans="2:5" ht="14.4" x14ac:dyDescent="0.3">
      <c r="B164" s="1"/>
      <c r="C164" s="1"/>
      <c r="D164" s="1"/>
      <c r="E164" s="1"/>
    </row>
    <row r="165" spans="2:5" ht="14.4" x14ac:dyDescent="0.3">
      <c r="B165" s="1"/>
      <c r="C165" s="1"/>
      <c r="D165" s="1"/>
      <c r="E165" s="1"/>
    </row>
    <row r="166" spans="2:5" ht="14.4" x14ac:dyDescent="0.3">
      <c r="B166" s="1"/>
      <c r="C166" s="1"/>
      <c r="D166" s="1"/>
      <c r="E166" s="1"/>
    </row>
    <row r="167" spans="2:5" ht="14.4" x14ac:dyDescent="0.3">
      <c r="B167" s="1"/>
      <c r="C167" s="1"/>
      <c r="D167" s="1"/>
      <c r="E167" s="1"/>
    </row>
    <row r="168" spans="2:5" ht="14.4" x14ac:dyDescent="0.3">
      <c r="B168" s="1"/>
      <c r="C168" s="1"/>
      <c r="D168" s="1"/>
      <c r="E168" s="1"/>
    </row>
    <row r="169" spans="2:5" ht="14.4" x14ac:dyDescent="0.3">
      <c r="B169" s="1"/>
      <c r="C169" s="1"/>
      <c r="D169" s="1"/>
      <c r="E169" s="1"/>
    </row>
    <row r="170" spans="2:5" ht="14.4" x14ac:dyDescent="0.3">
      <c r="B170" s="1"/>
      <c r="C170" s="1"/>
      <c r="D170" s="1"/>
      <c r="E170" s="1"/>
    </row>
    <row r="171" spans="2:5" ht="14.4" x14ac:dyDescent="0.3">
      <c r="B171" s="1"/>
      <c r="C171" s="1"/>
      <c r="D171" s="1"/>
      <c r="E171" s="1"/>
    </row>
    <row r="172" spans="2:5" ht="14.4" x14ac:dyDescent="0.3">
      <c r="B172" s="1"/>
      <c r="C172" s="1"/>
      <c r="D172" s="1"/>
      <c r="E172" s="1"/>
    </row>
    <row r="173" spans="2:5" ht="14.4" x14ac:dyDescent="0.3">
      <c r="B173" s="1"/>
      <c r="C173" s="1"/>
      <c r="D173" s="1"/>
      <c r="E173" s="1"/>
    </row>
    <row r="174" spans="2:5" ht="14.4" x14ac:dyDescent="0.3">
      <c r="B174" s="1"/>
      <c r="C174" s="1"/>
      <c r="D174" s="1"/>
      <c r="E174" s="1"/>
    </row>
    <row r="175" spans="2:5" ht="14.4" x14ac:dyDescent="0.3">
      <c r="B175" s="1"/>
      <c r="C175" s="1"/>
      <c r="D175" s="1"/>
      <c r="E175" s="1"/>
    </row>
    <row r="176" spans="2:5" ht="14.4" x14ac:dyDescent="0.3">
      <c r="B176" s="1"/>
      <c r="C176" s="1"/>
      <c r="D176" s="1"/>
      <c r="E176" s="1"/>
    </row>
    <row r="177" spans="2:5" ht="14.4" x14ac:dyDescent="0.3">
      <c r="B177" s="1"/>
      <c r="C177" s="1"/>
      <c r="D177" s="1"/>
      <c r="E177" s="1"/>
    </row>
    <row r="178" spans="2:5" ht="14.4" x14ac:dyDescent="0.3">
      <c r="B178" s="1"/>
      <c r="C178" s="1"/>
      <c r="D178" s="1"/>
      <c r="E178" s="1"/>
    </row>
    <row r="179" spans="2:5" ht="14.4" x14ac:dyDescent="0.3">
      <c r="B179" s="1"/>
      <c r="C179" s="1"/>
      <c r="D179" s="1"/>
      <c r="E179" s="1"/>
    </row>
    <row r="180" spans="2:5" ht="14.4" x14ac:dyDescent="0.3">
      <c r="B180" s="1"/>
      <c r="C180" s="1"/>
      <c r="D180" s="1"/>
      <c r="E180" s="1"/>
    </row>
    <row r="181" spans="2:5" ht="14.4" x14ac:dyDescent="0.3">
      <c r="B181" s="1"/>
      <c r="C181" s="1"/>
      <c r="D181" s="1"/>
      <c r="E181" s="1"/>
    </row>
    <row r="182" spans="2:5" ht="14.4" x14ac:dyDescent="0.3">
      <c r="B182" s="1"/>
      <c r="C182" s="1"/>
      <c r="D182" s="1"/>
      <c r="E182" s="1"/>
    </row>
    <row r="183" spans="2:5" ht="14.4" x14ac:dyDescent="0.3">
      <c r="B183" s="1"/>
      <c r="C183" s="1"/>
      <c r="D183" s="1"/>
      <c r="E183" s="1"/>
    </row>
    <row r="184" spans="2:5" ht="14.4" x14ac:dyDescent="0.3">
      <c r="B184" s="1"/>
      <c r="C184" s="1"/>
      <c r="D184" s="1"/>
      <c r="E184" s="1"/>
    </row>
    <row r="185" spans="2:5" ht="14.4" x14ac:dyDescent="0.3">
      <c r="B185" s="1"/>
      <c r="C185" s="1"/>
      <c r="D185" s="1"/>
      <c r="E185" s="1"/>
    </row>
    <row r="186" spans="2:5" ht="14.4" x14ac:dyDescent="0.3">
      <c r="B186" s="1"/>
      <c r="C186" s="1"/>
      <c r="D186" s="1"/>
      <c r="E186" s="1"/>
    </row>
    <row r="187" spans="2:5" ht="14.4" x14ac:dyDescent="0.3">
      <c r="B187" s="1"/>
      <c r="C187" s="1"/>
      <c r="D187" s="1"/>
      <c r="E187" s="1"/>
    </row>
    <row r="188" spans="2:5" ht="14.4" x14ac:dyDescent="0.3">
      <c r="B188" s="1"/>
      <c r="C188" s="1"/>
      <c r="D188" s="1"/>
      <c r="E188" s="1"/>
    </row>
    <row r="189" spans="2:5" ht="14.4" x14ac:dyDescent="0.3">
      <c r="B189" s="1"/>
      <c r="C189" s="1"/>
      <c r="D189" s="1"/>
      <c r="E189" s="1"/>
    </row>
    <row r="190" spans="2:5" ht="14.4" x14ac:dyDescent="0.3">
      <c r="B190" s="1"/>
      <c r="C190" s="1"/>
      <c r="D190" s="1"/>
      <c r="E190" s="1"/>
    </row>
    <row r="191" spans="2:5" ht="14.4" x14ac:dyDescent="0.3">
      <c r="B191" s="1"/>
      <c r="C191" s="1"/>
      <c r="D191" s="1"/>
      <c r="E191" s="1"/>
    </row>
    <row r="192" spans="2:5" ht="14.4" x14ac:dyDescent="0.3">
      <c r="B192" s="1"/>
      <c r="C192" s="1"/>
      <c r="D192" s="1"/>
      <c r="E192" s="1"/>
    </row>
    <row r="193" spans="2:5" ht="14.4" x14ac:dyDescent="0.3">
      <c r="B193" s="1"/>
      <c r="C193" s="1"/>
      <c r="D193" s="1"/>
      <c r="E193" s="1"/>
    </row>
    <row r="194" spans="2:5" ht="14.4" x14ac:dyDescent="0.3">
      <c r="B194" s="1"/>
      <c r="C194" s="1"/>
      <c r="D194" s="1"/>
      <c r="E194" s="1"/>
    </row>
    <row r="195" spans="2:5" ht="14.4" x14ac:dyDescent="0.3">
      <c r="B195" s="1"/>
      <c r="C195" s="1"/>
      <c r="D195" s="1"/>
      <c r="E195" s="1"/>
    </row>
    <row r="196" spans="2:5" ht="14.4" x14ac:dyDescent="0.3">
      <c r="B196" s="1"/>
      <c r="C196" s="1"/>
      <c r="D196" s="1"/>
      <c r="E196" s="1"/>
    </row>
    <row r="197" spans="2:5" ht="14.4" x14ac:dyDescent="0.3">
      <c r="B197" s="1"/>
      <c r="C197" s="1"/>
      <c r="D197" s="1"/>
      <c r="E197" s="1"/>
    </row>
    <row r="198" spans="2:5" ht="14.4" x14ac:dyDescent="0.3">
      <c r="B198" s="1"/>
      <c r="C198" s="1"/>
      <c r="D198" s="1"/>
      <c r="E198" s="1"/>
    </row>
    <row r="199" spans="2:5" ht="14.4" x14ac:dyDescent="0.3">
      <c r="B199" s="1"/>
      <c r="C199" s="1"/>
      <c r="D199" s="1"/>
      <c r="E199" s="1"/>
    </row>
    <row r="200" spans="2:5" ht="14.4" x14ac:dyDescent="0.3">
      <c r="B200" s="1"/>
      <c r="C200" s="1"/>
      <c r="D200" s="1"/>
      <c r="E200" s="1"/>
    </row>
    <row r="201" spans="2:5" ht="14.4" x14ac:dyDescent="0.3">
      <c r="B201" s="1"/>
      <c r="C201" s="1"/>
      <c r="D201" s="1"/>
      <c r="E201" s="1"/>
    </row>
    <row r="202" spans="2:5" ht="14.4" x14ac:dyDescent="0.3">
      <c r="B202" s="1"/>
      <c r="C202" s="1"/>
      <c r="D202" s="1"/>
      <c r="E202" s="1"/>
    </row>
    <row r="203" spans="2:5" ht="14.4" x14ac:dyDescent="0.3">
      <c r="B203" s="1"/>
      <c r="C203" s="1"/>
      <c r="D203" s="1"/>
      <c r="E203" s="1"/>
    </row>
    <row r="204" spans="2:5" ht="14.4" x14ac:dyDescent="0.3">
      <c r="B204" s="1"/>
      <c r="C204" s="1"/>
      <c r="D204" s="1"/>
      <c r="E204" s="1"/>
    </row>
    <row r="205" spans="2:5" ht="14.4" x14ac:dyDescent="0.3">
      <c r="B205" s="1"/>
      <c r="C205" s="1"/>
      <c r="D205" s="1"/>
      <c r="E205" s="1"/>
    </row>
    <row r="206" spans="2:5" ht="14.4" x14ac:dyDescent="0.3">
      <c r="B206" s="1"/>
      <c r="C206" s="1"/>
      <c r="D206" s="1"/>
      <c r="E206" s="1"/>
    </row>
    <row r="207" spans="2:5" ht="14.4" x14ac:dyDescent="0.3">
      <c r="B207" s="1"/>
      <c r="C207" s="1"/>
      <c r="D207" s="1"/>
      <c r="E207" s="1"/>
    </row>
    <row r="208" spans="2:5" ht="14.4" x14ac:dyDescent="0.3">
      <c r="B208" s="1"/>
      <c r="C208" s="1"/>
      <c r="D208" s="1"/>
      <c r="E208" s="1"/>
    </row>
    <row r="209" spans="2:5" ht="14.4" x14ac:dyDescent="0.3">
      <c r="B209" s="1"/>
      <c r="C209" s="1"/>
      <c r="D209" s="1"/>
      <c r="E209" s="1"/>
    </row>
    <row r="210" spans="2:5" ht="14.4" x14ac:dyDescent="0.3">
      <c r="B210" s="1"/>
      <c r="C210" s="1"/>
      <c r="D210" s="1"/>
      <c r="E210" s="1"/>
    </row>
    <row r="211" spans="2:5" ht="14.4" x14ac:dyDescent="0.3">
      <c r="B211" s="1"/>
      <c r="C211" s="1"/>
      <c r="D211" s="1"/>
      <c r="E211" s="1"/>
    </row>
    <row r="212" spans="2:5" ht="14.4" x14ac:dyDescent="0.3">
      <c r="B212" s="1"/>
      <c r="C212" s="1"/>
      <c r="D212" s="1"/>
      <c r="E212" s="1"/>
    </row>
    <row r="213" spans="2:5" ht="14.4" x14ac:dyDescent="0.3">
      <c r="B213" s="1"/>
      <c r="C213" s="1"/>
      <c r="D213" s="1"/>
      <c r="E213" s="1"/>
    </row>
    <row r="214" spans="2:5" ht="14.4" x14ac:dyDescent="0.3">
      <c r="B214" s="1"/>
      <c r="C214" s="1"/>
      <c r="D214" s="1"/>
      <c r="E214" s="1"/>
    </row>
    <row r="215" spans="2:5" ht="14.4" x14ac:dyDescent="0.3">
      <c r="B215" s="1"/>
      <c r="C215" s="1"/>
      <c r="D215" s="1"/>
      <c r="E215" s="1"/>
    </row>
    <row r="216" spans="2:5" ht="14.4" x14ac:dyDescent="0.3">
      <c r="B216" s="1"/>
      <c r="C216" s="1"/>
      <c r="D216" s="1"/>
      <c r="E216" s="1"/>
    </row>
    <row r="217" spans="2:5" ht="14.4" x14ac:dyDescent="0.3">
      <c r="B217" s="1"/>
      <c r="C217" s="1"/>
      <c r="D217" s="1"/>
      <c r="E217" s="1"/>
    </row>
    <row r="218" spans="2:5" ht="14.4" x14ac:dyDescent="0.3">
      <c r="B218" s="1"/>
      <c r="C218" s="1"/>
      <c r="D218" s="1"/>
      <c r="E218" s="1"/>
    </row>
    <row r="219" spans="2:5" ht="14.4" x14ac:dyDescent="0.3">
      <c r="B219" s="1"/>
      <c r="C219" s="1"/>
      <c r="D219" s="1"/>
      <c r="E219" s="1"/>
    </row>
    <row r="220" spans="2:5" ht="14.4" x14ac:dyDescent="0.3">
      <c r="B220" s="1"/>
      <c r="C220" s="1"/>
      <c r="D220" s="1"/>
      <c r="E220" s="1"/>
    </row>
    <row r="221" spans="2:5" ht="14.4" x14ac:dyDescent="0.3">
      <c r="B221" s="1"/>
      <c r="C221" s="1"/>
      <c r="D221" s="1"/>
      <c r="E221" s="1"/>
    </row>
    <row r="222" spans="2:5" ht="14.4" x14ac:dyDescent="0.3">
      <c r="B222" s="1"/>
      <c r="C222" s="1"/>
      <c r="D222" s="1"/>
      <c r="E222" s="1"/>
    </row>
    <row r="223" spans="2:5" ht="14.4" x14ac:dyDescent="0.3">
      <c r="B223" s="1"/>
      <c r="C223" s="1"/>
      <c r="D223" s="1"/>
      <c r="E223" s="1"/>
    </row>
    <row r="224" spans="2:5" ht="14.4" x14ac:dyDescent="0.3">
      <c r="B224" s="1"/>
      <c r="C224" s="1"/>
      <c r="D224" s="1"/>
      <c r="E224" s="1"/>
    </row>
    <row r="225" spans="2:5" ht="14.4" x14ac:dyDescent="0.3">
      <c r="B225" s="1"/>
      <c r="C225" s="1"/>
      <c r="D225" s="1"/>
      <c r="E225" s="1"/>
    </row>
    <row r="226" spans="2:5" ht="14.4" x14ac:dyDescent="0.3">
      <c r="B226" s="1"/>
      <c r="C226" s="1"/>
      <c r="D226" s="1"/>
      <c r="E226" s="1"/>
    </row>
    <row r="227" spans="2:5" ht="14.4" x14ac:dyDescent="0.3">
      <c r="B227" s="1"/>
      <c r="C227" s="1"/>
      <c r="D227" s="1"/>
      <c r="E227" s="1"/>
    </row>
    <row r="228" spans="2:5" ht="14.4" x14ac:dyDescent="0.3">
      <c r="B228" s="1"/>
      <c r="C228" s="1"/>
      <c r="D228" s="1"/>
      <c r="E228" s="1"/>
    </row>
    <row r="229" spans="2:5" ht="14.4" x14ac:dyDescent="0.3">
      <c r="B229" s="1"/>
      <c r="C229" s="1"/>
      <c r="D229" s="1"/>
      <c r="E229" s="1"/>
    </row>
    <row r="230" spans="2:5" ht="14.4" x14ac:dyDescent="0.3">
      <c r="B230" s="1"/>
      <c r="C230" s="1"/>
      <c r="D230" s="1"/>
      <c r="E230" s="1"/>
    </row>
    <row r="231" spans="2:5" ht="14.4" x14ac:dyDescent="0.3">
      <c r="B231" s="1"/>
      <c r="C231" s="1"/>
      <c r="D231" s="1"/>
      <c r="E231" s="1"/>
    </row>
    <row r="232" spans="2:5" ht="14.4" x14ac:dyDescent="0.3">
      <c r="B232" s="1"/>
      <c r="C232" s="1"/>
      <c r="D232" s="1"/>
      <c r="E232" s="1"/>
    </row>
    <row r="233" spans="2:5" ht="14.4" x14ac:dyDescent="0.3">
      <c r="B233" s="1"/>
      <c r="C233" s="1"/>
      <c r="D233" s="1"/>
      <c r="E233" s="1"/>
    </row>
    <row r="234" spans="2:5" ht="14.4" x14ac:dyDescent="0.3">
      <c r="B234" s="1"/>
      <c r="C234" s="1"/>
      <c r="D234" s="1"/>
      <c r="E234" s="1"/>
    </row>
    <row r="235" spans="2:5" ht="14.4" x14ac:dyDescent="0.3">
      <c r="B235" s="1"/>
      <c r="C235" s="1"/>
      <c r="D235" s="1"/>
      <c r="E235" s="1"/>
    </row>
    <row r="236" spans="2:5" ht="14.4" x14ac:dyDescent="0.3">
      <c r="B236" s="1"/>
      <c r="C236" s="1"/>
      <c r="D236" s="1"/>
      <c r="E236" s="1"/>
    </row>
    <row r="237" spans="2:5" ht="14.4" x14ac:dyDescent="0.3">
      <c r="B237" s="1"/>
      <c r="C237" s="1"/>
      <c r="D237" s="1"/>
      <c r="E237" s="1"/>
    </row>
    <row r="238" spans="2:5" ht="14.4" x14ac:dyDescent="0.3">
      <c r="B238" s="1"/>
      <c r="C238" s="1"/>
      <c r="D238" s="1"/>
      <c r="E238" s="1"/>
    </row>
    <row r="239" spans="2:5" ht="14.4" x14ac:dyDescent="0.3">
      <c r="B239" s="1"/>
      <c r="C239" s="1"/>
      <c r="D239" s="1"/>
      <c r="E239" s="1"/>
    </row>
    <row r="240" spans="2:5" ht="14.4" x14ac:dyDescent="0.3">
      <c r="B240" s="1"/>
      <c r="C240" s="1"/>
      <c r="D240" s="1"/>
      <c r="E240" s="1"/>
    </row>
    <row r="241" spans="2:5" ht="14.4" x14ac:dyDescent="0.3">
      <c r="B241" s="1"/>
      <c r="C241" s="1"/>
      <c r="D241" s="1"/>
      <c r="E241" s="1"/>
    </row>
    <row r="242" spans="2:5" ht="14.4" x14ac:dyDescent="0.3">
      <c r="B242" s="1"/>
      <c r="C242" s="1"/>
      <c r="D242" s="1"/>
      <c r="E242" s="1"/>
    </row>
    <row r="243" spans="2:5" ht="14.4" x14ac:dyDescent="0.3">
      <c r="B243" s="1"/>
      <c r="C243" s="1"/>
      <c r="D243" s="1"/>
      <c r="E243" s="1"/>
    </row>
    <row r="244" spans="2:5" ht="14.4" x14ac:dyDescent="0.3">
      <c r="B244" s="1"/>
      <c r="C244" s="1"/>
      <c r="D244" s="1"/>
      <c r="E244" s="1"/>
    </row>
    <row r="245" spans="2:5" ht="14.4" x14ac:dyDescent="0.3">
      <c r="B245" s="1"/>
      <c r="C245" s="1"/>
      <c r="D245" s="1"/>
      <c r="E245" s="1"/>
    </row>
    <row r="246" spans="2:5" ht="14.4" x14ac:dyDescent="0.3">
      <c r="B246" s="1"/>
      <c r="C246" s="1"/>
      <c r="D246" s="1"/>
      <c r="E246" s="1"/>
    </row>
    <row r="247" spans="2:5" ht="14.4" x14ac:dyDescent="0.3">
      <c r="B247" s="1"/>
      <c r="C247" s="1"/>
      <c r="D247" s="1"/>
      <c r="E247" s="1"/>
    </row>
    <row r="248" spans="2:5" ht="14.4" x14ac:dyDescent="0.3">
      <c r="B248" s="1"/>
      <c r="C248" s="1"/>
      <c r="D248" s="1"/>
      <c r="E248" s="1"/>
    </row>
    <row r="249" spans="2:5" ht="14.4" x14ac:dyDescent="0.3">
      <c r="B249" s="1"/>
      <c r="C249" s="1"/>
      <c r="D249" s="1"/>
      <c r="E249" s="1"/>
    </row>
    <row r="250" spans="2:5" ht="14.4" x14ac:dyDescent="0.3">
      <c r="B250" s="1"/>
      <c r="C250" s="1"/>
      <c r="D250" s="1"/>
      <c r="E250" s="1"/>
    </row>
    <row r="251" spans="2:5" ht="14.4" x14ac:dyDescent="0.3">
      <c r="B251" s="1"/>
      <c r="C251" s="1"/>
      <c r="D251" s="1"/>
      <c r="E251" s="1"/>
    </row>
    <row r="252" spans="2:5" ht="14.4" x14ac:dyDescent="0.3">
      <c r="B252" s="1"/>
      <c r="C252" s="1"/>
      <c r="D252" s="1"/>
      <c r="E252" s="1"/>
    </row>
    <row r="253" spans="2:5" ht="14.4" x14ac:dyDescent="0.3">
      <c r="B253" s="1"/>
      <c r="C253" s="1"/>
      <c r="D253" s="1"/>
      <c r="E253" s="1"/>
    </row>
    <row r="254" spans="2:5" ht="14.4" x14ac:dyDescent="0.3">
      <c r="B254" s="1"/>
      <c r="C254" s="1"/>
      <c r="D254" s="1"/>
      <c r="E254" s="1"/>
    </row>
    <row r="255" spans="2:5" ht="14.4" x14ac:dyDescent="0.3">
      <c r="B255" s="1"/>
      <c r="C255" s="1"/>
      <c r="D255" s="1"/>
      <c r="E255" s="1"/>
    </row>
    <row r="256" spans="2:5" ht="14.4" x14ac:dyDescent="0.3">
      <c r="B256" s="1"/>
      <c r="C256" s="1"/>
      <c r="D256" s="1"/>
      <c r="E256" s="1"/>
    </row>
    <row r="257" spans="2:5" ht="14.4" x14ac:dyDescent="0.3">
      <c r="B257" s="1"/>
      <c r="C257" s="1"/>
      <c r="D257" s="1"/>
      <c r="E257" s="1"/>
    </row>
    <row r="258" spans="2:5" ht="14.4" x14ac:dyDescent="0.3">
      <c r="B258" s="1"/>
      <c r="C258" s="1"/>
      <c r="D258" s="1"/>
      <c r="E258" s="1"/>
    </row>
    <row r="259" spans="2:5" ht="14.4" x14ac:dyDescent="0.3">
      <c r="B259" s="1"/>
      <c r="C259" s="1"/>
      <c r="D259" s="1"/>
      <c r="E259" s="1"/>
    </row>
    <row r="260" spans="2:5" ht="14.4" x14ac:dyDescent="0.3">
      <c r="B260" s="1"/>
      <c r="C260" s="1"/>
      <c r="D260" s="1"/>
      <c r="E260" s="1"/>
    </row>
    <row r="261" spans="2:5" ht="14.4" x14ac:dyDescent="0.3">
      <c r="B261" s="1"/>
      <c r="C261" s="1"/>
      <c r="D261" s="1"/>
      <c r="E261" s="1"/>
    </row>
    <row r="262" spans="2:5" ht="14.4" x14ac:dyDescent="0.3">
      <c r="B262" s="1"/>
      <c r="C262" s="1"/>
      <c r="D262" s="1"/>
      <c r="E262" s="1"/>
    </row>
    <row r="263" spans="2:5" ht="14.4" x14ac:dyDescent="0.3">
      <c r="B263" s="1"/>
      <c r="C263" s="1"/>
      <c r="D263" s="1"/>
      <c r="E263" s="1"/>
    </row>
    <row r="264" spans="2:5" ht="14.4" x14ac:dyDescent="0.3">
      <c r="B264" s="1"/>
      <c r="C264" s="1"/>
      <c r="D264" s="1"/>
      <c r="E264" s="1"/>
    </row>
    <row r="265" spans="2:5" ht="14.4" x14ac:dyDescent="0.3">
      <c r="B265" s="1"/>
      <c r="C265" s="1"/>
      <c r="D265" s="1"/>
      <c r="E265" s="1"/>
    </row>
    <row r="266" spans="2:5" ht="14.4" x14ac:dyDescent="0.3">
      <c r="B266" s="1"/>
      <c r="C266" s="1"/>
      <c r="D266" s="1"/>
      <c r="E266" s="1"/>
    </row>
    <row r="267" spans="2:5" ht="14.4" x14ac:dyDescent="0.3">
      <c r="B267" s="1"/>
      <c r="C267" s="1"/>
      <c r="D267" s="1"/>
      <c r="E267" s="1"/>
    </row>
    <row r="268" spans="2:5" ht="14.4" x14ac:dyDescent="0.3">
      <c r="B268" s="1"/>
      <c r="C268" s="1"/>
      <c r="D268" s="1"/>
      <c r="E268" s="1"/>
    </row>
    <row r="269" spans="2:5" ht="14.4" x14ac:dyDescent="0.3">
      <c r="B269" s="1"/>
      <c r="C269" s="1"/>
      <c r="D269" s="1"/>
      <c r="E269" s="1"/>
    </row>
    <row r="270" spans="2:5" ht="14.4" x14ac:dyDescent="0.3">
      <c r="B270" s="1"/>
      <c r="C270" s="1"/>
      <c r="D270" s="1"/>
      <c r="E270" s="1"/>
    </row>
    <row r="271" spans="2:5" ht="14.4" x14ac:dyDescent="0.3">
      <c r="B271" s="1"/>
      <c r="C271" s="1"/>
      <c r="D271" s="1"/>
      <c r="E271" s="1"/>
    </row>
    <row r="272" spans="2:5" ht="14.4" x14ac:dyDescent="0.3">
      <c r="B272" s="1"/>
      <c r="C272" s="1"/>
      <c r="D272" s="1"/>
      <c r="E272" s="1"/>
    </row>
    <row r="273" spans="2:5" ht="14.4" x14ac:dyDescent="0.3">
      <c r="B273" s="1"/>
      <c r="C273" s="1"/>
      <c r="D273" s="1"/>
      <c r="E273" s="1"/>
    </row>
    <row r="274" spans="2:5" ht="14.4" x14ac:dyDescent="0.3">
      <c r="B274" s="1"/>
      <c r="C274" s="1"/>
      <c r="D274" s="1"/>
      <c r="E274" s="1"/>
    </row>
    <row r="275" spans="2:5" ht="14.4" x14ac:dyDescent="0.3">
      <c r="B275" s="1"/>
      <c r="C275" s="1"/>
      <c r="D275" s="1"/>
      <c r="E275" s="1"/>
    </row>
    <row r="276" spans="2:5" ht="14.4" x14ac:dyDescent="0.3">
      <c r="B276" s="1"/>
      <c r="C276" s="1"/>
      <c r="D276" s="1"/>
      <c r="E276" s="1"/>
    </row>
    <row r="277" spans="2:5" ht="14.4" x14ac:dyDescent="0.3">
      <c r="B277" s="1"/>
      <c r="C277" s="1"/>
      <c r="D277" s="1"/>
      <c r="E277" s="1"/>
    </row>
    <row r="278" spans="2:5" ht="14.4" x14ac:dyDescent="0.3">
      <c r="B278" s="1"/>
      <c r="C278" s="1"/>
      <c r="D278" s="1"/>
      <c r="E278" s="1"/>
    </row>
    <row r="279" spans="2:5" ht="14.4" x14ac:dyDescent="0.3">
      <c r="B279" s="1"/>
      <c r="C279" s="1"/>
      <c r="D279" s="1"/>
      <c r="E279" s="1"/>
    </row>
    <row r="280" spans="2:5" ht="14.4" x14ac:dyDescent="0.3">
      <c r="B280" s="1"/>
      <c r="C280" s="1"/>
      <c r="D280" s="1"/>
      <c r="E280" s="1"/>
    </row>
    <row r="281" spans="2:5" ht="14.4" x14ac:dyDescent="0.3">
      <c r="B281" s="1"/>
      <c r="C281" s="1"/>
      <c r="D281" s="1"/>
      <c r="E281" s="1"/>
    </row>
    <row r="282" spans="2:5" ht="14.4" x14ac:dyDescent="0.3">
      <c r="B282" s="1"/>
      <c r="C282" s="1"/>
      <c r="D282" s="1"/>
      <c r="E282" s="1"/>
    </row>
    <row r="283" spans="2:5" ht="14.4" x14ac:dyDescent="0.3">
      <c r="B283" s="1"/>
      <c r="C283" s="1"/>
      <c r="D283" s="1"/>
      <c r="E283" s="1"/>
    </row>
    <row r="284" spans="2:5" ht="14.4" x14ac:dyDescent="0.3">
      <c r="B284" s="1"/>
      <c r="C284" s="1"/>
      <c r="D284" s="1"/>
      <c r="E284" s="1"/>
    </row>
    <row r="285" spans="2:5" ht="14.4" x14ac:dyDescent="0.3">
      <c r="B285" s="1"/>
      <c r="C285" s="1"/>
      <c r="D285" s="1"/>
      <c r="E285" s="1"/>
    </row>
    <row r="286" spans="2:5" ht="14.4" x14ac:dyDescent="0.3">
      <c r="B286" s="1"/>
      <c r="C286" s="1"/>
      <c r="D286" s="1"/>
      <c r="E286" s="1"/>
    </row>
    <row r="287" spans="2:5" ht="14.4" x14ac:dyDescent="0.3">
      <c r="B287" s="1"/>
      <c r="C287" s="1"/>
      <c r="D287" s="1"/>
      <c r="E287" s="1"/>
    </row>
    <row r="288" spans="2:5" ht="14.4" x14ac:dyDescent="0.3">
      <c r="B288" s="1"/>
      <c r="C288" s="1"/>
      <c r="D288" s="1"/>
      <c r="E288" s="1"/>
    </row>
    <row r="289" spans="2:5" ht="14.4" x14ac:dyDescent="0.3">
      <c r="B289" s="1"/>
      <c r="C289" s="1"/>
      <c r="D289" s="1"/>
      <c r="E289" s="1"/>
    </row>
    <row r="290" spans="2:5" ht="14.4" x14ac:dyDescent="0.3">
      <c r="B290" s="1"/>
      <c r="C290" s="1"/>
      <c r="D290" s="1"/>
      <c r="E290" s="1"/>
    </row>
    <row r="291" spans="2:5" ht="14.4" x14ac:dyDescent="0.3">
      <c r="B291" s="1"/>
      <c r="C291" s="1"/>
      <c r="D291" s="1"/>
      <c r="E291" s="1"/>
    </row>
    <row r="292" spans="2:5" ht="14.4" x14ac:dyDescent="0.3">
      <c r="B292" s="1"/>
      <c r="C292" s="1"/>
      <c r="D292" s="1"/>
      <c r="E292" s="1"/>
    </row>
    <row r="293" spans="2:5" ht="14.4" x14ac:dyDescent="0.3">
      <c r="B293" s="1"/>
      <c r="C293" s="1"/>
      <c r="D293" s="1"/>
      <c r="E293" s="1"/>
    </row>
    <row r="294" spans="2:5" ht="14.4" x14ac:dyDescent="0.3">
      <c r="B294" s="1"/>
      <c r="C294" s="1"/>
      <c r="D294" s="1"/>
      <c r="E294" s="1"/>
    </row>
    <row r="295" spans="2:5" ht="14.4" x14ac:dyDescent="0.3">
      <c r="B295" s="1"/>
      <c r="C295" s="1"/>
      <c r="D295" s="1"/>
      <c r="E295" s="1"/>
    </row>
    <row r="296" spans="2:5" ht="14.4" x14ac:dyDescent="0.3">
      <c r="B296" s="1"/>
      <c r="C296" s="1"/>
      <c r="D296" s="1"/>
      <c r="E296" s="1"/>
    </row>
    <row r="297" spans="2:5" ht="14.4" x14ac:dyDescent="0.3">
      <c r="B297" s="1"/>
      <c r="C297" s="1"/>
      <c r="D297" s="1"/>
      <c r="E297" s="1"/>
    </row>
    <row r="298" spans="2:5" ht="14.4" x14ac:dyDescent="0.3">
      <c r="B298" s="1"/>
      <c r="C298" s="1"/>
      <c r="D298" s="1"/>
      <c r="E298" s="1"/>
    </row>
    <row r="299" spans="2:5" ht="14.4" x14ac:dyDescent="0.3">
      <c r="B299" s="1"/>
      <c r="C299" s="1"/>
      <c r="D299" s="1"/>
      <c r="E299" s="1"/>
    </row>
    <row r="300" spans="2:5" ht="14.4" x14ac:dyDescent="0.3">
      <c r="B300" s="1"/>
      <c r="C300" s="1"/>
      <c r="D300" s="1"/>
      <c r="E300" s="1"/>
    </row>
    <row r="301" spans="2:5" ht="14.4" x14ac:dyDescent="0.3">
      <c r="B301" s="1"/>
      <c r="C301" s="1"/>
      <c r="D301" s="1"/>
      <c r="E301" s="1"/>
    </row>
    <row r="302" spans="2:5" ht="14.4" x14ac:dyDescent="0.3">
      <c r="B302" s="1"/>
      <c r="C302" s="1"/>
      <c r="D302" s="1"/>
      <c r="E302" s="1"/>
    </row>
    <row r="303" spans="2:5" ht="14.4" x14ac:dyDescent="0.3">
      <c r="B303" s="1"/>
      <c r="C303" s="1"/>
      <c r="D303" s="1"/>
      <c r="E303" s="1"/>
    </row>
    <row r="304" spans="2:5" ht="14.4" x14ac:dyDescent="0.3">
      <c r="B304" s="1"/>
      <c r="C304" s="1"/>
      <c r="D304" s="1"/>
      <c r="E304" s="1"/>
    </row>
    <row r="305" spans="2:5" ht="14.4" x14ac:dyDescent="0.3">
      <c r="B305" s="1"/>
      <c r="C305" s="1"/>
      <c r="D305" s="1"/>
      <c r="E305" s="1"/>
    </row>
    <row r="306" spans="2:5" ht="14.4" x14ac:dyDescent="0.3">
      <c r="B306" s="1"/>
      <c r="C306" s="1"/>
      <c r="D306" s="1"/>
      <c r="E306" s="1"/>
    </row>
    <row r="307" spans="2:5" ht="14.4" x14ac:dyDescent="0.3">
      <c r="B307" s="1"/>
      <c r="C307" s="1"/>
      <c r="D307" s="1"/>
      <c r="E307" s="1"/>
    </row>
    <row r="308" spans="2:5" ht="14.4" x14ac:dyDescent="0.3">
      <c r="B308" s="1"/>
      <c r="C308" s="1"/>
      <c r="D308" s="1"/>
      <c r="E308" s="1"/>
    </row>
    <row r="309" spans="2:5" ht="14.4" x14ac:dyDescent="0.3">
      <c r="B309" s="1"/>
      <c r="C309" s="1"/>
      <c r="D309" s="1"/>
      <c r="E309" s="1"/>
    </row>
    <row r="310" spans="2:5" ht="14.4" x14ac:dyDescent="0.3">
      <c r="B310" s="1"/>
      <c r="C310" s="1"/>
      <c r="D310" s="1"/>
      <c r="E310" s="1"/>
    </row>
    <row r="311" spans="2:5" ht="14.4" x14ac:dyDescent="0.3">
      <c r="B311" s="1"/>
      <c r="C311" s="1"/>
      <c r="D311" s="1"/>
      <c r="E311" s="1"/>
    </row>
    <row r="312" spans="2:5" ht="14.4" x14ac:dyDescent="0.3">
      <c r="B312" s="1"/>
      <c r="C312" s="1"/>
      <c r="D312" s="1"/>
      <c r="E312" s="1"/>
    </row>
    <row r="313" spans="2:5" ht="14.4" x14ac:dyDescent="0.3">
      <c r="B313" s="1"/>
      <c r="C313" s="1"/>
      <c r="D313" s="1"/>
      <c r="E313" s="1"/>
    </row>
    <row r="314" spans="2:5" ht="14.4" x14ac:dyDescent="0.3">
      <c r="B314" s="1"/>
      <c r="C314" s="1"/>
      <c r="D314" s="1"/>
      <c r="E314" s="1"/>
    </row>
    <row r="315" spans="2:5" ht="14.4" x14ac:dyDescent="0.3">
      <c r="B315" s="1"/>
      <c r="C315" s="1"/>
      <c r="D315" s="1"/>
      <c r="E315" s="1"/>
    </row>
    <row r="316" spans="2:5" ht="14.4" x14ac:dyDescent="0.3">
      <c r="B316" s="1"/>
      <c r="C316" s="1"/>
      <c r="D316" s="1"/>
      <c r="E316" s="1"/>
    </row>
    <row r="317" spans="2:5" ht="14.4" x14ac:dyDescent="0.3">
      <c r="B317" s="1"/>
      <c r="C317" s="1"/>
      <c r="D317" s="1"/>
      <c r="E317" s="1"/>
    </row>
    <row r="318" spans="2:5" ht="14.4" x14ac:dyDescent="0.3">
      <c r="B318" s="1"/>
      <c r="C318" s="1"/>
      <c r="D318" s="1"/>
      <c r="E318" s="1"/>
    </row>
    <row r="319" spans="2:5" ht="14.4" x14ac:dyDescent="0.3">
      <c r="B319" s="1"/>
      <c r="C319" s="1"/>
      <c r="D319" s="1"/>
      <c r="E319" s="1"/>
    </row>
    <row r="320" spans="2:5" ht="14.4" x14ac:dyDescent="0.3">
      <c r="B320" s="1"/>
      <c r="C320" s="1"/>
      <c r="D320" s="1"/>
      <c r="E320" s="1"/>
    </row>
    <row r="321" spans="2:5" ht="14.4" x14ac:dyDescent="0.3">
      <c r="B321" s="1"/>
      <c r="C321" s="1"/>
      <c r="D321" s="1"/>
      <c r="E321" s="1"/>
    </row>
    <row r="322" spans="2:5" ht="14.4" x14ac:dyDescent="0.3">
      <c r="B322" s="1"/>
      <c r="C322" s="1"/>
      <c r="D322" s="1"/>
      <c r="E322" s="1"/>
    </row>
    <row r="323" spans="2:5" ht="14.4" x14ac:dyDescent="0.3">
      <c r="B323" s="1"/>
      <c r="C323" s="1"/>
      <c r="D323" s="1"/>
      <c r="E323" s="1"/>
    </row>
    <row r="324" spans="2:5" ht="14.4" x14ac:dyDescent="0.3">
      <c r="B324" s="1"/>
      <c r="C324" s="1"/>
      <c r="D324" s="1"/>
      <c r="E324" s="1"/>
    </row>
    <row r="325" spans="2:5" ht="14.4" x14ac:dyDescent="0.3">
      <c r="B325" s="1"/>
      <c r="C325" s="1"/>
      <c r="D325" s="1"/>
      <c r="E325" s="1"/>
    </row>
    <row r="326" spans="2:5" ht="14.4" x14ac:dyDescent="0.3">
      <c r="B326" s="1"/>
      <c r="C326" s="1"/>
      <c r="D326" s="1"/>
      <c r="E326" s="1"/>
    </row>
    <row r="327" spans="2:5" ht="14.4" x14ac:dyDescent="0.3">
      <c r="B327" s="1"/>
      <c r="C327" s="1"/>
      <c r="D327" s="1"/>
      <c r="E327" s="1"/>
    </row>
    <row r="328" spans="2:5" ht="14.4" x14ac:dyDescent="0.3">
      <c r="B328" s="1"/>
      <c r="C328" s="1"/>
      <c r="D328" s="1"/>
      <c r="E328" s="1"/>
    </row>
    <row r="329" spans="2:5" ht="14.4" x14ac:dyDescent="0.3">
      <c r="B329" s="1"/>
      <c r="C329" s="1"/>
      <c r="D329" s="1"/>
      <c r="E329" s="1"/>
    </row>
    <row r="330" spans="2:5" ht="14.4" x14ac:dyDescent="0.3">
      <c r="B330" s="1"/>
      <c r="C330" s="1"/>
      <c r="D330" s="1"/>
      <c r="E330" s="1"/>
    </row>
    <row r="331" spans="2:5" ht="14.4" x14ac:dyDescent="0.3">
      <c r="B331" s="1"/>
      <c r="C331" s="1"/>
      <c r="D331" s="1"/>
      <c r="E331" s="1"/>
    </row>
    <row r="332" spans="2:5" ht="14.4" x14ac:dyDescent="0.3">
      <c r="B332" s="1"/>
      <c r="C332" s="1"/>
      <c r="D332" s="1"/>
      <c r="E332" s="1"/>
    </row>
    <row r="333" spans="2:5" ht="14.4" x14ac:dyDescent="0.3">
      <c r="B333" s="1"/>
      <c r="C333" s="1"/>
      <c r="D333" s="1"/>
      <c r="E333" s="1"/>
    </row>
    <row r="334" spans="2:5" ht="14.4" x14ac:dyDescent="0.3">
      <c r="B334" s="1"/>
      <c r="C334" s="1"/>
      <c r="D334" s="1"/>
      <c r="E334" s="1"/>
    </row>
    <row r="335" spans="2:5" ht="14.4" x14ac:dyDescent="0.3">
      <c r="B335" s="1"/>
      <c r="C335" s="1"/>
      <c r="D335" s="1"/>
      <c r="E335" s="1"/>
    </row>
    <row r="336" spans="2:5" ht="14.4" x14ac:dyDescent="0.3">
      <c r="B336" s="1"/>
      <c r="C336" s="1"/>
      <c r="D336" s="1"/>
      <c r="E336" s="1"/>
    </row>
    <row r="337" spans="2:5" ht="14.4" x14ac:dyDescent="0.3">
      <c r="B337" s="1"/>
      <c r="C337" s="1"/>
      <c r="D337" s="1"/>
      <c r="E337" s="1"/>
    </row>
    <row r="338" spans="2:5" ht="14.4" x14ac:dyDescent="0.3">
      <c r="B338" s="1"/>
      <c r="C338" s="1"/>
      <c r="D338" s="1"/>
      <c r="E338" s="1"/>
    </row>
    <row r="339" spans="2:5" ht="14.4" x14ac:dyDescent="0.3">
      <c r="B339" s="1"/>
      <c r="C339" s="1"/>
      <c r="D339" s="1"/>
      <c r="E339" s="1"/>
    </row>
    <row r="340" spans="2:5" ht="14.4" x14ac:dyDescent="0.3">
      <c r="B340" s="1"/>
      <c r="C340" s="1"/>
      <c r="D340" s="1"/>
      <c r="E340" s="1"/>
    </row>
    <row r="341" spans="2:5" ht="14.4" x14ac:dyDescent="0.3">
      <c r="B341" s="1"/>
      <c r="C341" s="1"/>
      <c r="D341" s="1"/>
      <c r="E341" s="1"/>
    </row>
    <row r="342" spans="2:5" ht="14.4" x14ac:dyDescent="0.3">
      <c r="B342" s="1"/>
      <c r="C342" s="1"/>
      <c r="D342" s="1"/>
      <c r="E342" s="1"/>
    </row>
    <row r="343" spans="2:5" ht="14.4" x14ac:dyDescent="0.3">
      <c r="B343" s="1"/>
      <c r="C343" s="1"/>
      <c r="D343" s="1"/>
      <c r="E343" s="1"/>
    </row>
    <row r="344" spans="2:5" ht="14.4" x14ac:dyDescent="0.3">
      <c r="B344" s="1"/>
      <c r="C344" s="1"/>
      <c r="D344" s="1"/>
      <c r="E344" s="1"/>
    </row>
    <row r="345" spans="2:5" ht="14.4" x14ac:dyDescent="0.3">
      <c r="B345" s="1"/>
      <c r="C345" s="1"/>
      <c r="D345" s="1"/>
      <c r="E345" s="1"/>
    </row>
    <row r="346" spans="2:5" ht="14.4" x14ac:dyDescent="0.3">
      <c r="B346" s="1"/>
      <c r="C346" s="1"/>
      <c r="D346" s="1"/>
      <c r="E346" s="1"/>
    </row>
    <row r="347" spans="2:5" ht="14.4" x14ac:dyDescent="0.3">
      <c r="B347" s="1"/>
      <c r="C347" s="1"/>
      <c r="D347" s="1"/>
      <c r="E347" s="1"/>
    </row>
    <row r="348" spans="2:5" ht="14.4" x14ac:dyDescent="0.3">
      <c r="B348" s="1"/>
      <c r="C348" s="1"/>
      <c r="D348" s="1"/>
      <c r="E348" s="1"/>
    </row>
    <row r="349" spans="2:5" ht="14.4" x14ac:dyDescent="0.3">
      <c r="B349" s="1"/>
      <c r="C349" s="1"/>
      <c r="D349" s="1"/>
      <c r="E349" s="1"/>
    </row>
    <row r="350" spans="2:5" ht="14.4" x14ac:dyDescent="0.3">
      <c r="B350" s="1"/>
      <c r="C350" s="1"/>
      <c r="D350" s="1"/>
      <c r="E350" s="1"/>
    </row>
    <row r="351" spans="2:5" ht="14.4" x14ac:dyDescent="0.3">
      <c r="B351" s="1"/>
      <c r="C351" s="1"/>
      <c r="D351" s="1"/>
      <c r="E351" s="1"/>
    </row>
    <row r="352" spans="2:5" ht="14.4" x14ac:dyDescent="0.3">
      <c r="B352" s="1"/>
      <c r="C352" s="1"/>
      <c r="D352" s="1"/>
      <c r="E352" s="1"/>
    </row>
    <row r="353" spans="2:5" ht="14.4" x14ac:dyDescent="0.3">
      <c r="B353" s="1"/>
      <c r="C353" s="1"/>
      <c r="D353" s="1"/>
      <c r="E353" s="1"/>
    </row>
    <row r="354" spans="2:5" ht="14.4" x14ac:dyDescent="0.3">
      <c r="B354" s="1"/>
      <c r="C354" s="1"/>
      <c r="D354" s="1"/>
      <c r="E354" s="1"/>
    </row>
    <row r="355" spans="2:5" ht="14.4" x14ac:dyDescent="0.3">
      <c r="B355" s="1"/>
      <c r="C355" s="1"/>
      <c r="D355" s="1"/>
      <c r="E355" s="1"/>
    </row>
    <row r="356" spans="2:5" ht="14.4" x14ac:dyDescent="0.3">
      <c r="B356" s="1"/>
      <c r="C356" s="1"/>
      <c r="D356" s="1"/>
      <c r="E356" s="1"/>
    </row>
    <row r="357" spans="2:5" ht="14.4" x14ac:dyDescent="0.3">
      <c r="B357" s="1"/>
      <c r="C357" s="1"/>
      <c r="D357" s="1"/>
      <c r="E357" s="1"/>
    </row>
    <row r="358" spans="2:5" ht="14.4" x14ac:dyDescent="0.3">
      <c r="B358" s="1"/>
      <c r="C358" s="1"/>
      <c r="D358" s="1"/>
      <c r="E358" s="1"/>
    </row>
    <row r="359" spans="2:5" ht="14.4" x14ac:dyDescent="0.3">
      <c r="B359" s="1"/>
      <c r="C359" s="1"/>
      <c r="D359" s="1"/>
      <c r="E359" s="1"/>
    </row>
    <row r="360" spans="2:5" ht="14.4" x14ac:dyDescent="0.3">
      <c r="B360" s="1"/>
      <c r="C360" s="1"/>
      <c r="D360" s="1"/>
      <c r="E360" s="1"/>
    </row>
    <row r="361" spans="2:5" ht="14.4" x14ac:dyDescent="0.3">
      <c r="B361" s="1"/>
      <c r="C361" s="1"/>
      <c r="D361" s="1"/>
      <c r="E361" s="1"/>
    </row>
    <row r="362" spans="2:5" ht="14.4" x14ac:dyDescent="0.3">
      <c r="B362" s="1"/>
      <c r="C362" s="1"/>
      <c r="D362" s="1"/>
      <c r="E362" s="1"/>
    </row>
    <row r="363" spans="2:5" ht="14.4" x14ac:dyDescent="0.3">
      <c r="B363" s="1"/>
      <c r="C363" s="1"/>
      <c r="D363" s="1"/>
      <c r="E363" s="1"/>
    </row>
    <row r="364" spans="2:5" ht="14.4" x14ac:dyDescent="0.3">
      <c r="B364" s="1"/>
      <c r="C364" s="1"/>
      <c r="D364" s="1"/>
      <c r="E364" s="1"/>
    </row>
    <row r="365" spans="2:5" ht="14.4" x14ac:dyDescent="0.3">
      <c r="B365" s="1"/>
      <c r="C365" s="1"/>
      <c r="D365" s="1"/>
      <c r="E365" s="1"/>
    </row>
    <row r="366" spans="2:5" ht="14.4" x14ac:dyDescent="0.3">
      <c r="B366" s="1"/>
      <c r="C366" s="1"/>
      <c r="D366" s="1"/>
      <c r="E366" s="1"/>
    </row>
    <row r="367" spans="2:5" ht="14.4" x14ac:dyDescent="0.3">
      <c r="B367" s="1"/>
      <c r="C367" s="1"/>
      <c r="D367" s="1"/>
      <c r="E367" s="1"/>
    </row>
    <row r="368" spans="2:5" ht="14.4" x14ac:dyDescent="0.3">
      <c r="B368" s="1"/>
      <c r="C368" s="1"/>
      <c r="D368" s="1"/>
      <c r="E368" s="1"/>
    </row>
    <row r="369" spans="2:5" ht="14.4" x14ac:dyDescent="0.3">
      <c r="B369" s="1"/>
      <c r="C369" s="1"/>
      <c r="D369" s="1"/>
      <c r="E369" s="1"/>
    </row>
    <row r="370" spans="2:5" ht="14.4" x14ac:dyDescent="0.3">
      <c r="B370" s="1"/>
      <c r="C370" s="1"/>
      <c r="D370" s="1"/>
      <c r="E370" s="1"/>
    </row>
    <row r="371" spans="2:5" ht="14.4" x14ac:dyDescent="0.3">
      <c r="B371" s="1"/>
      <c r="C371" s="1"/>
      <c r="D371" s="1"/>
      <c r="E371" s="1"/>
    </row>
    <row r="372" spans="2:5" ht="14.4" x14ac:dyDescent="0.3">
      <c r="B372" s="1"/>
      <c r="C372" s="1"/>
      <c r="D372" s="1"/>
      <c r="E372" s="1"/>
    </row>
    <row r="373" spans="2:5" ht="14.4" x14ac:dyDescent="0.3">
      <c r="B373" s="1"/>
      <c r="C373" s="1"/>
      <c r="D373" s="1"/>
      <c r="E373" s="1"/>
    </row>
    <row r="374" spans="2:5" ht="14.4" x14ac:dyDescent="0.3">
      <c r="B374" s="1"/>
      <c r="C374" s="1"/>
      <c r="D374" s="1"/>
      <c r="E374" s="1"/>
    </row>
    <row r="375" spans="2:5" ht="14.4" x14ac:dyDescent="0.3">
      <c r="B375" s="1"/>
      <c r="C375" s="1"/>
      <c r="D375" s="1"/>
      <c r="E375" s="1"/>
    </row>
    <row r="376" spans="2:5" ht="14.4" x14ac:dyDescent="0.3">
      <c r="B376" s="1"/>
      <c r="C376" s="1"/>
      <c r="D376" s="1"/>
      <c r="E376" s="1"/>
    </row>
    <row r="377" spans="2:5" ht="14.4" x14ac:dyDescent="0.3">
      <c r="B377" s="1"/>
      <c r="C377" s="1"/>
      <c r="D377" s="1"/>
      <c r="E377" s="1"/>
    </row>
    <row r="378" spans="2:5" ht="14.4" x14ac:dyDescent="0.3">
      <c r="B378" s="1"/>
      <c r="C378" s="1"/>
      <c r="D378" s="1"/>
      <c r="E378" s="1"/>
    </row>
    <row r="379" spans="2:5" ht="14.4" x14ac:dyDescent="0.3">
      <c r="B379" s="1"/>
      <c r="C379" s="1"/>
      <c r="D379" s="1"/>
      <c r="E379" s="1"/>
    </row>
    <row r="380" spans="2:5" ht="14.4" x14ac:dyDescent="0.3">
      <c r="B380" s="1"/>
      <c r="C380" s="1"/>
      <c r="D380" s="1"/>
      <c r="E380" s="1"/>
    </row>
    <row r="381" spans="2:5" ht="14.4" x14ac:dyDescent="0.3">
      <c r="B381" s="1"/>
      <c r="C381" s="1"/>
      <c r="D381" s="1"/>
      <c r="E381" s="1"/>
    </row>
    <row r="382" spans="2:5" ht="14.4" x14ac:dyDescent="0.3">
      <c r="B382" s="1"/>
      <c r="C382" s="1"/>
      <c r="D382" s="1"/>
      <c r="E382" s="1"/>
    </row>
    <row r="383" spans="2:5" ht="14.4" x14ac:dyDescent="0.3">
      <c r="B383" s="1"/>
      <c r="C383" s="1"/>
      <c r="D383" s="1"/>
      <c r="E383" s="1"/>
    </row>
    <row r="384" spans="2:5" ht="14.4" x14ac:dyDescent="0.3">
      <c r="B384" s="1"/>
      <c r="C384" s="1"/>
      <c r="D384" s="1"/>
      <c r="E384" s="1"/>
    </row>
    <row r="385" spans="2:5" ht="14.4" x14ac:dyDescent="0.3">
      <c r="B385" s="1"/>
      <c r="C385" s="1"/>
      <c r="D385" s="1"/>
      <c r="E385" s="1"/>
    </row>
    <row r="386" spans="2:5" ht="14.4" x14ac:dyDescent="0.3">
      <c r="B386" s="1"/>
      <c r="C386" s="1"/>
      <c r="D386" s="1"/>
      <c r="E386" s="1"/>
    </row>
    <row r="387" spans="2:5" ht="14.4" x14ac:dyDescent="0.3">
      <c r="B387" s="1"/>
      <c r="C387" s="1"/>
      <c r="D387" s="1"/>
      <c r="E387" s="1"/>
    </row>
    <row r="388" spans="2:5" ht="14.4" x14ac:dyDescent="0.3">
      <c r="B388" s="1"/>
      <c r="C388" s="1"/>
      <c r="D388" s="1"/>
      <c r="E388" s="1"/>
    </row>
    <row r="389" spans="2:5" ht="14.4" x14ac:dyDescent="0.3">
      <c r="B389" s="1"/>
      <c r="C389" s="1"/>
      <c r="D389" s="1"/>
      <c r="E389" s="1"/>
    </row>
    <row r="390" spans="2:5" ht="14.4" x14ac:dyDescent="0.3">
      <c r="B390" s="1"/>
      <c r="C390" s="1"/>
      <c r="D390" s="1"/>
      <c r="E390" s="1"/>
    </row>
    <row r="391" spans="2:5" ht="14.4" x14ac:dyDescent="0.3">
      <c r="B391" s="1"/>
      <c r="C391" s="1"/>
      <c r="D391" s="1"/>
      <c r="E391" s="1"/>
    </row>
    <row r="392" spans="2:5" ht="14.4" x14ac:dyDescent="0.3">
      <c r="B392" s="1"/>
      <c r="C392" s="1"/>
      <c r="D392" s="1"/>
      <c r="E392" s="1"/>
    </row>
    <row r="393" spans="2:5" ht="14.4" x14ac:dyDescent="0.3">
      <c r="B393" s="1"/>
      <c r="C393" s="1"/>
      <c r="D393" s="1"/>
      <c r="E393" s="1"/>
    </row>
    <row r="394" spans="2:5" ht="14.4" x14ac:dyDescent="0.3">
      <c r="B394" s="1"/>
      <c r="C394" s="1"/>
      <c r="D394" s="1"/>
      <c r="E394" s="1"/>
    </row>
    <row r="395" spans="2:5" ht="14.4" x14ac:dyDescent="0.3">
      <c r="B395" s="1"/>
      <c r="C395" s="1"/>
      <c r="D395" s="1"/>
      <c r="E395" s="1"/>
    </row>
    <row r="396" spans="2:5" ht="14.4" x14ac:dyDescent="0.3">
      <c r="B396" s="1"/>
      <c r="C396" s="1"/>
      <c r="D396" s="1"/>
      <c r="E396" s="1"/>
    </row>
    <row r="397" spans="2:5" ht="14.4" x14ac:dyDescent="0.3">
      <c r="B397" s="1"/>
      <c r="C397" s="1"/>
      <c r="D397" s="1"/>
      <c r="E397" s="1"/>
    </row>
    <row r="398" spans="2:5" ht="14.4" x14ac:dyDescent="0.3">
      <c r="B398" s="1"/>
      <c r="C398" s="1"/>
      <c r="D398" s="1"/>
      <c r="E398" s="1"/>
    </row>
    <row r="399" spans="2:5" ht="14.4" x14ac:dyDescent="0.3">
      <c r="B399" s="1"/>
      <c r="C399" s="1"/>
      <c r="D399" s="1"/>
      <c r="E399" s="1"/>
    </row>
    <row r="400" spans="2:5" ht="14.4" x14ac:dyDescent="0.3">
      <c r="B400" s="1"/>
      <c r="C400" s="1"/>
      <c r="D400" s="1"/>
      <c r="E400" s="1"/>
    </row>
    <row r="401" spans="2:5" ht="14.4" x14ac:dyDescent="0.3">
      <c r="B401" s="1"/>
      <c r="C401" s="1"/>
      <c r="D401" s="1"/>
      <c r="E401" s="1"/>
    </row>
    <row r="402" spans="2:5" ht="14.4" x14ac:dyDescent="0.3">
      <c r="B402" s="1"/>
      <c r="C402" s="1"/>
      <c r="D402" s="1"/>
      <c r="E402" s="1"/>
    </row>
    <row r="403" spans="2:5" ht="14.4" x14ac:dyDescent="0.3">
      <c r="B403" s="1"/>
      <c r="C403" s="1"/>
      <c r="D403" s="1"/>
      <c r="E403" s="1"/>
    </row>
    <row r="404" spans="2:5" ht="14.4" x14ac:dyDescent="0.3">
      <c r="B404" s="1"/>
      <c r="C404" s="1"/>
      <c r="D404" s="1"/>
      <c r="E404" s="1"/>
    </row>
    <row r="405" spans="2:5" ht="14.4" x14ac:dyDescent="0.3">
      <c r="B405" s="1"/>
      <c r="C405" s="1"/>
      <c r="D405" s="1"/>
      <c r="E405" s="1"/>
    </row>
    <row r="406" spans="2:5" ht="14.4" x14ac:dyDescent="0.3">
      <c r="B406" s="1"/>
      <c r="C406" s="1"/>
      <c r="D406" s="1"/>
      <c r="E406" s="1"/>
    </row>
    <row r="407" spans="2:5" ht="14.4" x14ac:dyDescent="0.3">
      <c r="B407" s="1"/>
      <c r="C407" s="1"/>
      <c r="D407" s="1"/>
      <c r="E407" s="1"/>
    </row>
    <row r="408" spans="2:5" ht="14.4" x14ac:dyDescent="0.3">
      <c r="B408" s="1"/>
      <c r="C408" s="1"/>
      <c r="D408" s="1"/>
      <c r="E408" s="1"/>
    </row>
    <row r="409" spans="2:5" ht="14.4" x14ac:dyDescent="0.3">
      <c r="B409" s="1"/>
      <c r="C409" s="1"/>
      <c r="D409" s="1"/>
      <c r="E409" s="1"/>
    </row>
    <row r="410" spans="2:5" ht="14.4" x14ac:dyDescent="0.3">
      <c r="B410" s="1"/>
      <c r="C410" s="1"/>
      <c r="D410" s="1"/>
      <c r="E410" s="1"/>
    </row>
    <row r="411" spans="2:5" ht="14.4" x14ac:dyDescent="0.3">
      <c r="B411" s="1"/>
      <c r="C411" s="1"/>
      <c r="D411" s="1"/>
      <c r="E411" s="1"/>
    </row>
    <row r="412" spans="2:5" ht="14.4" x14ac:dyDescent="0.3">
      <c r="B412" s="1"/>
      <c r="C412" s="1"/>
      <c r="D412" s="1"/>
      <c r="E412" s="1"/>
    </row>
    <row r="413" spans="2:5" ht="14.4" x14ac:dyDescent="0.3">
      <c r="B413" s="1"/>
      <c r="C413" s="1"/>
      <c r="D413" s="1"/>
      <c r="E413" s="1"/>
    </row>
    <row r="414" spans="2:5" ht="14.4" x14ac:dyDescent="0.3">
      <c r="B414" s="1"/>
      <c r="C414" s="1"/>
      <c r="D414" s="1"/>
      <c r="E414" s="1"/>
    </row>
    <row r="415" spans="2:5" ht="14.4" x14ac:dyDescent="0.3">
      <c r="B415" s="1"/>
      <c r="C415" s="1"/>
      <c r="D415" s="1"/>
      <c r="E415" s="1"/>
    </row>
    <row r="416" spans="2:5" ht="14.4" x14ac:dyDescent="0.3">
      <c r="B416" s="1"/>
      <c r="C416" s="1"/>
      <c r="D416" s="1"/>
      <c r="E416" s="1"/>
    </row>
    <row r="417" spans="2:5" ht="14.4" x14ac:dyDescent="0.3">
      <c r="B417" s="1"/>
      <c r="C417" s="1"/>
      <c r="D417" s="1"/>
      <c r="E417" s="1"/>
    </row>
    <row r="418" spans="2:5" ht="14.4" x14ac:dyDescent="0.3">
      <c r="B418" s="1"/>
      <c r="C418" s="1"/>
      <c r="D418" s="1"/>
      <c r="E418" s="1"/>
    </row>
    <row r="419" spans="2:5" ht="14.4" x14ac:dyDescent="0.3">
      <c r="B419" s="1"/>
      <c r="C419" s="1"/>
      <c r="D419" s="1"/>
      <c r="E419" s="1"/>
    </row>
    <row r="420" spans="2:5" ht="14.4" x14ac:dyDescent="0.3">
      <c r="B420" s="1"/>
      <c r="C420" s="1"/>
      <c r="D420" s="1"/>
      <c r="E420" s="1"/>
    </row>
    <row r="421" spans="2:5" ht="14.4" x14ac:dyDescent="0.3">
      <c r="B421" s="1"/>
      <c r="C421" s="1"/>
      <c r="D421" s="1"/>
      <c r="E421" s="1"/>
    </row>
    <row r="422" spans="2:5" ht="14.4" x14ac:dyDescent="0.3">
      <c r="B422" s="1"/>
      <c r="C422" s="1"/>
      <c r="D422" s="1"/>
      <c r="E422" s="1"/>
    </row>
    <row r="423" spans="2:5" ht="14.4" x14ac:dyDescent="0.3">
      <c r="B423" s="1"/>
      <c r="C423" s="1"/>
      <c r="D423" s="1"/>
      <c r="E423" s="1"/>
    </row>
    <row r="424" spans="2:5" ht="14.4" x14ac:dyDescent="0.3">
      <c r="B424" s="1"/>
      <c r="C424" s="1"/>
      <c r="D424" s="1"/>
      <c r="E424" s="1"/>
    </row>
    <row r="425" spans="2:5" ht="14.4" x14ac:dyDescent="0.3">
      <c r="B425" s="1"/>
      <c r="C425" s="1"/>
      <c r="D425" s="1"/>
      <c r="E425" s="1"/>
    </row>
    <row r="426" spans="2:5" ht="14.4" x14ac:dyDescent="0.3">
      <c r="B426" s="1"/>
      <c r="C426" s="1"/>
      <c r="D426" s="1"/>
      <c r="E426" s="1"/>
    </row>
    <row r="427" spans="2:5" ht="14.4" x14ac:dyDescent="0.3">
      <c r="B427" s="1"/>
      <c r="C427" s="1"/>
      <c r="D427" s="1"/>
      <c r="E427" s="1"/>
    </row>
    <row r="428" spans="2:5" ht="14.4" x14ac:dyDescent="0.3">
      <c r="B428" s="1"/>
      <c r="C428" s="1"/>
      <c r="D428" s="1"/>
      <c r="E428" s="1"/>
    </row>
    <row r="429" spans="2:5" ht="14.4" x14ac:dyDescent="0.3">
      <c r="B429" s="1"/>
      <c r="C429" s="1"/>
      <c r="D429" s="1"/>
      <c r="E429" s="1"/>
    </row>
    <row r="430" spans="2:5" ht="14.4" x14ac:dyDescent="0.3">
      <c r="B430" s="1"/>
      <c r="C430" s="1"/>
      <c r="D430" s="1"/>
      <c r="E430" s="1"/>
    </row>
    <row r="431" spans="2:5" ht="14.4" x14ac:dyDescent="0.3">
      <c r="B431" s="1"/>
      <c r="C431" s="1"/>
      <c r="D431" s="1"/>
      <c r="E431" s="1"/>
    </row>
    <row r="432" spans="2:5" ht="14.4" x14ac:dyDescent="0.3">
      <c r="B432" s="1"/>
      <c r="C432" s="1"/>
      <c r="D432" s="1"/>
      <c r="E432" s="1"/>
    </row>
    <row r="433" spans="2:5" ht="14.4" x14ac:dyDescent="0.3">
      <c r="B433" s="1"/>
      <c r="C433" s="1"/>
      <c r="D433" s="1"/>
      <c r="E433" s="1"/>
    </row>
    <row r="434" spans="2:5" ht="14.4" x14ac:dyDescent="0.3">
      <c r="B434" s="1"/>
      <c r="C434" s="1"/>
      <c r="D434" s="1"/>
      <c r="E434" s="1"/>
    </row>
    <row r="435" spans="2:5" ht="14.4" x14ac:dyDescent="0.3">
      <c r="B435" s="1"/>
      <c r="C435" s="1"/>
      <c r="D435" s="1"/>
      <c r="E435" s="1"/>
    </row>
    <row r="436" spans="2:5" ht="14.4" x14ac:dyDescent="0.3">
      <c r="B436" s="1"/>
      <c r="C436" s="1"/>
      <c r="D436" s="1"/>
      <c r="E436" s="1"/>
    </row>
    <row r="437" spans="2:5" ht="14.4" x14ac:dyDescent="0.3">
      <c r="B437" s="1"/>
      <c r="C437" s="1"/>
      <c r="D437" s="1"/>
      <c r="E437" s="1"/>
    </row>
    <row r="438" spans="2:5" ht="14.4" x14ac:dyDescent="0.3">
      <c r="B438" s="1"/>
      <c r="C438" s="1"/>
      <c r="D438" s="1"/>
      <c r="E438" s="1"/>
    </row>
    <row r="439" spans="2:5" ht="14.4" x14ac:dyDescent="0.3">
      <c r="B439" s="1"/>
      <c r="C439" s="1"/>
      <c r="D439" s="1"/>
      <c r="E439" s="1"/>
    </row>
    <row r="440" spans="2:5" ht="14.4" x14ac:dyDescent="0.3">
      <c r="B440" s="1"/>
      <c r="C440" s="1"/>
      <c r="D440" s="1"/>
      <c r="E440" s="1"/>
    </row>
    <row r="441" spans="2:5" ht="14.4" x14ac:dyDescent="0.3">
      <c r="B441" s="1"/>
      <c r="C441" s="1"/>
      <c r="D441" s="1"/>
      <c r="E441" s="1"/>
    </row>
    <row r="442" spans="2:5" ht="14.4" x14ac:dyDescent="0.3">
      <c r="B442" s="1"/>
      <c r="C442" s="1"/>
      <c r="D442" s="1"/>
      <c r="E442" s="1"/>
    </row>
    <row r="443" spans="2:5" ht="14.4" x14ac:dyDescent="0.3">
      <c r="B443" s="1"/>
      <c r="C443" s="1"/>
      <c r="D443" s="1"/>
      <c r="E443" s="1"/>
    </row>
    <row r="444" spans="2:5" ht="14.4" x14ac:dyDescent="0.3">
      <c r="B444" s="1"/>
      <c r="C444" s="1"/>
      <c r="D444" s="1"/>
      <c r="E444" s="1"/>
    </row>
    <row r="445" spans="2:5" ht="14.4" x14ac:dyDescent="0.3">
      <c r="B445" s="1"/>
      <c r="C445" s="1"/>
      <c r="D445" s="1"/>
      <c r="E445" s="1"/>
    </row>
    <row r="446" spans="2:5" ht="14.4" x14ac:dyDescent="0.3">
      <c r="B446" s="1"/>
      <c r="C446" s="1"/>
      <c r="D446" s="1"/>
      <c r="E446" s="1"/>
    </row>
    <row r="447" spans="2:5" ht="14.4" x14ac:dyDescent="0.3">
      <c r="B447" s="1"/>
      <c r="C447" s="1"/>
      <c r="D447" s="1"/>
      <c r="E447" s="1"/>
    </row>
    <row r="448" spans="2:5" ht="14.4" x14ac:dyDescent="0.3">
      <c r="B448" s="1"/>
      <c r="C448" s="1"/>
      <c r="D448" s="1"/>
      <c r="E448" s="1"/>
    </row>
    <row r="449" spans="2:5" ht="14.4" x14ac:dyDescent="0.3">
      <c r="B449" s="1"/>
      <c r="C449" s="1"/>
      <c r="D449" s="1"/>
      <c r="E449" s="1"/>
    </row>
    <row r="450" spans="2:5" ht="14.4" x14ac:dyDescent="0.3">
      <c r="B450" s="1"/>
      <c r="C450" s="1"/>
      <c r="D450" s="1"/>
      <c r="E450" s="1"/>
    </row>
    <row r="451" spans="2:5" ht="14.4" x14ac:dyDescent="0.3">
      <c r="B451" s="1"/>
      <c r="C451" s="1"/>
      <c r="D451" s="1"/>
      <c r="E451" s="1"/>
    </row>
    <row r="452" spans="2:5" ht="14.4" x14ac:dyDescent="0.3">
      <c r="B452" s="1"/>
      <c r="C452" s="1"/>
      <c r="D452" s="1"/>
      <c r="E452" s="1"/>
    </row>
    <row r="453" spans="2:5" ht="14.4" x14ac:dyDescent="0.3">
      <c r="B453" s="1"/>
      <c r="C453" s="1"/>
      <c r="D453" s="1"/>
      <c r="E453" s="1"/>
    </row>
    <row r="454" spans="2:5" ht="14.4" x14ac:dyDescent="0.3">
      <c r="B454" s="1"/>
      <c r="C454" s="1"/>
      <c r="D454" s="1"/>
      <c r="E454" s="1"/>
    </row>
    <row r="455" spans="2:5" ht="14.4" x14ac:dyDescent="0.3">
      <c r="B455" s="1"/>
      <c r="C455" s="1"/>
      <c r="D455" s="1"/>
      <c r="E455" s="1"/>
    </row>
    <row r="456" spans="2:5" ht="14.4" x14ac:dyDescent="0.3">
      <c r="B456" s="1"/>
      <c r="C456" s="1"/>
      <c r="D456" s="1"/>
      <c r="E456" s="1"/>
    </row>
    <row r="457" spans="2:5" ht="14.4" x14ac:dyDescent="0.3">
      <c r="B457" s="1"/>
      <c r="C457" s="1"/>
      <c r="D457" s="1"/>
      <c r="E457" s="1"/>
    </row>
    <row r="458" spans="2:5" ht="14.4" x14ac:dyDescent="0.3">
      <c r="B458" s="1"/>
      <c r="C458" s="1"/>
      <c r="D458" s="1"/>
      <c r="E458" s="1"/>
    </row>
    <row r="459" spans="2:5" ht="14.4" x14ac:dyDescent="0.3">
      <c r="B459" s="1"/>
      <c r="C459" s="1"/>
      <c r="D459" s="1"/>
      <c r="E459" s="1"/>
    </row>
    <row r="460" spans="2:5" ht="14.4" x14ac:dyDescent="0.3">
      <c r="B460" s="1"/>
      <c r="C460" s="1"/>
      <c r="D460" s="1"/>
      <c r="E460" s="1"/>
    </row>
    <row r="461" spans="2:5" ht="14.4" x14ac:dyDescent="0.3">
      <c r="B461" s="1"/>
      <c r="C461" s="1"/>
      <c r="D461" s="1"/>
      <c r="E461" s="1"/>
    </row>
    <row r="462" spans="2:5" ht="14.4" x14ac:dyDescent="0.3">
      <c r="B462" s="1"/>
      <c r="C462" s="1"/>
      <c r="D462" s="1"/>
      <c r="E462" s="1"/>
    </row>
    <row r="463" spans="2:5" ht="14.4" x14ac:dyDescent="0.3">
      <c r="B463" s="1"/>
      <c r="C463" s="1"/>
      <c r="D463" s="1"/>
      <c r="E463" s="1"/>
    </row>
    <row r="464" spans="2:5" ht="14.4" x14ac:dyDescent="0.3">
      <c r="B464" s="1"/>
      <c r="C464" s="1"/>
      <c r="D464" s="1"/>
      <c r="E464" s="1"/>
    </row>
    <row r="465" spans="2:5" ht="14.4" x14ac:dyDescent="0.3">
      <c r="B465" s="1"/>
      <c r="C465" s="1"/>
      <c r="D465" s="1"/>
      <c r="E465" s="1"/>
    </row>
    <row r="466" spans="2:5" ht="14.4" x14ac:dyDescent="0.3">
      <c r="B466" s="1"/>
      <c r="C466" s="1"/>
      <c r="D466" s="1"/>
      <c r="E466" s="1"/>
    </row>
    <row r="467" spans="2:5" ht="14.4" x14ac:dyDescent="0.3">
      <c r="B467" s="1"/>
      <c r="C467" s="1"/>
      <c r="D467" s="1"/>
      <c r="E467" s="1"/>
    </row>
    <row r="468" spans="2:5" ht="14.4" x14ac:dyDescent="0.3">
      <c r="B468" s="1"/>
      <c r="C468" s="1"/>
      <c r="D468" s="1"/>
      <c r="E468" s="1"/>
    </row>
    <row r="469" spans="2:5" ht="14.4" x14ac:dyDescent="0.3">
      <c r="B469" s="1"/>
      <c r="C469" s="1"/>
      <c r="D469" s="1"/>
      <c r="E469" s="1"/>
    </row>
    <row r="470" spans="2:5" ht="14.4" x14ac:dyDescent="0.3">
      <c r="B470" s="1"/>
      <c r="C470" s="1"/>
      <c r="D470" s="1"/>
      <c r="E470" s="1"/>
    </row>
    <row r="471" spans="2:5" ht="14.4" x14ac:dyDescent="0.3">
      <c r="B471" s="1"/>
      <c r="C471" s="1"/>
      <c r="D471" s="1"/>
      <c r="E471" s="1"/>
    </row>
    <row r="472" spans="2:5" ht="14.4" x14ac:dyDescent="0.3">
      <c r="B472" s="1"/>
      <c r="C472" s="1"/>
      <c r="D472" s="1"/>
      <c r="E472" s="1"/>
    </row>
    <row r="473" spans="2:5" ht="14.4" x14ac:dyDescent="0.3">
      <c r="B473" s="1"/>
      <c r="C473" s="1"/>
      <c r="D473" s="1"/>
      <c r="E473" s="1"/>
    </row>
    <row r="474" spans="2:5" ht="14.4" x14ac:dyDescent="0.3">
      <c r="B474" s="1"/>
      <c r="C474" s="1"/>
      <c r="D474" s="1"/>
      <c r="E474" s="1"/>
    </row>
    <row r="475" spans="2:5" ht="14.4" x14ac:dyDescent="0.3">
      <c r="B475" s="1"/>
      <c r="C475" s="1"/>
      <c r="D475" s="1"/>
      <c r="E475" s="1"/>
    </row>
    <row r="476" spans="2:5" ht="14.4" x14ac:dyDescent="0.3">
      <c r="B476" s="1"/>
      <c r="C476" s="1"/>
      <c r="D476" s="1"/>
      <c r="E476" s="1"/>
    </row>
    <row r="477" spans="2:5" ht="14.4" x14ac:dyDescent="0.3">
      <c r="B477" s="1"/>
      <c r="C477" s="1"/>
      <c r="D477" s="1"/>
      <c r="E477" s="1"/>
    </row>
    <row r="478" spans="2:5" ht="14.4" x14ac:dyDescent="0.3">
      <c r="B478" s="1"/>
      <c r="C478" s="1"/>
      <c r="D478" s="1"/>
      <c r="E478" s="1"/>
    </row>
    <row r="479" spans="2:5" ht="14.4" x14ac:dyDescent="0.3">
      <c r="B479" s="1"/>
      <c r="C479" s="1"/>
      <c r="D479" s="1"/>
      <c r="E479" s="1"/>
    </row>
    <row r="480" spans="2:5" ht="14.4" x14ac:dyDescent="0.3">
      <c r="B480" s="1"/>
      <c r="C480" s="1"/>
      <c r="D480" s="1"/>
      <c r="E480" s="1"/>
    </row>
    <row r="481" spans="2:5" ht="14.4" x14ac:dyDescent="0.3">
      <c r="B481" s="1"/>
      <c r="C481" s="1"/>
      <c r="D481" s="1"/>
      <c r="E481" s="1"/>
    </row>
    <row r="482" spans="2:5" ht="14.4" x14ac:dyDescent="0.3">
      <c r="B482" s="1"/>
      <c r="C482" s="1"/>
      <c r="D482" s="1"/>
      <c r="E482" s="1"/>
    </row>
    <row r="483" spans="2:5" ht="14.4" x14ac:dyDescent="0.3">
      <c r="B483" s="1"/>
      <c r="C483" s="1"/>
      <c r="D483" s="1"/>
      <c r="E483" s="1"/>
    </row>
    <row r="484" spans="2:5" ht="14.4" x14ac:dyDescent="0.3">
      <c r="B484" s="1"/>
      <c r="C484" s="1"/>
      <c r="D484" s="1"/>
      <c r="E484" s="1"/>
    </row>
    <row r="485" spans="2:5" ht="14.4" x14ac:dyDescent="0.3">
      <c r="B485" s="1"/>
      <c r="C485" s="1"/>
      <c r="D485" s="1"/>
      <c r="E485" s="1"/>
    </row>
    <row r="486" spans="2:5" ht="14.4" x14ac:dyDescent="0.3">
      <c r="B486" s="1"/>
      <c r="C486" s="1"/>
      <c r="D486" s="1"/>
      <c r="E486" s="1"/>
    </row>
    <row r="487" spans="2:5" ht="14.4" x14ac:dyDescent="0.3">
      <c r="B487" s="1"/>
      <c r="C487" s="1"/>
      <c r="D487" s="1"/>
      <c r="E487" s="1"/>
    </row>
    <row r="488" spans="2:5" ht="14.4" x14ac:dyDescent="0.3">
      <c r="B488" s="1"/>
      <c r="C488" s="1"/>
      <c r="D488" s="1"/>
      <c r="E488" s="1"/>
    </row>
    <row r="489" spans="2:5" ht="14.4" x14ac:dyDescent="0.3">
      <c r="B489" s="1"/>
      <c r="C489" s="1"/>
      <c r="D489" s="1"/>
      <c r="E489" s="1"/>
    </row>
    <row r="490" spans="2:5" ht="14.4" x14ac:dyDescent="0.3">
      <c r="B490" s="1"/>
      <c r="C490" s="1"/>
      <c r="D490" s="1"/>
      <c r="E490" s="1"/>
    </row>
    <row r="491" spans="2:5" ht="14.4" x14ac:dyDescent="0.3">
      <c r="B491" s="1"/>
      <c r="C491" s="1"/>
      <c r="D491" s="1"/>
      <c r="E491" s="1"/>
    </row>
    <row r="492" spans="2:5" ht="14.4" x14ac:dyDescent="0.3">
      <c r="B492" s="1"/>
      <c r="C492" s="1"/>
      <c r="D492" s="1"/>
      <c r="E492" s="1"/>
    </row>
    <row r="493" spans="2:5" ht="14.4" x14ac:dyDescent="0.3">
      <c r="B493" s="1"/>
      <c r="C493" s="1"/>
      <c r="D493" s="1"/>
      <c r="E493" s="1"/>
    </row>
    <row r="494" spans="2:5" ht="14.4" x14ac:dyDescent="0.3">
      <c r="B494" s="1"/>
      <c r="C494" s="1"/>
      <c r="D494" s="1"/>
      <c r="E494" s="1"/>
    </row>
    <row r="495" spans="2:5" ht="14.4" x14ac:dyDescent="0.3">
      <c r="B495" s="1"/>
      <c r="C495" s="1"/>
      <c r="D495" s="1"/>
      <c r="E495" s="1"/>
    </row>
    <row r="496" spans="2:5" ht="14.4" x14ac:dyDescent="0.3">
      <c r="B496" s="1"/>
      <c r="C496" s="1"/>
      <c r="D496" s="1"/>
      <c r="E496" s="1"/>
    </row>
    <row r="497" spans="2:5" ht="14.4" x14ac:dyDescent="0.3">
      <c r="B497" s="1"/>
      <c r="C497" s="1"/>
      <c r="D497" s="1"/>
      <c r="E497" s="1"/>
    </row>
    <row r="498" spans="2:5" ht="14.4" x14ac:dyDescent="0.3">
      <c r="B498" s="1"/>
      <c r="C498" s="1"/>
      <c r="D498" s="1"/>
      <c r="E498" s="1"/>
    </row>
    <row r="499" spans="2:5" ht="14.4" x14ac:dyDescent="0.3">
      <c r="B499" s="1"/>
      <c r="C499" s="1"/>
      <c r="D499" s="1"/>
      <c r="E499" s="1"/>
    </row>
    <row r="500" spans="2:5" ht="14.4" x14ac:dyDescent="0.3">
      <c r="B500" s="1"/>
      <c r="C500" s="1"/>
      <c r="D500" s="1"/>
      <c r="E500" s="1"/>
    </row>
    <row r="501" spans="2:5" ht="14.4" x14ac:dyDescent="0.3">
      <c r="B501" s="1"/>
      <c r="C501" s="1"/>
      <c r="D501" s="1"/>
      <c r="E501" s="1"/>
    </row>
    <row r="502" spans="2:5" ht="14.4" x14ac:dyDescent="0.3">
      <c r="B502" s="1"/>
      <c r="C502" s="1"/>
      <c r="D502" s="1"/>
      <c r="E502" s="1"/>
    </row>
    <row r="503" spans="2:5" ht="14.4" x14ac:dyDescent="0.3">
      <c r="B503" s="1"/>
      <c r="C503" s="1"/>
      <c r="D503" s="1"/>
      <c r="E503" s="1"/>
    </row>
    <row r="504" spans="2:5" ht="14.4" x14ac:dyDescent="0.3">
      <c r="B504" s="1"/>
      <c r="C504" s="1"/>
      <c r="D504" s="1"/>
      <c r="E504" s="1"/>
    </row>
    <row r="505" spans="2:5" ht="14.4" x14ac:dyDescent="0.3">
      <c r="B505" s="1"/>
      <c r="C505" s="1"/>
      <c r="D505" s="1"/>
      <c r="E505" s="1"/>
    </row>
    <row r="506" spans="2:5" ht="14.4" x14ac:dyDescent="0.3">
      <c r="B506" s="1"/>
      <c r="C506" s="1"/>
      <c r="D506" s="1"/>
      <c r="E506" s="1"/>
    </row>
    <row r="507" spans="2:5" ht="14.4" x14ac:dyDescent="0.3">
      <c r="B507" s="1"/>
      <c r="C507" s="1"/>
      <c r="D507" s="1"/>
      <c r="E507" s="1"/>
    </row>
    <row r="508" spans="2:5" ht="14.4" x14ac:dyDescent="0.3">
      <c r="B508" s="1"/>
      <c r="C508" s="1"/>
      <c r="D508" s="1"/>
      <c r="E508" s="1"/>
    </row>
    <row r="509" spans="2:5" ht="14.4" x14ac:dyDescent="0.3">
      <c r="B509" s="1"/>
      <c r="C509" s="1"/>
      <c r="D509" s="1"/>
      <c r="E509" s="1"/>
    </row>
    <row r="510" spans="2:5" ht="14.4" x14ac:dyDescent="0.3">
      <c r="B510" s="1"/>
      <c r="C510" s="1"/>
      <c r="D510" s="1"/>
      <c r="E510" s="1"/>
    </row>
    <row r="511" spans="2:5" ht="14.4" x14ac:dyDescent="0.3">
      <c r="B511" s="1"/>
      <c r="C511" s="1"/>
      <c r="D511" s="1"/>
      <c r="E511" s="1"/>
    </row>
    <row r="512" spans="2:5" ht="14.4" x14ac:dyDescent="0.3">
      <c r="B512" s="1"/>
      <c r="C512" s="1"/>
      <c r="D512" s="1"/>
      <c r="E512" s="1"/>
    </row>
    <row r="513" spans="2:5" ht="14.4" x14ac:dyDescent="0.3">
      <c r="B513" s="1"/>
      <c r="C513" s="1"/>
      <c r="D513" s="1"/>
      <c r="E513" s="1"/>
    </row>
    <row r="514" spans="2:5" ht="14.4" x14ac:dyDescent="0.3">
      <c r="B514" s="1"/>
      <c r="C514" s="1"/>
      <c r="D514" s="1"/>
      <c r="E514" s="1"/>
    </row>
    <row r="515" spans="2:5" ht="14.4" x14ac:dyDescent="0.3">
      <c r="B515" s="1"/>
      <c r="C515" s="1"/>
      <c r="D515" s="1"/>
      <c r="E515" s="1"/>
    </row>
    <row r="516" spans="2:5" ht="14.4" x14ac:dyDescent="0.3">
      <c r="B516" s="1"/>
      <c r="C516" s="1"/>
      <c r="D516" s="1"/>
      <c r="E516" s="1"/>
    </row>
    <row r="517" spans="2:5" ht="14.4" x14ac:dyDescent="0.3">
      <c r="B517" s="1"/>
      <c r="C517" s="1"/>
      <c r="D517" s="1"/>
      <c r="E517" s="1"/>
    </row>
    <row r="518" spans="2:5" ht="14.4" x14ac:dyDescent="0.3">
      <c r="B518" s="1"/>
      <c r="C518" s="1"/>
      <c r="D518" s="1"/>
      <c r="E518" s="1"/>
    </row>
    <row r="519" spans="2:5" ht="14.4" x14ac:dyDescent="0.3">
      <c r="B519" s="1"/>
      <c r="C519" s="1"/>
      <c r="D519" s="1"/>
      <c r="E519" s="1"/>
    </row>
    <row r="520" spans="2:5" ht="14.4" x14ac:dyDescent="0.3">
      <c r="B520" s="1"/>
      <c r="C520" s="1"/>
      <c r="D520" s="1"/>
      <c r="E520" s="1"/>
    </row>
    <row r="521" spans="2:5" ht="14.4" x14ac:dyDescent="0.3">
      <c r="B521" s="1"/>
      <c r="C521" s="1"/>
      <c r="D521" s="1"/>
      <c r="E521" s="1"/>
    </row>
    <row r="522" spans="2:5" ht="14.4" x14ac:dyDescent="0.3">
      <c r="B522" s="1"/>
      <c r="C522" s="1"/>
      <c r="D522" s="1"/>
      <c r="E522" s="1"/>
    </row>
    <row r="523" spans="2:5" ht="14.4" x14ac:dyDescent="0.3">
      <c r="B523" s="1"/>
      <c r="C523" s="1"/>
      <c r="D523" s="1"/>
      <c r="E523" s="1"/>
    </row>
    <row r="524" spans="2:5" ht="14.4" x14ac:dyDescent="0.3">
      <c r="B524" s="1"/>
      <c r="C524" s="1"/>
      <c r="D524" s="1"/>
      <c r="E524" s="1"/>
    </row>
    <row r="525" spans="2:5" ht="14.4" x14ac:dyDescent="0.3">
      <c r="B525" s="1"/>
      <c r="C525" s="1"/>
      <c r="D525" s="1"/>
      <c r="E525" s="1"/>
    </row>
    <row r="526" spans="2:5" ht="14.4" x14ac:dyDescent="0.3">
      <c r="B526" s="1"/>
      <c r="C526" s="1"/>
      <c r="D526" s="1"/>
      <c r="E526" s="1"/>
    </row>
    <row r="527" spans="2:5" ht="14.4" x14ac:dyDescent="0.3">
      <c r="B527" s="1"/>
      <c r="C527" s="1"/>
      <c r="D527" s="1"/>
      <c r="E527" s="1"/>
    </row>
    <row r="528" spans="2:5" ht="14.4" x14ac:dyDescent="0.3">
      <c r="B528" s="1"/>
      <c r="C528" s="1"/>
      <c r="D528" s="1"/>
      <c r="E528" s="1"/>
    </row>
    <row r="529" spans="2:5" ht="14.4" x14ac:dyDescent="0.3">
      <c r="B529" s="1"/>
      <c r="C529" s="1"/>
      <c r="D529" s="1"/>
      <c r="E529" s="1"/>
    </row>
    <row r="530" spans="2:5" ht="14.4" x14ac:dyDescent="0.3">
      <c r="B530" s="1"/>
      <c r="C530" s="1"/>
      <c r="D530" s="1"/>
      <c r="E530" s="1"/>
    </row>
    <row r="531" spans="2:5" ht="14.4" x14ac:dyDescent="0.3">
      <c r="B531" s="1"/>
      <c r="C531" s="1"/>
      <c r="D531" s="1"/>
      <c r="E531" s="1"/>
    </row>
    <row r="532" spans="2:5" ht="14.4" x14ac:dyDescent="0.3">
      <c r="B532" s="1"/>
      <c r="C532" s="1"/>
      <c r="D532" s="1"/>
      <c r="E532" s="1"/>
    </row>
    <row r="533" spans="2:5" ht="14.4" x14ac:dyDescent="0.3">
      <c r="B533" s="1"/>
      <c r="C533" s="1"/>
      <c r="D533" s="1"/>
      <c r="E533" s="1"/>
    </row>
    <row r="534" spans="2:5" ht="14.4" x14ac:dyDescent="0.3">
      <c r="B534" s="1"/>
      <c r="C534" s="1"/>
      <c r="D534" s="1"/>
      <c r="E534" s="1"/>
    </row>
    <row r="535" spans="2:5" ht="14.4" x14ac:dyDescent="0.3">
      <c r="B535" s="1"/>
      <c r="C535" s="1"/>
      <c r="D535" s="1"/>
      <c r="E535" s="1"/>
    </row>
    <row r="536" spans="2:5" ht="14.4" x14ac:dyDescent="0.3">
      <c r="B536" s="1"/>
      <c r="C536" s="1"/>
      <c r="D536" s="1"/>
      <c r="E536" s="1"/>
    </row>
    <row r="537" spans="2:5" ht="14.4" x14ac:dyDescent="0.3">
      <c r="B537" s="1"/>
      <c r="C537" s="1"/>
      <c r="D537" s="1"/>
      <c r="E537" s="1"/>
    </row>
    <row r="538" spans="2:5" ht="14.4" x14ac:dyDescent="0.3">
      <c r="B538" s="1"/>
      <c r="C538" s="1"/>
      <c r="D538" s="1"/>
      <c r="E538" s="1"/>
    </row>
    <row r="539" spans="2:5" ht="14.4" x14ac:dyDescent="0.3">
      <c r="B539" s="1"/>
      <c r="C539" s="1"/>
      <c r="D539" s="1"/>
      <c r="E539" s="1"/>
    </row>
    <row r="540" spans="2:5" ht="14.4" x14ac:dyDescent="0.3">
      <c r="B540" s="1"/>
      <c r="C540" s="1"/>
      <c r="D540" s="1"/>
      <c r="E540" s="1"/>
    </row>
    <row r="541" spans="2:5" ht="14.4" x14ac:dyDescent="0.3">
      <c r="B541" s="1"/>
      <c r="C541" s="1"/>
      <c r="D541" s="1"/>
      <c r="E541" s="1"/>
    </row>
    <row r="542" spans="2:5" ht="14.4" x14ac:dyDescent="0.3">
      <c r="B542" s="1"/>
      <c r="C542" s="1"/>
      <c r="D542" s="1"/>
      <c r="E542" s="1"/>
    </row>
    <row r="543" spans="2:5" ht="14.4" x14ac:dyDescent="0.3">
      <c r="B543" s="1"/>
      <c r="C543" s="1"/>
      <c r="D543" s="1"/>
      <c r="E543" s="1"/>
    </row>
    <row r="544" spans="2:5" ht="14.4" x14ac:dyDescent="0.3">
      <c r="B544" s="1"/>
      <c r="C544" s="1"/>
      <c r="D544" s="1"/>
      <c r="E544" s="1"/>
    </row>
    <row r="545" spans="2:5" ht="14.4" x14ac:dyDescent="0.3">
      <c r="B545" s="1"/>
      <c r="C545" s="1"/>
      <c r="D545" s="1"/>
      <c r="E545" s="1"/>
    </row>
    <row r="546" spans="2:5" ht="14.4" x14ac:dyDescent="0.3">
      <c r="B546" s="1"/>
      <c r="C546" s="1"/>
      <c r="D546" s="1"/>
      <c r="E546" s="1"/>
    </row>
    <row r="547" spans="2:5" ht="14.4" x14ac:dyDescent="0.3">
      <c r="B547" s="1"/>
      <c r="C547" s="1"/>
      <c r="D547" s="1"/>
      <c r="E547" s="1"/>
    </row>
    <row r="548" spans="2:5" ht="14.4" x14ac:dyDescent="0.3">
      <c r="B548" s="1"/>
      <c r="C548" s="1"/>
      <c r="D548" s="1"/>
      <c r="E548" s="1"/>
    </row>
    <row r="549" spans="2:5" ht="14.4" x14ac:dyDescent="0.3">
      <c r="B549" s="1"/>
      <c r="C549" s="1"/>
      <c r="D549" s="1"/>
      <c r="E549" s="1"/>
    </row>
    <row r="550" spans="2:5" ht="14.4" x14ac:dyDescent="0.3">
      <c r="B550" s="1"/>
      <c r="C550" s="1"/>
      <c r="D550" s="1"/>
      <c r="E550" s="1"/>
    </row>
    <row r="551" spans="2:5" ht="14.4" x14ac:dyDescent="0.3">
      <c r="B551" s="1"/>
      <c r="C551" s="1"/>
      <c r="D551" s="1"/>
      <c r="E551" s="1"/>
    </row>
    <row r="552" spans="2:5" ht="14.4" x14ac:dyDescent="0.3">
      <c r="B552" s="1"/>
      <c r="C552" s="1"/>
      <c r="D552" s="1"/>
      <c r="E552" s="1"/>
    </row>
    <row r="553" spans="2:5" ht="14.4" x14ac:dyDescent="0.3">
      <c r="B553" s="1"/>
      <c r="C553" s="1"/>
      <c r="D553" s="1"/>
      <c r="E553" s="1"/>
    </row>
    <row r="554" spans="2:5" ht="14.4" x14ac:dyDescent="0.3">
      <c r="B554" s="1"/>
      <c r="C554" s="1"/>
      <c r="D554" s="1"/>
      <c r="E554" s="1"/>
    </row>
    <row r="555" spans="2:5" ht="14.4" x14ac:dyDescent="0.3">
      <c r="B555" s="1"/>
      <c r="C555" s="1"/>
      <c r="D555" s="1"/>
      <c r="E555" s="1"/>
    </row>
    <row r="556" spans="2:5" ht="14.4" x14ac:dyDescent="0.3">
      <c r="B556" s="1"/>
      <c r="C556" s="1"/>
      <c r="D556" s="1"/>
      <c r="E556" s="1"/>
    </row>
    <row r="557" spans="2:5" ht="14.4" x14ac:dyDescent="0.3">
      <c r="B557" s="1"/>
      <c r="C557" s="1"/>
      <c r="D557" s="1"/>
      <c r="E557" s="1"/>
    </row>
    <row r="558" spans="2:5" ht="14.4" x14ac:dyDescent="0.3">
      <c r="B558" s="1"/>
      <c r="C558" s="1"/>
      <c r="D558" s="1"/>
      <c r="E558" s="1"/>
    </row>
    <row r="559" spans="2:5" ht="14.4" x14ac:dyDescent="0.3">
      <c r="B559" s="1"/>
      <c r="C559" s="1"/>
      <c r="D559" s="1"/>
      <c r="E559" s="1"/>
    </row>
    <row r="560" spans="2:5" ht="14.4" x14ac:dyDescent="0.3">
      <c r="B560" s="1"/>
      <c r="C560" s="1"/>
      <c r="D560" s="1"/>
      <c r="E560" s="1"/>
    </row>
    <row r="561" spans="2:5" ht="14.4" x14ac:dyDescent="0.3">
      <c r="B561" s="1"/>
      <c r="C561" s="1"/>
      <c r="D561" s="1"/>
      <c r="E561" s="1"/>
    </row>
    <row r="562" spans="2:5" ht="14.4" x14ac:dyDescent="0.3">
      <c r="B562" s="1"/>
      <c r="C562" s="1"/>
      <c r="D562" s="1"/>
      <c r="E562" s="1"/>
    </row>
    <row r="563" spans="2:5" ht="14.4" x14ac:dyDescent="0.3">
      <c r="B563" s="1"/>
      <c r="C563" s="1"/>
      <c r="D563" s="1"/>
      <c r="E563" s="1"/>
    </row>
    <row r="564" spans="2:5" ht="14.4" x14ac:dyDescent="0.3">
      <c r="B564" s="1"/>
      <c r="C564" s="1"/>
      <c r="D564" s="1"/>
      <c r="E564" s="1"/>
    </row>
    <row r="565" spans="2:5" ht="14.4" x14ac:dyDescent="0.3">
      <c r="B565" s="1"/>
      <c r="C565" s="1"/>
      <c r="D565" s="1"/>
      <c r="E565" s="1"/>
    </row>
    <row r="566" spans="2:5" ht="14.4" x14ac:dyDescent="0.3">
      <c r="B566" s="1"/>
      <c r="C566" s="1"/>
      <c r="D566" s="1"/>
      <c r="E566" s="1"/>
    </row>
    <row r="567" spans="2:5" ht="14.4" x14ac:dyDescent="0.3">
      <c r="B567" s="1"/>
      <c r="C567" s="1"/>
      <c r="D567" s="1"/>
      <c r="E567" s="1"/>
    </row>
    <row r="568" spans="2:5" ht="14.4" x14ac:dyDescent="0.3">
      <c r="B568" s="1"/>
      <c r="C568" s="1"/>
      <c r="D568" s="1"/>
      <c r="E568" s="1"/>
    </row>
    <row r="569" spans="2:5" ht="14.4" x14ac:dyDescent="0.3">
      <c r="B569" s="1"/>
      <c r="C569" s="1"/>
      <c r="D569" s="1"/>
      <c r="E569" s="1"/>
    </row>
    <row r="570" spans="2:5" ht="14.4" x14ac:dyDescent="0.3">
      <c r="B570" s="1"/>
      <c r="C570" s="1"/>
      <c r="D570" s="1"/>
      <c r="E570" s="1"/>
    </row>
    <row r="571" spans="2:5" ht="14.4" x14ac:dyDescent="0.3">
      <c r="B571" s="1"/>
      <c r="C571" s="1"/>
      <c r="D571" s="1"/>
      <c r="E571" s="1"/>
    </row>
    <row r="572" spans="2:5" ht="14.4" x14ac:dyDescent="0.3">
      <c r="B572" s="1"/>
      <c r="C572" s="1"/>
      <c r="D572" s="1"/>
      <c r="E572" s="1"/>
    </row>
    <row r="573" spans="2:5" ht="14.4" x14ac:dyDescent="0.3">
      <c r="B573" s="1"/>
      <c r="C573" s="1"/>
      <c r="D573" s="1"/>
      <c r="E573" s="1"/>
    </row>
    <row r="574" spans="2:5" ht="14.4" x14ac:dyDescent="0.3">
      <c r="B574" s="1"/>
      <c r="C574" s="1"/>
      <c r="D574" s="1"/>
      <c r="E574" s="1"/>
    </row>
    <row r="575" spans="2:5" ht="14.4" x14ac:dyDescent="0.3">
      <c r="B575" s="1"/>
      <c r="C575" s="1"/>
      <c r="D575" s="1"/>
      <c r="E575" s="1"/>
    </row>
    <row r="576" spans="2:5" ht="14.4" x14ac:dyDescent="0.3">
      <c r="B576" s="1"/>
      <c r="C576" s="1"/>
      <c r="D576" s="1"/>
      <c r="E576" s="1"/>
    </row>
    <row r="577" spans="2:5" ht="14.4" x14ac:dyDescent="0.3">
      <c r="B577" s="1"/>
      <c r="C577" s="1"/>
      <c r="D577" s="1"/>
      <c r="E577" s="1"/>
    </row>
    <row r="578" spans="2:5" ht="14.4" x14ac:dyDescent="0.3">
      <c r="B578" s="1"/>
      <c r="C578" s="1"/>
      <c r="D578" s="1"/>
      <c r="E578" s="1"/>
    </row>
    <row r="579" spans="2:5" ht="14.4" x14ac:dyDescent="0.3">
      <c r="B579" s="1"/>
      <c r="C579" s="1"/>
      <c r="D579" s="1"/>
      <c r="E579" s="1"/>
    </row>
    <row r="580" spans="2:5" ht="14.4" x14ac:dyDescent="0.3">
      <c r="B580" s="1"/>
      <c r="C580" s="1"/>
      <c r="D580" s="1"/>
      <c r="E580" s="1"/>
    </row>
    <row r="581" spans="2:5" ht="14.4" x14ac:dyDescent="0.3">
      <c r="B581" s="1"/>
      <c r="C581" s="1"/>
      <c r="D581" s="1"/>
      <c r="E581" s="1"/>
    </row>
    <row r="582" spans="2:5" ht="14.4" x14ac:dyDescent="0.3">
      <c r="B582" s="1"/>
      <c r="C582" s="1"/>
      <c r="D582" s="1"/>
      <c r="E582" s="1"/>
    </row>
    <row r="583" spans="2:5" ht="14.4" x14ac:dyDescent="0.3">
      <c r="B583" s="1"/>
      <c r="C583" s="1"/>
      <c r="D583" s="1"/>
      <c r="E583" s="1"/>
    </row>
    <row r="584" spans="2:5" ht="14.4" x14ac:dyDescent="0.3">
      <c r="B584" s="1"/>
      <c r="C584" s="1"/>
      <c r="D584" s="1"/>
      <c r="E584" s="1"/>
    </row>
    <row r="585" spans="2:5" ht="14.4" x14ac:dyDescent="0.3">
      <c r="B585" s="1"/>
      <c r="C585" s="1"/>
      <c r="D585" s="1"/>
      <c r="E585" s="1"/>
    </row>
    <row r="586" spans="2:5" ht="14.4" x14ac:dyDescent="0.3">
      <c r="B586" s="1"/>
      <c r="C586" s="1"/>
      <c r="D586" s="1"/>
      <c r="E586" s="1"/>
    </row>
    <row r="587" spans="2:5" ht="14.4" x14ac:dyDescent="0.3">
      <c r="B587" s="1"/>
      <c r="C587" s="1"/>
      <c r="D587" s="1"/>
      <c r="E587" s="1"/>
    </row>
    <row r="588" spans="2:5" ht="14.4" x14ac:dyDescent="0.3">
      <c r="B588" s="1"/>
      <c r="C588" s="1"/>
      <c r="D588" s="1"/>
      <c r="E588" s="1"/>
    </row>
    <row r="589" spans="2:5" ht="14.4" x14ac:dyDescent="0.3">
      <c r="B589" s="1"/>
      <c r="C589" s="1"/>
      <c r="D589" s="1"/>
      <c r="E589" s="1"/>
    </row>
    <row r="590" spans="2:5" ht="14.4" x14ac:dyDescent="0.3">
      <c r="B590" s="1"/>
      <c r="C590" s="1"/>
      <c r="D590" s="1"/>
      <c r="E590" s="1"/>
    </row>
    <row r="591" spans="2:5" ht="14.4" x14ac:dyDescent="0.3">
      <c r="B591" s="1"/>
      <c r="C591" s="1"/>
      <c r="D591" s="1"/>
      <c r="E591" s="1"/>
    </row>
    <row r="592" spans="2:5" ht="14.4" x14ac:dyDescent="0.3">
      <c r="B592" s="1"/>
      <c r="C592" s="1"/>
      <c r="D592" s="1"/>
      <c r="E592" s="1"/>
    </row>
    <row r="593" spans="2:5" ht="14.4" x14ac:dyDescent="0.3">
      <c r="B593" s="1"/>
      <c r="C593" s="1"/>
      <c r="D593" s="1"/>
      <c r="E593" s="1"/>
    </row>
    <row r="594" spans="2:5" ht="14.4" x14ac:dyDescent="0.3">
      <c r="B594" s="1"/>
      <c r="C594" s="1"/>
      <c r="D594" s="1"/>
      <c r="E594" s="1"/>
    </row>
    <row r="595" spans="2:5" ht="14.4" x14ac:dyDescent="0.3">
      <c r="B595" s="1"/>
      <c r="C595" s="1"/>
      <c r="D595" s="1"/>
      <c r="E595" s="1"/>
    </row>
    <row r="596" spans="2:5" ht="14.4" x14ac:dyDescent="0.3">
      <c r="B596" s="1"/>
      <c r="C596" s="1"/>
      <c r="D596" s="1"/>
      <c r="E596" s="1"/>
    </row>
    <row r="597" spans="2:5" ht="14.4" x14ac:dyDescent="0.3">
      <c r="B597" s="1"/>
      <c r="C597" s="1"/>
      <c r="D597" s="1"/>
      <c r="E597" s="1"/>
    </row>
    <row r="598" spans="2:5" ht="14.4" x14ac:dyDescent="0.3">
      <c r="B598" s="1"/>
      <c r="C598" s="1"/>
      <c r="D598" s="1"/>
      <c r="E598" s="1"/>
    </row>
    <row r="599" spans="2:5" ht="14.4" x14ac:dyDescent="0.3">
      <c r="B599" s="1"/>
      <c r="C599" s="1"/>
      <c r="D599" s="1"/>
      <c r="E599" s="1"/>
    </row>
    <row r="600" spans="2:5" ht="14.4" x14ac:dyDescent="0.3">
      <c r="B600" s="1"/>
      <c r="C600" s="1"/>
      <c r="D600" s="1"/>
      <c r="E600" s="1"/>
    </row>
    <row r="601" spans="2:5" ht="14.4" x14ac:dyDescent="0.3">
      <c r="B601" s="1"/>
      <c r="C601" s="1"/>
      <c r="D601" s="1"/>
      <c r="E601" s="1"/>
    </row>
    <row r="602" spans="2:5" ht="14.4" x14ac:dyDescent="0.3">
      <c r="B602" s="1"/>
      <c r="C602" s="1"/>
      <c r="D602" s="1"/>
      <c r="E602" s="1"/>
    </row>
    <row r="603" spans="2:5" ht="14.4" x14ac:dyDescent="0.3">
      <c r="B603" s="1"/>
      <c r="C603" s="1"/>
      <c r="D603" s="1"/>
      <c r="E603" s="1"/>
    </row>
    <row r="604" spans="2:5" ht="14.4" x14ac:dyDescent="0.3">
      <c r="B604" s="1"/>
      <c r="C604" s="1"/>
      <c r="D604" s="1"/>
      <c r="E604" s="1"/>
    </row>
    <row r="605" spans="2:5" ht="14.4" x14ac:dyDescent="0.3">
      <c r="B605" s="1"/>
      <c r="C605" s="1"/>
      <c r="D605" s="1"/>
      <c r="E605" s="1"/>
    </row>
    <row r="606" spans="2:5" ht="14.4" x14ac:dyDescent="0.3">
      <c r="B606" s="1"/>
      <c r="C606" s="1"/>
      <c r="D606" s="1"/>
      <c r="E606" s="1"/>
    </row>
    <row r="607" spans="2:5" ht="14.4" x14ac:dyDescent="0.3">
      <c r="B607" s="1"/>
      <c r="C607" s="1"/>
      <c r="D607" s="1"/>
      <c r="E607" s="1"/>
    </row>
    <row r="608" spans="2:5" ht="14.4" x14ac:dyDescent="0.3">
      <c r="B608" s="1"/>
      <c r="C608" s="1"/>
      <c r="D608" s="1"/>
      <c r="E608" s="1"/>
    </row>
    <row r="609" spans="2:5" ht="14.4" x14ac:dyDescent="0.3">
      <c r="B609" s="1"/>
      <c r="C609" s="1"/>
      <c r="D609" s="1"/>
      <c r="E609" s="1"/>
    </row>
    <row r="610" spans="2:5" ht="14.4" x14ac:dyDescent="0.3">
      <c r="B610" s="1"/>
      <c r="C610" s="1"/>
      <c r="D610" s="1"/>
      <c r="E610" s="1"/>
    </row>
    <row r="611" spans="2:5" ht="14.4" x14ac:dyDescent="0.3">
      <c r="B611" s="1"/>
      <c r="C611" s="1"/>
      <c r="D611" s="1"/>
      <c r="E611" s="1"/>
    </row>
    <row r="612" spans="2:5" ht="14.4" x14ac:dyDescent="0.3">
      <c r="B612" s="1"/>
      <c r="C612" s="1"/>
      <c r="D612" s="1"/>
      <c r="E612" s="1"/>
    </row>
    <row r="613" spans="2:5" ht="14.4" x14ac:dyDescent="0.3">
      <c r="B613" s="1"/>
      <c r="C613" s="1"/>
      <c r="D613" s="1"/>
      <c r="E613" s="1"/>
    </row>
    <row r="614" spans="2:5" ht="14.4" x14ac:dyDescent="0.3">
      <c r="B614" s="1"/>
      <c r="C614" s="1"/>
      <c r="D614" s="1"/>
      <c r="E614" s="1"/>
    </row>
    <row r="615" spans="2:5" ht="14.4" x14ac:dyDescent="0.3">
      <c r="B615" s="1"/>
      <c r="C615" s="1"/>
      <c r="D615" s="1"/>
      <c r="E615" s="1"/>
    </row>
    <row r="616" spans="2:5" ht="14.4" x14ac:dyDescent="0.3">
      <c r="B616" s="1"/>
      <c r="C616" s="1"/>
      <c r="D616" s="1"/>
      <c r="E616" s="1"/>
    </row>
    <row r="617" spans="2:5" ht="14.4" x14ac:dyDescent="0.3">
      <c r="B617" s="1"/>
      <c r="C617" s="1"/>
      <c r="D617" s="1"/>
      <c r="E617" s="1"/>
    </row>
    <row r="618" spans="2:5" ht="14.4" x14ac:dyDescent="0.3">
      <c r="B618" s="1"/>
      <c r="C618" s="1"/>
      <c r="D618" s="1"/>
      <c r="E618" s="1"/>
    </row>
    <row r="619" spans="2:5" ht="14.4" x14ac:dyDescent="0.3">
      <c r="B619" s="1"/>
      <c r="C619" s="1"/>
      <c r="D619" s="1"/>
      <c r="E619" s="1"/>
    </row>
    <row r="620" spans="2:5" ht="14.4" x14ac:dyDescent="0.3">
      <c r="B620" s="1"/>
      <c r="C620" s="1"/>
      <c r="D620" s="1"/>
      <c r="E620" s="1"/>
    </row>
    <row r="621" spans="2:5" ht="14.4" x14ac:dyDescent="0.3">
      <c r="B621" s="1"/>
      <c r="C621" s="1"/>
      <c r="D621" s="1"/>
      <c r="E621" s="1"/>
    </row>
    <row r="622" spans="2:5" ht="14.4" x14ac:dyDescent="0.3">
      <c r="B622" s="1"/>
      <c r="C622" s="1"/>
      <c r="D622" s="1"/>
      <c r="E622" s="1"/>
    </row>
    <row r="623" spans="2:5" ht="14.4" x14ac:dyDescent="0.3">
      <c r="B623" s="1"/>
      <c r="C623" s="1"/>
      <c r="D623" s="1"/>
      <c r="E623" s="1"/>
    </row>
    <row r="624" spans="2:5" ht="14.4" x14ac:dyDescent="0.3">
      <c r="B624" s="1"/>
      <c r="C624" s="1"/>
      <c r="D624" s="1"/>
      <c r="E624" s="1"/>
    </row>
    <row r="625" spans="2:5" ht="14.4" x14ac:dyDescent="0.3">
      <c r="B625" s="1"/>
      <c r="C625" s="1"/>
      <c r="D625" s="1"/>
      <c r="E625" s="1"/>
    </row>
    <row r="626" spans="2:5" ht="14.4" x14ac:dyDescent="0.3">
      <c r="B626" s="1"/>
      <c r="C626" s="1"/>
      <c r="D626" s="1"/>
      <c r="E626" s="1"/>
    </row>
    <row r="627" spans="2:5" ht="14.4" x14ac:dyDescent="0.3">
      <c r="B627" s="1"/>
      <c r="C627" s="1"/>
      <c r="D627" s="1"/>
      <c r="E627" s="1"/>
    </row>
    <row r="628" spans="2:5" ht="14.4" x14ac:dyDescent="0.3">
      <c r="B628" s="1"/>
      <c r="C628" s="1"/>
      <c r="D628" s="1"/>
      <c r="E628" s="1"/>
    </row>
    <row r="629" spans="2:5" ht="14.4" x14ac:dyDescent="0.3">
      <c r="B629" s="1"/>
      <c r="C629" s="1"/>
      <c r="D629" s="1"/>
      <c r="E629" s="1"/>
    </row>
    <row r="630" spans="2:5" ht="14.4" x14ac:dyDescent="0.3">
      <c r="B630" s="1"/>
      <c r="C630" s="1"/>
      <c r="D630" s="1"/>
      <c r="E630" s="1"/>
    </row>
    <row r="631" spans="2:5" ht="14.4" x14ac:dyDescent="0.3">
      <c r="B631" s="1"/>
      <c r="C631" s="1"/>
      <c r="D631" s="1"/>
      <c r="E631" s="1"/>
    </row>
    <row r="632" spans="2:5" ht="14.4" x14ac:dyDescent="0.3">
      <c r="B632" s="1"/>
      <c r="C632" s="1"/>
      <c r="D632" s="1"/>
      <c r="E632" s="1"/>
    </row>
    <row r="633" spans="2:5" ht="14.4" x14ac:dyDescent="0.3">
      <c r="B633" s="1"/>
      <c r="C633" s="1"/>
      <c r="D633" s="1"/>
      <c r="E633" s="1"/>
    </row>
    <row r="634" spans="2:5" ht="14.4" x14ac:dyDescent="0.3">
      <c r="B634" s="1"/>
      <c r="C634" s="1"/>
      <c r="D634" s="1"/>
      <c r="E634" s="1"/>
    </row>
    <row r="635" spans="2:5" ht="14.4" x14ac:dyDescent="0.3">
      <c r="B635" s="1"/>
      <c r="C635" s="1"/>
      <c r="D635" s="1"/>
      <c r="E635" s="1"/>
    </row>
    <row r="636" spans="2:5" ht="14.4" x14ac:dyDescent="0.3">
      <c r="B636" s="1"/>
      <c r="C636" s="1"/>
      <c r="D636" s="1"/>
      <c r="E636" s="1"/>
    </row>
    <row r="637" spans="2:5" ht="14.4" x14ac:dyDescent="0.3">
      <c r="B637" s="1"/>
      <c r="C637" s="1"/>
      <c r="D637" s="1"/>
      <c r="E637" s="1"/>
    </row>
    <row r="638" spans="2:5" ht="14.4" x14ac:dyDescent="0.3">
      <c r="B638" s="1"/>
      <c r="C638" s="1"/>
      <c r="D638" s="1"/>
      <c r="E638" s="1"/>
    </row>
    <row r="639" spans="2:5" ht="14.4" x14ac:dyDescent="0.3">
      <c r="B639" s="1"/>
      <c r="C639" s="1"/>
      <c r="D639" s="1"/>
      <c r="E639" s="1"/>
    </row>
    <row r="640" spans="2:5" ht="14.4" x14ac:dyDescent="0.3">
      <c r="B640" s="1"/>
      <c r="C640" s="1"/>
      <c r="D640" s="1"/>
      <c r="E640" s="1"/>
    </row>
    <row r="641" spans="2:5" ht="14.4" x14ac:dyDescent="0.3">
      <c r="B641" s="1"/>
      <c r="C641" s="1"/>
      <c r="D641" s="1"/>
      <c r="E641" s="1"/>
    </row>
    <row r="642" spans="2:5" ht="14.4" x14ac:dyDescent="0.3">
      <c r="B642" s="1"/>
      <c r="C642" s="1"/>
      <c r="D642" s="1"/>
      <c r="E642" s="1"/>
    </row>
    <row r="643" spans="2:5" ht="14.4" x14ac:dyDescent="0.3">
      <c r="B643" s="1"/>
      <c r="C643" s="1"/>
      <c r="D643" s="1"/>
      <c r="E643" s="1"/>
    </row>
    <row r="644" spans="2:5" ht="14.4" x14ac:dyDescent="0.3">
      <c r="B644" s="1"/>
      <c r="C644" s="1"/>
      <c r="D644" s="1"/>
      <c r="E644" s="1"/>
    </row>
    <row r="645" spans="2:5" ht="14.4" x14ac:dyDescent="0.3">
      <c r="B645" s="1"/>
      <c r="C645" s="1"/>
      <c r="D645" s="1"/>
      <c r="E645" s="1"/>
    </row>
    <row r="646" spans="2:5" ht="14.4" x14ac:dyDescent="0.3">
      <c r="B646" s="1"/>
      <c r="C646" s="1"/>
      <c r="D646" s="1"/>
      <c r="E646" s="1"/>
    </row>
    <row r="647" spans="2:5" ht="14.4" x14ac:dyDescent="0.3">
      <c r="B647" s="1"/>
      <c r="C647" s="1"/>
      <c r="D647" s="1"/>
      <c r="E647" s="1"/>
    </row>
    <row r="648" spans="2:5" ht="14.4" x14ac:dyDescent="0.3">
      <c r="B648" s="1"/>
      <c r="C648" s="1"/>
      <c r="D648" s="1"/>
      <c r="E648" s="1"/>
    </row>
    <row r="649" spans="2:5" ht="14.4" x14ac:dyDescent="0.3">
      <c r="B649" s="1"/>
      <c r="C649" s="1"/>
      <c r="D649" s="1"/>
      <c r="E649" s="1"/>
    </row>
    <row r="650" spans="2:5" ht="14.4" x14ac:dyDescent="0.3">
      <c r="B650" s="1"/>
      <c r="C650" s="1"/>
      <c r="D650" s="1"/>
      <c r="E650" s="1"/>
    </row>
    <row r="651" spans="2:5" ht="14.4" x14ac:dyDescent="0.3">
      <c r="B651" s="1"/>
      <c r="C651" s="1"/>
      <c r="D651" s="1"/>
      <c r="E651" s="1"/>
    </row>
    <row r="652" spans="2:5" ht="14.4" x14ac:dyDescent="0.3">
      <c r="B652" s="1"/>
      <c r="C652" s="1"/>
      <c r="D652" s="1"/>
      <c r="E652" s="1"/>
    </row>
    <row r="653" spans="2:5" ht="14.4" x14ac:dyDescent="0.3">
      <c r="B653" s="1"/>
      <c r="C653" s="1"/>
      <c r="D653" s="1"/>
      <c r="E653" s="1"/>
    </row>
    <row r="654" spans="2:5" ht="14.4" x14ac:dyDescent="0.3">
      <c r="B654" s="1"/>
      <c r="C654" s="1"/>
      <c r="D654" s="1"/>
      <c r="E654" s="1"/>
    </row>
    <row r="655" spans="2:5" ht="14.4" x14ac:dyDescent="0.3">
      <c r="B655" s="1"/>
      <c r="C655" s="1"/>
      <c r="D655" s="1"/>
      <c r="E655" s="1"/>
    </row>
    <row r="656" spans="2:5" ht="14.4" x14ac:dyDescent="0.3">
      <c r="B656" s="1"/>
      <c r="C656" s="1"/>
      <c r="D656" s="1"/>
      <c r="E656" s="1"/>
    </row>
    <row r="657" spans="2:5" ht="14.4" x14ac:dyDescent="0.3">
      <c r="B657" s="1"/>
      <c r="C657" s="1"/>
      <c r="D657" s="1"/>
      <c r="E657" s="1"/>
    </row>
    <row r="658" spans="2:5" ht="14.4" x14ac:dyDescent="0.3">
      <c r="B658" s="1"/>
      <c r="C658" s="1"/>
      <c r="D658" s="1"/>
      <c r="E658" s="1"/>
    </row>
    <row r="659" spans="2:5" ht="14.4" x14ac:dyDescent="0.3">
      <c r="B659" s="1"/>
      <c r="C659" s="1"/>
      <c r="D659" s="1"/>
      <c r="E659" s="1"/>
    </row>
    <row r="660" spans="2:5" ht="14.4" x14ac:dyDescent="0.3">
      <c r="B660" s="1"/>
      <c r="C660" s="1"/>
      <c r="D660" s="1"/>
      <c r="E660" s="1"/>
    </row>
    <row r="661" spans="2:5" ht="14.4" x14ac:dyDescent="0.3">
      <c r="B661" s="1"/>
      <c r="C661" s="1"/>
      <c r="D661" s="1"/>
      <c r="E661" s="1"/>
    </row>
    <row r="662" spans="2:5" ht="14.4" x14ac:dyDescent="0.3">
      <c r="B662" s="1"/>
      <c r="C662" s="1"/>
      <c r="D662" s="1"/>
      <c r="E662" s="1"/>
    </row>
    <row r="663" spans="2:5" ht="14.4" x14ac:dyDescent="0.3">
      <c r="B663" s="1"/>
      <c r="C663" s="1"/>
      <c r="D663" s="1"/>
      <c r="E663" s="1"/>
    </row>
    <row r="664" spans="2:5" ht="14.4" x14ac:dyDescent="0.3">
      <c r="B664" s="1"/>
      <c r="C664" s="1"/>
      <c r="D664" s="1"/>
      <c r="E664" s="1"/>
    </row>
    <row r="665" spans="2:5" ht="14.4" x14ac:dyDescent="0.3">
      <c r="B665" s="1"/>
      <c r="C665" s="1"/>
      <c r="D665" s="1"/>
      <c r="E665" s="1"/>
    </row>
    <row r="666" spans="2:5" ht="14.4" x14ac:dyDescent="0.3">
      <c r="B666" s="1"/>
      <c r="C666" s="1"/>
      <c r="D666" s="1"/>
      <c r="E666" s="1"/>
    </row>
    <row r="667" spans="2:5" ht="14.4" x14ac:dyDescent="0.3">
      <c r="B667" s="1"/>
      <c r="C667" s="1"/>
      <c r="D667" s="1"/>
      <c r="E667" s="1"/>
    </row>
    <row r="668" spans="2:5" ht="14.4" x14ac:dyDescent="0.3">
      <c r="B668" s="1"/>
      <c r="C668" s="1"/>
      <c r="D668" s="1"/>
      <c r="E668" s="1"/>
    </row>
    <row r="669" spans="2:5" ht="14.4" x14ac:dyDescent="0.3">
      <c r="B669" s="1"/>
      <c r="C669" s="1"/>
      <c r="D669" s="1"/>
      <c r="E669" s="1"/>
    </row>
    <row r="670" spans="2:5" ht="14.4" x14ac:dyDescent="0.3">
      <c r="B670" s="1"/>
      <c r="C670" s="1"/>
      <c r="D670" s="1"/>
      <c r="E670" s="1"/>
    </row>
    <row r="671" spans="2:5" ht="14.4" x14ac:dyDescent="0.3">
      <c r="B671" s="1"/>
      <c r="C671" s="1"/>
      <c r="D671" s="1"/>
      <c r="E671" s="1"/>
    </row>
    <row r="672" spans="2:5" ht="14.4" x14ac:dyDescent="0.3">
      <c r="B672" s="1"/>
      <c r="C672" s="1"/>
      <c r="D672" s="1"/>
      <c r="E672" s="1"/>
    </row>
    <row r="673" spans="2:5" ht="14.4" x14ac:dyDescent="0.3">
      <c r="B673" s="1"/>
      <c r="C673" s="1"/>
      <c r="D673" s="1"/>
      <c r="E673" s="1"/>
    </row>
    <row r="674" spans="2:5" ht="14.4" x14ac:dyDescent="0.3">
      <c r="B674" s="1"/>
      <c r="C674" s="1"/>
      <c r="D674" s="1"/>
      <c r="E674" s="1"/>
    </row>
    <row r="675" spans="2:5" ht="14.4" x14ac:dyDescent="0.3">
      <c r="B675" s="1"/>
      <c r="C675" s="1"/>
      <c r="D675" s="1"/>
      <c r="E675" s="1"/>
    </row>
    <row r="676" spans="2:5" ht="14.4" x14ac:dyDescent="0.3">
      <c r="B676" s="1"/>
      <c r="C676" s="1"/>
      <c r="D676" s="1"/>
      <c r="E676" s="1"/>
    </row>
    <row r="677" spans="2:5" ht="14.4" x14ac:dyDescent="0.3">
      <c r="B677" s="1"/>
      <c r="C677" s="1"/>
      <c r="D677" s="1"/>
      <c r="E677" s="1"/>
    </row>
    <row r="678" spans="2:5" ht="14.4" x14ac:dyDescent="0.3">
      <c r="B678" s="1"/>
      <c r="C678" s="1"/>
      <c r="D678" s="1"/>
      <c r="E678" s="1"/>
    </row>
    <row r="679" spans="2:5" ht="14.4" x14ac:dyDescent="0.3">
      <c r="B679" s="1"/>
      <c r="C679" s="1"/>
      <c r="D679" s="1"/>
      <c r="E679" s="1"/>
    </row>
    <row r="680" spans="2:5" ht="14.4" x14ac:dyDescent="0.3">
      <c r="B680" s="1"/>
      <c r="C680" s="1"/>
      <c r="D680" s="1"/>
      <c r="E680" s="1"/>
    </row>
    <row r="681" spans="2:5" ht="14.4" x14ac:dyDescent="0.3">
      <c r="B681" s="1"/>
      <c r="C681" s="1"/>
      <c r="D681" s="1"/>
      <c r="E681" s="1"/>
    </row>
    <row r="682" spans="2:5" ht="14.4" x14ac:dyDescent="0.3">
      <c r="B682" s="1"/>
      <c r="C682" s="1"/>
      <c r="D682" s="1"/>
      <c r="E682" s="1"/>
    </row>
    <row r="683" spans="2:5" ht="14.4" x14ac:dyDescent="0.3">
      <c r="B683" s="1"/>
      <c r="C683" s="1"/>
      <c r="D683" s="1"/>
      <c r="E683" s="1"/>
    </row>
    <row r="684" spans="2:5" ht="14.4" x14ac:dyDescent="0.3">
      <c r="B684" s="1"/>
      <c r="C684" s="1"/>
      <c r="D684" s="1"/>
      <c r="E684" s="1"/>
    </row>
    <row r="685" spans="2:5" ht="14.4" x14ac:dyDescent="0.3">
      <c r="B685" s="1"/>
      <c r="C685" s="1"/>
      <c r="D685" s="1"/>
      <c r="E685" s="1"/>
    </row>
    <row r="686" spans="2:5" ht="14.4" x14ac:dyDescent="0.3">
      <c r="B686" s="1"/>
      <c r="C686" s="1"/>
      <c r="D686" s="1"/>
      <c r="E686" s="1"/>
    </row>
    <row r="687" spans="2:5" ht="14.4" x14ac:dyDescent="0.3">
      <c r="B687" s="1"/>
      <c r="C687" s="1"/>
      <c r="D687" s="1"/>
      <c r="E687" s="1"/>
    </row>
    <row r="688" spans="2:5" ht="14.4" x14ac:dyDescent="0.3">
      <c r="B688" s="1"/>
      <c r="C688" s="1"/>
      <c r="D688" s="1"/>
      <c r="E688" s="1"/>
    </row>
    <row r="689" spans="2:5" ht="14.4" x14ac:dyDescent="0.3">
      <c r="B689" s="1"/>
      <c r="C689" s="1"/>
      <c r="D689" s="1"/>
      <c r="E689" s="1"/>
    </row>
    <row r="690" spans="2:5" ht="14.4" x14ac:dyDescent="0.3">
      <c r="B690" s="1"/>
      <c r="C690" s="1"/>
      <c r="D690" s="1"/>
      <c r="E690" s="1"/>
    </row>
    <row r="691" spans="2:5" ht="14.4" x14ac:dyDescent="0.3">
      <c r="B691" s="1"/>
      <c r="C691" s="1"/>
      <c r="D691" s="1"/>
      <c r="E691" s="1"/>
    </row>
    <row r="692" spans="2:5" ht="14.4" x14ac:dyDescent="0.3">
      <c r="B692" s="1"/>
      <c r="C692" s="1"/>
      <c r="D692" s="1"/>
      <c r="E692" s="1"/>
    </row>
    <row r="693" spans="2:5" ht="14.4" x14ac:dyDescent="0.3">
      <c r="B693" s="1"/>
      <c r="C693" s="1"/>
      <c r="D693" s="1"/>
      <c r="E693" s="1"/>
    </row>
    <row r="694" spans="2:5" ht="14.4" x14ac:dyDescent="0.3">
      <c r="B694" s="1"/>
      <c r="C694" s="1"/>
      <c r="D694" s="1"/>
      <c r="E694" s="1"/>
    </row>
    <row r="695" spans="2:5" ht="14.4" x14ac:dyDescent="0.3">
      <c r="B695" s="1"/>
      <c r="C695" s="1"/>
      <c r="D695" s="1"/>
      <c r="E695" s="1"/>
    </row>
    <row r="696" spans="2:5" ht="14.4" x14ac:dyDescent="0.3">
      <c r="B696" s="1"/>
      <c r="C696" s="1"/>
      <c r="D696" s="1"/>
      <c r="E696" s="1"/>
    </row>
    <row r="697" spans="2:5" ht="14.4" x14ac:dyDescent="0.3">
      <c r="B697" s="1"/>
      <c r="C697" s="1"/>
      <c r="D697" s="1"/>
      <c r="E697" s="1"/>
    </row>
    <row r="698" spans="2:5" ht="14.4" x14ac:dyDescent="0.3">
      <c r="B698" s="1"/>
      <c r="C698" s="1"/>
      <c r="D698" s="1"/>
      <c r="E698" s="1"/>
    </row>
    <row r="699" spans="2:5" ht="14.4" x14ac:dyDescent="0.3">
      <c r="B699" s="1"/>
      <c r="C699" s="1"/>
      <c r="D699" s="1"/>
      <c r="E699" s="1"/>
    </row>
    <row r="700" spans="2:5" ht="14.4" x14ac:dyDescent="0.3">
      <c r="B700" s="1"/>
      <c r="C700" s="1"/>
      <c r="D700" s="1"/>
      <c r="E700" s="1"/>
    </row>
    <row r="701" spans="2:5" ht="14.4" x14ac:dyDescent="0.3">
      <c r="B701" s="1"/>
      <c r="C701" s="1"/>
      <c r="D701" s="1"/>
      <c r="E701" s="1"/>
    </row>
    <row r="702" spans="2:5" ht="14.4" x14ac:dyDescent="0.3">
      <c r="B702" s="1"/>
      <c r="C702" s="1"/>
      <c r="D702" s="1"/>
      <c r="E702" s="1"/>
    </row>
    <row r="703" spans="2:5" ht="14.4" x14ac:dyDescent="0.3">
      <c r="B703" s="1"/>
      <c r="C703" s="1"/>
      <c r="D703" s="1"/>
      <c r="E703" s="1"/>
    </row>
    <row r="704" spans="2:5" ht="14.4" x14ac:dyDescent="0.3">
      <c r="B704" s="1"/>
      <c r="C704" s="1"/>
      <c r="D704" s="1"/>
      <c r="E704" s="1"/>
    </row>
    <row r="705" spans="2:5" ht="14.4" x14ac:dyDescent="0.3">
      <c r="B705" s="1"/>
      <c r="C705" s="1"/>
      <c r="D705" s="1"/>
      <c r="E705" s="1"/>
    </row>
    <row r="706" spans="2:5" ht="14.4" x14ac:dyDescent="0.3">
      <c r="B706" s="1"/>
      <c r="C706" s="1"/>
      <c r="D706" s="1"/>
      <c r="E706" s="1"/>
    </row>
    <row r="707" spans="2:5" ht="14.4" x14ac:dyDescent="0.3">
      <c r="B707" s="1"/>
      <c r="C707" s="1"/>
      <c r="D707" s="1"/>
      <c r="E707" s="1"/>
    </row>
    <row r="708" spans="2:5" ht="14.4" x14ac:dyDescent="0.3">
      <c r="B708" s="1"/>
      <c r="C708" s="1"/>
      <c r="D708" s="1"/>
      <c r="E708" s="1"/>
    </row>
    <row r="709" spans="2:5" ht="14.4" x14ac:dyDescent="0.3">
      <c r="B709" s="1"/>
      <c r="C709" s="1"/>
      <c r="D709" s="1"/>
      <c r="E709" s="1"/>
    </row>
    <row r="710" spans="2:5" ht="14.4" x14ac:dyDescent="0.3">
      <c r="B710" s="1"/>
      <c r="C710" s="1"/>
      <c r="D710" s="1"/>
      <c r="E710" s="1"/>
    </row>
    <row r="711" spans="2:5" ht="14.4" x14ac:dyDescent="0.3">
      <c r="B711" s="1"/>
      <c r="C711" s="1"/>
      <c r="D711" s="1"/>
      <c r="E711" s="1"/>
    </row>
    <row r="712" spans="2:5" ht="14.4" x14ac:dyDescent="0.3">
      <c r="B712" s="1"/>
      <c r="C712" s="1"/>
      <c r="D712" s="1"/>
      <c r="E712" s="1"/>
    </row>
    <row r="713" spans="2:5" ht="14.4" x14ac:dyDescent="0.3">
      <c r="B713" s="1"/>
      <c r="C713" s="1"/>
      <c r="D713" s="1"/>
      <c r="E713" s="1"/>
    </row>
    <row r="714" spans="2:5" ht="14.4" x14ac:dyDescent="0.3">
      <c r="B714" s="1"/>
      <c r="C714" s="1"/>
      <c r="D714" s="1"/>
      <c r="E714" s="1"/>
    </row>
    <row r="715" spans="2:5" ht="14.4" x14ac:dyDescent="0.3">
      <c r="B715" s="1"/>
      <c r="C715" s="1"/>
      <c r="D715" s="1"/>
      <c r="E715" s="1"/>
    </row>
    <row r="716" spans="2:5" ht="14.4" x14ac:dyDescent="0.3">
      <c r="B716" s="1"/>
      <c r="C716" s="1"/>
      <c r="D716" s="1"/>
      <c r="E716" s="1"/>
    </row>
    <row r="717" spans="2:5" ht="14.4" x14ac:dyDescent="0.3">
      <c r="B717" s="1"/>
      <c r="C717" s="1"/>
      <c r="D717" s="1"/>
      <c r="E717" s="1"/>
    </row>
    <row r="718" spans="2:5" ht="14.4" x14ac:dyDescent="0.3">
      <c r="B718" s="1"/>
      <c r="C718" s="1"/>
      <c r="D718" s="1"/>
      <c r="E718" s="1"/>
    </row>
    <row r="719" spans="2:5" ht="14.4" x14ac:dyDescent="0.3">
      <c r="B719" s="1"/>
      <c r="C719" s="1"/>
      <c r="D719" s="1"/>
      <c r="E719" s="1"/>
    </row>
    <row r="720" spans="2:5" ht="14.4" x14ac:dyDescent="0.3">
      <c r="B720" s="1"/>
      <c r="C720" s="1"/>
      <c r="D720" s="1"/>
      <c r="E720" s="1"/>
    </row>
    <row r="721" spans="2:5" ht="14.4" x14ac:dyDescent="0.3">
      <c r="B721" s="1"/>
      <c r="C721" s="1"/>
      <c r="D721" s="1"/>
      <c r="E721" s="1"/>
    </row>
    <row r="722" spans="2:5" ht="14.4" x14ac:dyDescent="0.3">
      <c r="B722" s="1"/>
      <c r="C722" s="1"/>
      <c r="D722" s="1"/>
      <c r="E722" s="1"/>
    </row>
    <row r="723" spans="2:5" ht="14.4" x14ac:dyDescent="0.3">
      <c r="B723" s="1"/>
      <c r="C723" s="1"/>
      <c r="D723" s="1"/>
      <c r="E723" s="1"/>
    </row>
    <row r="724" spans="2:5" ht="14.4" x14ac:dyDescent="0.3">
      <c r="B724" s="1"/>
      <c r="C724" s="1"/>
      <c r="D724" s="1"/>
      <c r="E724" s="1"/>
    </row>
    <row r="725" spans="2:5" ht="14.4" x14ac:dyDescent="0.3">
      <c r="B725" s="1"/>
      <c r="C725" s="1"/>
      <c r="D725" s="1"/>
      <c r="E725" s="1"/>
    </row>
    <row r="726" spans="2:5" ht="14.4" x14ac:dyDescent="0.3">
      <c r="B726" s="1"/>
      <c r="C726" s="1"/>
      <c r="D726" s="1"/>
      <c r="E726" s="1"/>
    </row>
    <row r="727" spans="2:5" ht="14.4" x14ac:dyDescent="0.3">
      <c r="B727" s="1"/>
      <c r="C727" s="1"/>
      <c r="D727" s="1"/>
      <c r="E727" s="1"/>
    </row>
    <row r="728" spans="2:5" ht="14.4" x14ac:dyDescent="0.3">
      <c r="B728" s="1"/>
      <c r="C728" s="1"/>
      <c r="D728" s="1"/>
      <c r="E728" s="1"/>
    </row>
    <row r="729" spans="2:5" ht="14.4" x14ac:dyDescent="0.3">
      <c r="B729" s="1"/>
      <c r="C729" s="1"/>
      <c r="D729" s="1"/>
      <c r="E729" s="1"/>
    </row>
    <row r="730" spans="2:5" ht="14.4" x14ac:dyDescent="0.3">
      <c r="B730" s="1"/>
      <c r="C730" s="1"/>
      <c r="D730" s="1"/>
      <c r="E730" s="1"/>
    </row>
    <row r="731" spans="2:5" ht="14.4" x14ac:dyDescent="0.3">
      <c r="B731" s="1"/>
      <c r="C731" s="1"/>
      <c r="D731" s="1"/>
      <c r="E731" s="1"/>
    </row>
    <row r="732" spans="2:5" ht="14.4" x14ac:dyDescent="0.3">
      <c r="B732" s="1"/>
      <c r="C732" s="1"/>
      <c r="D732" s="1"/>
      <c r="E732" s="1"/>
    </row>
    <row r="733" spans="2:5" ht="14.4" x14ac:dyDescent="0.3">
      <c r="B733" s="1"/>
      <c r="C733" s="1"/>
      <c r="D733" s="1"/>
      <c r="E733" s="1"/>
    </row>
    <row r="734" spans="2:5" ht="14.4" x14ac:dyDescent="0.3">
      <c r="B734" s="1"/>
      <c r="C734" s="1"/>
      <c r="D734" s="1"/>
      <c r="E734" s="1"/>
    </row>
    <row r="735" spans="2:5" ht="14.4" x14ac:dyDescent="0.3">
      <c r="B735" s="1"/>
      <c r="C735" s="1"/>
      <c r="D735" s="1"/>
      <c r="E735" s="1"/>
    </row>
    <row r="736" spans="2:5" ht="14.4" x14ac:dyDescent="0.3">
      <c r="B736" s="1"/>
      <c r="C736" s="1"/>
      <c r="D736" s="1"/>
      <c r="E736" s="1"/>
    </row>
    <row r="737" spans="2:5" ht="14.4" x14ac:dyDescent="0.3">
      <c r="B737" s="1"/>
      <c r="C737" s="1"/>
      <c r="D737" s="1"/>
      <c r="E737" s="1"/>
    </row>
    <row r="738" spans="2:5" ht="14.4" x14ac:dyDescent="0.3">
      <c r="B738" s="1"/>
      <c r="C738" s="1"/>
      <c r="D738" s="1"/>
      <c r="E738" s="1"/>
    </row>
    <row r="739" spans="2:5" ht="14.4" x14ac:dyDescent="0.3">
      <c r="B739" s="1"/>
      <c r="C739" s="1"/>
      <c r="D739" s="1"/>
      <c r="E739" s="1"/>
    </row>
    <row r="740" spans="2:5" ht="14.4" x14ac:dyDescent="0.3">
      <c r="B740" s="1"/>
      <c r="C740" s="1"/>
      <c r="D740" s="1"/>
      <c r="E740" s="1"/>
    </row>
    <row r="741" spans="2:5" ht="14.4" x14ac:dyDescent="0.3">
      <c r="B741" s="1"/>
      <c r="C741" s="1"/>
      <c r="D741" s="1"/>
      <c r="E741" s="1"/>
    </row>
    <row r="742" spans="2:5" ht="14.4" x14ac:dyDescent="0.3">
      <c r="B742" s="1"/>
      <c r="C742" s="1"/>
      <c r="D742" s="1"/>
      <c r="E742" s="1"/>
    </row>
    <row r="743" spans="2:5" ht="14.4" x14ac:dyDescent="0.3">
      <c r="B743" s="1"/>
      <c r="C743" s="1"/>
      <c r="D743" s="1"/>
      <c r="E743" s="1"/>
    </row>
    <row r="744" spans="2:5" ht="14.4" x14ac:dyDescent="0.3">
      <c r="B744" s="1"/>
      <c r="C744" s="1"/>
      <c r="D744" s="1"/>
      <c r="E744" s="1"/>
    </row>
    <row r="745" spans="2:5" ht="14.4" x14ac:dyDescent="0.3">
      <c r="B745" s="1"/>
      <c r="C745" s="1"/>
      <c r="D745" s="1"/>
      <c r="E745" s="1"/>
    </row>
    <row r="746" spans="2:5" ht="14.4" x14ac:dyDescent="0.3">
      <c r="B746" s="1"/>
      <c r="C746" s="1"/>
      <c r="D746" s="1"/>
      <c r="E746" s="1"/>
    </row>
    <row r="747" spans="2:5" ht="14.4" x14ac:dyDescent="0.3">
      <c r="B747" s="1"/>
      <c r="C747" s="1"/>
      <c r="D747" s="1"/>
      <c r="E747" s="1"/>
    </row>
    <row r="748" spans="2:5" ht="14.4" x14ac:dyDescent="0.3">
      <c r="B748" s="1"/>
      <c r="C748" s="1"/>
      <c r="D748" s="1"/>
      <c r="E748" s="1"/>
    </row>
    <row r="749" spans="2:5" ht="14.4" x14ac:dyDescent="0.3">
      <c r="B749" s="1"/>
      <c r="C749" s="1"/>
      <c r="D749" s="1"/>
      <c r="E749" s="1"/>
    </row>
    <row r="750" spans="2:5" ht="14.4" x14ac:dyDescent="0.3">
      <c r="B750" s="1"/>
      <c r="C750" s="1"/>
      <c r="D750" s="1"/>
      <c r="E750" s="1"/>
    </row>
    <row r="751" spans="2:5" ht="14.4" x14ac:dyDescent="0.3">
      <c r="B751" s="1"/>
      <c r="C751" s="1"/>
      <c r="D751" s="1"/>
      <c r="E751" s="1"/>
    </row>
    <row r="752" spans="2:5" ht="14.4" x14ac:dyDescent="0.3">
      <c r="B752" s="1"/>
      <c r="C752" s="1"/>
      <c r="D752" s="1"/>
      <c r="E752" s="1"/>
    </row>
    <row r="753" spans="2:5" ht="14.4" x14ac:dyDescent="0.3">
      <c r="B753" s="1"/>
      <c r="C753" s="1"/>
      <c r="D753" s="1"/>
      <c r="E753" s="1"/>
    </row>
    <row r="754" spans="2:5" ht="14.4" x14ac:dyDescent="0.3">
      <c r="B754" s="1"/>
      <c r="C754" s="1"/>
      <c r="D754" s="1"/>
      <c r="E754" s="1"/>
    </row>
    <row r="755" spans="2:5" ht="14.4" x14ac:dyDescent="0.3">
      <c r="B755" s="1"/>
      <c r="C755" s="1"/>
      <c r="D755" s="1"/>
      <c r="E755" s="1"/>
    </row>
    <row r="756" spans="2:5" ht="14.4" x14ac:dyDescent="0.3">
      <c r="B756" s="1"/>
      <c r="C756" s="1"/>
      <c r="D756" s="1"/>
      <c r="E756" s="1"/>
    </row>
    <row r="757" spans="2:5" ht="14.4" x14ac:dyDescent="0.3">
      <c r="B757" s="1"/>
      <c r="C757" s="1"/>
      <c r="D757" s="1"/>
      <c r="E757" s="1"/>
    </row>
    <row r="758" spans="2:5" ht="14.4" x14ac:dyDescent="0.3">
      <c r="B758" s="1"/>
      <c r="C758" s="1"/>
      <c r="D758" s="1"/>
      <c r="E758" s="1"/>
    </row>
    <row r="759" spans="2:5" ht="14.4" x14ac:dyDescent="0.3">
      <c r="B759" s="1"/>
      <c r="C759" s="1"/>
      <c r="D759" s="1"/>
      <c r="E759" s="1"/>
    </row>
    <row r="760" spans="2:5" ht="14.4" x14ac:dyDescent="0.3">
      <c r="B760" s="1"/>
      <c r="C760" s="1"/>
      <c r="D760" s="1"/>
      <c r="E760" s="1"/>
    </row>
    <row r="761" spans="2:5" ht="14.4" x14ac:dyDescent="0.3">
      <c r="B761" s="1"/>
      <c r="C761" s="1"/>
      <c r="D761" s="1"/>
      <c r="E761" s="1"/>
    </row>
    <row r="762" spans="2:5" ht="14.4" x14ac:dyDescent="0.3">
      <c r="B762" s="1"/>
      <c r="C762" s="1"/>
      <c r="D762" s="1"/>
      <c r="E762" s="1"/>
    </row>
    <row r="763" spans="2:5" ht="14.4" x14ac:dyDescent="0.3">
      <c r="B763" s="1"/>
      <c r="C763" s="1"/>
      <c r="D763" s="1"/>
      <c r="E763" s="1"/>
    </row>
    <row r="764" spans="2:5" ht="14.4" x14ac:dyDescent="0.3">
      <c r="B764" s="1"/>
      <c r="C764" s="1"/>
      <c r="D764" s="1"/>
      <c r="E764" s="1"/>
    </row>
    <row r="765" spans="2:5" ht="14.4" x14ac:dyDescent="0.3">
      <c r="B765" s="1"/>
      <c r="C765" s="1"/>
      <c r="D765" s="1"/>
      <c r="E765" s="1"/>
    </row>
    <row r="766" spans="2:5" ht="14.4" x14ac:dyDescent="0.3">
      <c r="B766" s="1"/>
      <c r="C766" s="1"/>
      <c r="D766" s="1"/>
      <c r="E766" s="1"/>
    </row>
    <row r="767" spans="2:5" ht="14.4" x14ac:dyDescent="0.3">
      <c r="B767" s="1"/>
      <c r="C767" s="1"/>
      <c r="D767" s="1"/>
      <c r="E767" s="1"/>
    </row>
    <row r="768" spans="2:5" ht="14.4" x14ac:dyDescent="0.3">
      <c r="B768" s="1"/>
      <c r="C768" s="1"/>
      <c r="D768" s="1"/>
      <c r="E768" s="1"/>
    </row>
    <row r="769" spans="2:5" ht="14.4" x14ac:dyDescent="0.3">
      <c r="B769" s="1"/>
      <c r="C769" s="1"/>
      <c r="D769" s="1"/>
      <c r="E769" s="1"/>
    </row>
    <row r="770" spans="2:5" ht="14.4" x14ac:dyDescent="0.3">
      <c r="B770" s="1"/>
      <c r="C770" s="1"/>
      <c r="D770" s="1"/>
      <c r="E770" s="1"/>
    </row>
    <row r="771" spans="2:5" ht="14.4" x14ac:dyDescent="0.3">
      <c r="B771" s="1"/>
      <c r="C771" s="1"/>
      <c r="D771" s="1"/>
      <c r="E771" s="1"/>
    </row>
    <row r="772" spans="2:5" ht="14.4" x14ac:dyDescent="0.3">
      <c r="B772" s="1"/>
      <c r="C772" s="1"/>
      <c r="D772" s="1"/>
      <c r="E772" s="1"/>
    </row>
    <row r="773" spans="2:5" ht="14.4" x14ac:dyDescent="0.3">
      <c r="B773" s="1"/>
      <c r="C773" s="1"/>
      <c r="D773" s="1"/>
      <c r="E773" s="1"/>
    </row>
    <row r="774" spans="2:5" ht="14.4" x14ac:dyDescent="0.3">
      <c r="B774" s="1"/>
      <c r="C774" s="1"/>
      <c r="D774" s="1"/>
      <c r="E774" s="1"/>
    </row>
    <row r="775" spans="2:5" ht="14.4" x14ac:dyDescent="0.3">
      <c r="B775" s="1"/>
      <c r="C775" s="1"/>
      <c r="D775" s="1"/>
      <c r="E775" s="1"/>
    </row>
    <row r="776" spans="2:5" ht="14.4" x14ac:dyDescent="0.3">
      <c r="B776" s="1"/>
      <c r="C776" s="1"/>
      <c r="D776" s="1"/>
      <c r="E776" s="1"/>
    </row>
    <row r="777" spans="2:5" ht="14.4" x14ac:dyDescent="0.3">
      <c r="B777" s="1"/>
      <c r="C777" s="1"/>
      <c r="D777" s="1"/>
      <c r="E777" s="1"/>
    </row>
    <row r="778" spans="2:5" ht="14.4" x14ac:dyDescent="0.3">
      <c r="B778" s="1"/>
      <c r="C778" s="1"/>
      <c r="D778" s="1"/>
      <c r="E778" s="1"/>
    </row>
    <row r="779" spans="2:5" ht="14.4" x14ac:dyDescent="0.3">
      <c r="B779" s="1"/>
      <c r="C779" s="1"/>
      <c r="D779" s="1"/>
      <c r="E779" s="1"/>
    </row>
    <row r="780" spans="2:5" ht="14.4" x14ac:dyDescent="0.3">
      <c r="B780" s="1"/>
      <c r="C780" s="1"/>
      <c r="D780" s="1"/>
      <c r="E780" s="1"/>
    </row>
    <row r="781" spans="2:5" ht="14.4" x14ac:dyDescent="0.3">
      <c r="B781" s="1"/>
      <c r="C781" s="1"/>
      <c r="D781" s="1"/>
      <c r="E781" s="1"/>
    </row>
    <row r="782" spans="2:5" ht="14.4" x14ac:dyDescent="0.3">
      <c r="B782" s="1"/>
      <c r="C782" s="1"/>
      <c r="D782" s="1"/>
      <c r="E782" s="1"/>
    </row>
    <row r="783" spans="2:5" ht="14.4" x14ac:dyDescent="0.3">
      <c r="B783" s="1"/>
      <c r="C783" s="1"/>
      <c r="D783" s="1"/>
      <c r="E783" s="1"/>
    </row>
    <row r="784" spans="2:5" ht="14.4" x14ac:dyDescent="0.3">
      <c r="B784" s="1"/>
      <c r="C784" s="1"/>
      <c r="D784" s="1"/>
      <c r="E784" s="1"/>
    </row>
    <row r="785" spans="2:5" ht="14.4" x14ac:dyDescent="0.3">
      <c r="B785" s="1"/>
      <c r="C785" s="1"/>
      <c r="D785" s="1"/>
      <c r="E785" s="1"/>
    </row>
    <row r="786" spans="2:5" ht="14.4" x14ac:dyDescent="0.3">
      <c r="B786" s="1"/>
      <c r="C786" s="1"/>
      <c r="D786" s="1"/>
      <c r="E786" s="1"/>
    </row>
    <row r="787" spans="2:5" ht="14.4" x14ac:dyDescent="0.3">
      <c r="B787" s="1"/>
      <c r="C787" s="1"/>
      <c r="D787" s="1"/>
      <c r="E787" s="1"/>
    </row>
    <row r="788" spans="2:5" ht="14.4" x14ac:dyDescent="0.3">
      <c r="B788" s="1"/>
      <c r="C788" s="1"/>
      <c r="D788" s="1"/>
      <c r="E788" s="1"/>
    </row>
    <row r="789" spans="2:5" ht="14.4" x14ac:dyDescent="0.3">
      <c r="B789" s="1"/>
      <c r="C789" s="1"/>
      <c r="D789" s="1"/>
      <c r="E789" s="1"/>
    </row>
    <row r="790" spans="2:5" ht="14.4" x14ac:dyDescent="0.3">
      <c r="B790" s="1"/>
      <c r="C790" s="1"/>
      <c r="D790" s="1"/>
      <c r="E790" s="1"/>
    </row>
    <row r="791" spans="2:5" ht="14.4" x14ac:dyDescent="0.3">
      <c r="B791" s="1"/>
      <c r="C791" s="1"/>
      <c r="D791" s="1"/>
      <c r="E791" s="1"/>
    </row>
    <row r="792" spans="2:5" ht="14.4" x14ac:dyDescent="0.3">
      <c r="B792" s="1"/>
      <c r="C792" s="1"/>
      <c r="D792" s="1"/>
      <c r="E792" s="1"/>
    </row>
    <row r="793" spans="2:5" ht="14.4" x14ac:dyDescent="0.3">
      <c r="B793" s="1"/>
      <c r="C793" s="1"/>
      <c r="D793" s="1"/>
      <c r="E793" s="1"/>
    </row>
    <row r="794" spans="2:5" ht="14.4" x14ac:dyDescent="0.3">
      <c r="B794" s="1"/>
      <c r="C794" s="1"/>
      <c r="D794" s="1"/>
      <c r="E794" s="1"/>
    </row>
    <row r="795" spans="2:5" ht="14.4" x14ac:dyDescent="0.3">
      <c r="B795" s="1"/>
      <c r="C795" s="1"/>
      <c r="D795" s="1"/>
      <c r="E795" s="1"/>
    </row>
    <row r="796" spans="2:5" ht="14.4" x14ac:dyDescent="0.3">
      <c r="B796" s="1"/>
      <c r="C796" s="1"/>
      <c r="D796" s="1"/>
      <c r="E796" s="1"/>
    </row>
    <row r="797" spans="2:5" ht="14.4" x14ac:dyDescent="0.3">
      <c r="B797" s="1"/>
      <c r="C797" s="1"/>
      <c r="D797" s="1"/>
      <c r="E797" s="1"/>
    </row>
    <row r="798" spans="2:5" ht="14.4" x14ac:dyDescent="0.3">
      <c r="B798" s="1"/>
      <c r="C798" s="1"/>
      <c r="D798" s="1"/>
      <c r="E798" s="1"/>
    </row>
    <row r="799" spans="2:5" ht="14.4" x14ac:dyDescent="0.3">
      <c r="B799" s="1"/>
      <c r="C799" s="1"/>
      <c r="D799" s="1"/>
      <c r="E799" s="1"/>
    </row>
    <row r="800" spans="2:5" ht="14.4" x14ac:dyDescent="0.3">
      <c r="B800" s="1"/>
      <c r="C800" s="1"/>
      <c r="D800" s="1"/>
      <c r="E800" s="1"/>
    </row>
    <row r="801" spans="2:5" ht="14.4" x14ac:dyDescent="0.3">
      <c r="B801" s="1"/>
      <c r="C801" s="1"/>
      <c r="D801" s="1"/>
      <c r="E801" s="1"/>
    </row>
    <row r="802" spans="2:5" ht="14.4" x14ac:dyDescent="0.3">
      <c r="B802" s="1"/>
      <c r="C802" s="1"/>
      <c r="D802" s="1"/>
      <c r="E802" s="1"/>
    </row>
    <row r="803" spans="2:5" ht="14.4" x14ac:dyDescent="0.3">
      <c r="B803" s="1"/>
      <c r="C803" s="1"/>
      <c r="D803" s="1"/>
      <c r="E803" s="1"/>
    </row>
    <row r="804" spans="2:5" ht="14.4" x14ac:dyDescent="0.3">
      <c r="B804" s="1"/>
      <c r="C804" s="1"/>
      <c r="D804" s="1"/>
      <c r="E804" s="1"/>
    </row>
    <row r="805" spans="2:5" ht="14.4" x14ac:dyDescent="0.3">
      <c r="B805" s="1"/>
      <c r="C805" s="1"/>
      <c r="D805" s="1"/>
      <c r="E805" s="1"/>
    </row>
    <row r="806" spans="2:5" ht="14.4" x14ac:dyDescent="0.3">
      <c r="B806" s="1"/>
      <c r="C806" s="1"/>
      <c r="D806" s="1"/>
      <c r="E806" s="1"/>
    </row>
    <row r="807" spans="2:5" ht="14.4" x14ac:dyDescent="0.3">
      <c r="B807" s="1"/>
      <c r="C807" s="1"/>
      <c r="D807" s="1"/>
      <c r="E807" s="1"/>
    </row>
    <row r="808" spans="2:5" ht="14.4" x14ac:dyDescent="0.3">
      <c r="B808" s="1"/>
      <c r="C808" s="1"/>
      <c r="D808" s="1"/>
      <c r="E808" s="1"/>
    </row>
    <row r="809" spans="2:5" ht="14.4" x14ac:dyDescent="0.3">
      <c r="B809" s="1"/>
      <c r="C809" s="1"/>
      <c r="D809" s="1"/>
      <c r="E809" s="1"/>
    </row>
    <row r="810" spans="2:5" ht="14.4" x14ac:dyDescent="0.3">
      <c r="B810" s="1"/>
      <c r="C810" s="1"/>
      <c r="D810" s="1"/>
      <c r="E810" s="1"/>
    </row>
    <row r="811" spans="2:5" ht="14.4" x14ac:dyDescent="0.3">
      <c r="B811" s="1"/>
      <c r="C811" s="1"/>
      <c r="D811" s="1"/>
      <c r="E811" s="1"/>
    </row>
    <row r="812" spans="2:5" ht="14.4" x14ac:dyDescent="0.3">
      <c r="B812" s="1"/>
      <c r="C812" s="1"/>
      <c r="D812" s="1"/>
      <c r="E812" s="1"/>
    </row>
    <row r="813" spans="2:5" ht="14.4" x14ac:dyDescent="0.3">
      <c r="B813" s="1"/>
      <c r="C813" s="1"/>
      <c r="D813" s="1"/>
      <c r="E813" s="1"/>
    </row>
    <row r="814" spans="2:5" ht="14.4" x14ac:dyDescent="0.3">
      <c r="B814" s="1"/>
      <c r="C814" s="1"/>
      <c r="D814" s="1"/>
      <c r="E814" s="1"/>
    </row>
    <row r="815" spans="2:5" ht="14.4" x14ac:dyDescent="0.3">
      <c r="B815" s="1"/>
      <c r="C815" s="1"/>
      <c r="D815" s="1"/>
      <c r="E815" s="1"/>
    </row>
    <row r="816" spans="2:5" ht="14.4" x14ac:dyDescent="0.3">
      <c r="B816" s="1"/>
      <c r="C816" s="1"/>
      <c r="D816" s="1"/>
      <c r="E816" s="1"/>
    </row>
    <row r="817" spans="2:5" ht="14.4" x14ac:dyDescent="0.3">
      <c r="B817" s="1"/>
      <c r="C817" s="1"/>
      <c r="D817" s="1"/>
      <c r="E817" s="1"/>
    </row>
    <row r="818" spans="2:5" ht="14.4" x14ac:dyDescent="0.3">
      <c r="B818" s="1"/>
      <c r="C818" s="1"/>
      <c r="D818" s="1"/>
      <c r="E818" s="1"/>
    </row>
    <row r="819" spans="2:5" ht="14.4" x14ac:dyDescent="0.3">
      <c r="B819" s="1"/>
      <c r="C819" s="1"/>
      <c r="D819" s="1"/>
      <c r="E819" s="1"/>
    </row>
    <row r="820" spans="2:5" ht="14.4" x14ac:dyDescent="0.3">
      <c r="B820" s="1"/>
      <c r="C820" s="1"/>
      <c r="D820" s="1"/>
      <c r="E820" s="1"/>
    </row>
    <row r="821" spans="2:5" ht="14.4" x14ac:dyDescent="0.3">
      <c r="B821" s="1"/>
      <c r="C821" s="1"/>
      <c r="D821" s="1"/>
      <c r="E821" s="1"/>
    </row>
    <row r="822" spans="2:5" ht="14.4" x14ac:dyDescent="0.3">
      <c r="B822" s="1"/>
      <c r="C822" s="1"/>
      <c r="D822" s="1"/>
      <c r="E822" s="1"/>
    </row>
    <row r="823" spans="2:5" ht="14.4" x14ac:dyDescent="0.3">
      <c r="B823" s="1"/>
      <c r="C823" s="1"/>
      <c r="D823" s="1"/>
      <c r="E823" s="1"/>
    </row>
    <row r="824" spans="2:5" ht="14.4" x14ac:dyDescent="0.3">
      <c r="B824" s="1"/>
      <c r="C824" s="1"/>
      <c r="D824" s="1"/>
      <c r="E824" s="1"/>
    </row>
    <row r="825" spans="2:5" ht="14.4" x14ac:dyDescent="0.3">
      <c r="B825" s="1"/>
      <c r="C825" s="1"/>
      <c r="D825" s="1"/>
      <c r="E825" s="1"/>
    </row>
    <row r="826" spans="2:5" ht="14.4" x14ac:dyDescent="0.3">
      <c r="B826" s="1"/>
      <c r="C826" s="1"/>
      <c r="D826" s="1"/>
      <c r="E826" s="1"/>
    </row>
    <row r="827" spans="2:5" ht="14.4" x14ac:dyDescent="0.3">
      <c r="B827" s="1"/>
      <c r="C827" s="1"/>
      <c r="D827" s="1"/>
      <c r="E827" s="1"/>
    </row>
    <row r="828" spans="2:5" ht="14.4" x14ac:dyDescent="0.3">
      <c r="B828" s="1"/>
      <c r="C828" s="1"/>
      <c r="D828" s="1"/>
      <c r="E828" s="1"/>
    </row>
    <row r="829" spans="2:5" ht="14.4" x14ac:dyDescent="0.3">
      <c r="B829" s="1"/>
      <c r="C829" s="1"/>
      <c r="D829" s="1"/>
      <c r="E829" s="1"/>
    </row>
    <row r="830" spans="2:5" ht="14.4" x14ac:dyDescent="0.3">
      <c r="B830" s="1"/>
      <c r="C830" s="1"/>
      <c r="D830" s="1"/>
      <c r="E830" s="1"/>
    </row>
    <row r="831" spans="2:5" ht="14.4" x14ac:dyDescent="0.3">
      <c r="B831" s="1"/>
      <c r="C831" s="1"/>
      <c r="D831" s="1"/>
      <c r="E831" s="1"/>
    </row>
    <row r="832" spans="2:5" ht="14.4" x14ac:dyDescent="0.3">
      <c r="B832" s="1"/>
      <c r="C832" s="1"/>
      <c r="D832" s="1"/>
      <c r="E832" s="1"/>
    </row>
    <row r="833" spans="2:5" ht="14.4" x14ac:dyDescent="0.3">
      <c r="B833" s="1"/>
      <c r="C833" s="1"/>
      <c r="D833" s="1"/>
      <c r="E833" s="1"/>
    </row>
    <row r="834" spans="2:5" ht="14.4" x14ac:dyDescent="0.3">
      <c r="B834" s="1"/>
      <c r="C834" s="1"/>
      <c r="D834" s="1"/>
      <c r="E834" s="1"/>
    </row>
    <row r="835" spans="2:5" ht="14.4" x14ac:dyDescent="0.3">
      <c r="B835" s="1"/>
      <c r="C835" s="1"/>
      <c r="D835" s="1"/>
      <c r="E835" s="1"/>
    </row>
    <row r="836" spans="2:5" ht="14.4" x14ac:dyDescent="0.3">
      <c r="B836" s="1"/>
      <c r="C836" s="1"/>
      <c r="D836" s="1"/>
      <c r="E836" s="1"/>
    </row>
    <row r="837" spans="2:5" ht="14.4" x14ac:dyDescent="0.3">
      <c r="B837" s="1"/>
      <c r="C837" s="1"/>
      <c r="D837" s="1"/>
      <c r="E837" s="1"/>
    </row>
    <row r="838" spans="2:5" ht="14.4" x14ac:dyDescent="0.3">
      <c r="B838" s="1"/>
      <c r="C838" s="1"/>
      <c r="D838" s="1"/>
      <c r="E838" s="1"/>
    </row>
    <row r="839" spans="2:5" ht="14.4" x14ac:dyDescent="0.3">
      <c r="B839" s="1"/>
      <c r="C839" s="1"/>
      <c r="D839" s="1"/>
      <c r="E839" s="1"/>
    </row>
    <row r="840" spans="2:5" ht="14.4" x14ac:dyDescent="0.3">
      <c r="B840" s="1"/>
      <c r="C840" s="1"/>
      <c r="D840" s="1"/>
      <c r="E840" s="1"/>
    </row>
    <row r="841" spans="2:5" ht="14.4" x14ac:dyDescent="0.3">
      <c r="B841" s="1"/>
      <c r="C841" s="1"/>
      <c r="D841" s="1"/>
      <c r="E841" s="1"/>
    </row>
    <row r="842" spans="2:5" ht="14.4" x14ac:dyDescent="0.3">
      <c r="B842" s="1"/>
      <c r="C842" s="1"/>
      <c r="D842" s="1"/>
      <c r="E842" s="1"/>
    </row>
    <row r="843" spans="2:5" ht="14.4" x14ac:dyDescent="0.3">
      <c r="B843" s="1"/>
      <c r="C843" s="1"/>
      <c r="D843" s="1"/>
      <c r="E843" s="1"/>
    </row>
    <row r="844" spans="2:5" ht="14.4" x14ac:dyDescent="0.3">
      <c r="B844" s="1"/>
      <c r="C844" s="1"/>
      <c r="D844" s="1"/>
      <c r="E844" s="1"/>
    </row>
    <row r="845" spans="2:5" ht="14.4" x14ac:dyDescent="0.3">
      <c r="B845" s="1"/>
      <c r="C845" s="1"/>
      <c r="D845" s="1"/>
      <c r="E845" s="1"/>
    </row>
    <row r="846" spans="2:5" ht="14.4" x14ac:dyDescent="0.3">
      <c r="B846" s="1"/>
      <c r="C846" s="1"/>
      <c r="D846" s="1"/>
      <c r="E846" s="1"/>
    </row>
    <row r="847" spans="2:5" ht="14.4" x14ac:dyDescent="0.3">
      <c r="B847" s="1"/>
      <c r="C847" s="1"/>
      <c r="D847" s="1"/>
      <c r="E847" s="1"/>
    </row>
    <row r="848" spans="2:5" ht="14.4" x14ac:dyDescent="0.3">
      <c r="B848" s="1"/>
      <c r="C848" s="1"/>
      <c r="D848" s="1"/>
      <c r="E848" s="1"/>
    </row>
    <row r="849" spans="2:5" ht="14.4" x14ac:dyDescent="0.3">
      <c r="B849" s="1"/>
      <c r="C849" s="1"/>
      <c r="D849" s="1"/>
      <c r="E849" s="1"/>
    </row>
    <row r="850" spans="2:5" ht="14.4" x14ac:dyDescent="0.3">
      <c r="B850" s="1"/>
      <c r="C850" s="1"/>
      <c r="D850" s="1"/>
      <c r="E850" s="1"/>
    </row>
    <row r="851" spans="2:5" ht="14.4" x14ac:dyDescent="0.3">
      <c r="B851" s="1"/>
      <c r="C851" s="1"/>
      <c r="D851" s="1"/>
      <c r="E851" s="1"/>
    </row>
    <row r="852" spans="2:5" ht="14.4" x14ac:dyDescent="0.3">
      <c r="B852" s="1"/>
      <c r="C852" s="1"/>
      <c r="D852" s="1"/>
      <c r="E852" s="1"/>
    </row>
    <row r="853" spans="2:5" ht="14.4" x14ac:dyDescent="0.3">
      <c r="B853" s="1"/>
      <c r="C853" s="1"/>
      <c r="D853" s="1"/>
      <c r="E853" s="1"/>
    </row>
    <row r="854" spans="2:5" ht="14.4" x14ac:dyDescent="0.3">
      <c r="B854" s="1"/>
      <c r="C854" s="1"/>
      <c r="D854" s="1"/>
      <c r="E854" s="1"/>
    </row>
    <row r="855" spans="2:5" ht="14.4" x14ac:dyDescent="0.3">
      <c r="B855" s="1"/>
      <c r="C855" s="1"/>
      <c r="D855" s="1"/>
      <c r="E855" s="1"/>
    </row>
    <row r="856" spans="2:5" ht="14.4" x14ac:dyDescent="0.3">
      <c r="B856" s="1"/>
      <c r="C856" s="1"/>
      <c r="D856" s="1"/>
      <c r="E856" s="1"/>
    </row>
    <row r="857" spans="2:5" ht="14.4" x14ac:dyDescent="0.3">
      <c r="B857" s="1"/>
      <c r="C857" s="1"/>
      <c r="D857" s="1"/>
      <c r="E857" s="1"/>
    </row>
    <row r="858" spans="2:5" ht="14.4" x14ac:dyDescent="0.3">
      <c r="B858" s="1"/>
      <c r="C858" s="1"/>
      <c r="D858" s="1"/>
      <c r="E858" s="1"/>
    </row>
    <row r="859" spans="2:5" ht="14.4" x14ac:dyDescent="0.3">
      <c r="B859" s="1"/>
      <c r="C859" s="1"/>
      <c r="D859" s="1"/>
      <c r="E859" s="1"/>
    </row>
    <row r="860" spans="2:5" ht="14.4" x14ac:dyDescent="0.3">
      <c r="B860" s="1"/>
      <c r="C860" s="1"/>
      <c r="D860" s="1"/>
      <c r="E860" s="1"/>
    </row>
    <row r="861" spans="2:5" ht="14.4" x14ac:dyDescent="0.3">
      <c r="B861" s="1"/>
      <c r="C861" s="1"/>
      <c r="D861" s="1"/>
      <c r="E861" s="1"/>
    </row>
    <row r="862" spans="2:5" ht="14.4" x14ac:dyDescent="0.3">
      <c r="B862" s="1"/>
      <c r="C862" s="1"/>
      <c r="D862" s="1"/>
      <c r="E862" s="1"/>
    </row>
    <row r="863" spans="2:5" ht="14.4" x14ac:dyDescent="0.3">
      <c r="B863" s="1"/>
      <c r="C863" s="1"/>
      <c r="D863" s="1"/>
      <c r="E863" s="1"/>
    </row>
    <row r="864" spans="2:5" ht="14.4" x14ac:dyDescent="0.3">
      <c r="B864" s="1"/>
      <c r="C864" s="1"/>
      <c r="D864" s="1"/>
      <c r="E864" s="1"/>
    </row>
    <row r="865" spans="2:5" ht="14.4" x14ac:dyDescent="0.3">
      <c r="B865" s="1"/>
      <c r="C865" s="1"/>
      <c r="D865" s="1"/>
      <c r="E865" s="1"/>
    </row>
    <row r="866" spans="2:5" ht="14.4" x14ac:dyDescent="0.3">
      <c r="B866" s="1"/>
      <c r="C866" s="1"/>
      <c r="D866" s="1"/>
      <c r="E866" s="1"/>
    </row>
    <row r="867" spans="2:5" ht="14.4" x14ac:dyDescent="0.3">
      <c r="B867" s="1"/>
      <c r="C867" s="1"/>
      <c r="D867" s="1"/>
      <c r="E867" s="1"/>
    </row>
    <row r="868" spans="2:5" ht="14.4" x14ac:dyDescent="0.3">
      <c r="B868" s="1"/>
      <c r="C868" s="1"/>
      <c r="D868" s="1"/>
      <c r="E868" s="1"/>
    </row>
    <row r="869" spans="2:5" ht="14.4" x14ac:dyDescent="0.3">
      <c r="B869" s="1"/>
      <c r="C869" s="1"/>
      <c r="D869" s="1"/>
      <c r="E869" s="1"/>
    </row>
    <row r="870" spans="2:5" ht="14.4" x14ac:dyDescent="0.3">
      <c r="B870" s="1"/>
      <c r="C870" s="1"/>
      <c r="D870" s="1"/>
      <c r="E870" s="1"/>
    </row>
    <row r="871" spans="2:5" ht="14.4" x14ac:dyDescent="0.3">
      <c r="B871" s="1"/>
      <c r="C871" s="1"/>
      <c r="D871" s="1"/>
      <c r="E871" s="1"/>
    </row>
    <row r="872" spans="2:5" ht="14.4" x14ac:dyDescent="0.3">
      <c r="B872" s="1"/>
      <c r="C872" s="1"/>
      <c r="D872" s="1"/>
      <c r="E872" s="1"/>
    </row>
    <row r="873" spans="2:5" ht="14.4" x14ac:dyDescent="0.3">
      <c r="B873" s="1"/>
      <c r="C873" s="1"/>
      <c r="D873" s="1"/>
      <c r="E873" s="1"/>
    </row>
    <row r="874" spans="2:5" ht="14.4" x14ac:dyDescent="0.3">
      <c r="B874" s="1"/>
      <c r="C874" s="1"/>
      <c r="D874" s="1"/>
      <c r="E874" s="1"/>
    </row>
    <row r="875" spans="2:5" ht="14.4" x14ac:dyDescent="0.3">
      <c r="B875" s="1"/>
      <c r="C875" s="1"/>
      <c r="D875" s="1"/>
      <c r="E875" s="1"/>
    </row>
    <row r="876" spans="2:5" ht="14.4" x14ac:dyDescent="0.3">
      <c r="B876" s="1"/>
      <c r="C876" s="1"/>
      <c r="D876" s="1"/>
      <c r="E876" s="1"/>
    </row>
    <row r="877" spans="2:5" ht="14.4" x14ac:dyDescent="0.3">
      <c r="B877" s="1"/>
      <c r="C877" s="1"/>
      <c r="D877" s="1"/>
      <c r="E877" s="1"/>
    </row>
    <row r="878" spans="2:5" ht="14.4" x14ac:dyDescent="0.3">
      <c r="B878" s="1"/>
      <c r="C878" s="1"/>
      <c r="D878" s="1"/>
      <c r="E878" s="1"/>
    </row>
    <row r="879" spans="2:5" ht="14.4" x14ac:dyDescent="0.3">
      <c r="B879" s="1"/>
      <c r="C879" s="1"/>
      <c r="D879" s="1"/>
      <c r="E879" s="1"/>
    </row>
    <row r="880" spans="2:5" ht="14.4" x14ac:dyDescent="0.3">
      <c r="B880" s="1"/>
      <c r="C880" s="1"/>
      <c r="D880" s="1"/>
      <c r="E880" s="1"/>
    </row>
    <row r="881" spans="2:5" ht="14.4" x14ac:dyDescent="0.3">
      <c r="B881" s="1"/>
      <c r="C881" s="1"/>
      <c r="D881" s="1"/>
      <c r="E881" s="1"/>
    </row>
    <row r="882" spans="2:5" ht="14.4" x14ac:dyDescent="0.3">
      <c r="B882" s="1"/>
      <c r="C882" s="1"/>
      <c r="D882" s="1"/>
      <c r="E882" s="1"/>
    </row>
    <row r="883" spans="2:5" ht="14.4" x14ac:dyDescent="0.3">
      <c r="B883" s="1"/>
      <c r="C883" s="1"/>
      <c r="D883" s="1"/>
      <c r="E883" s="1"/>
    </row>
    <row r="884" spans="2:5" ht="14.4" x14ac:dyDescent="0.3">
      <c r="B884" s="1"/>
      <c r="C884" s="1"/>
      <c r="D884" s="1"/>
      <c r="E884" s="1"/>
    </row>
    <row r="885" spans="2:5" ht="14.4" x14ac:dyDescent="0.3">
      <c r="B885" s="1"/>
      <c r="C885" s="1"/>
      <c r="D885" s="1"/>
      <c r="E885" s="1"/>
    </row>
    <row r="886" spans="2:5" ht="14.4" x14ac:dyDescent="0.3">
      <c r="B886" s="1"/>
      <c r="C886" s="1"/>
      <c r="D886" s="1"/>
      <c r="E886" s="1"/>
    </row>
    <row r="887" spans="2:5" ht="14.4" x14ac:dyDescent="0.3">
      <c r="B887" s="1"/>
      <c r="C887" s="1"/>
      <c r="D887" s="1"/>
      <c r="E887" s="1"/>
    </row>
    <row r="888" spans="2:5" ht="14.4" x14ac:dyDescent="0.3">
      <c r="B888" s="1"/>
      <c r="C888" s="1"/>
      <c r="D888" s="1"/>
      <c r="E888" s="1"/>
    </row>
    <row r="889" spans="2:5" ht="14.4" x14ac:dyDescent="0.3">
      <c r="B889" s="1"/>
      <c r="C889" s="1"/>
      <c r="D889" s="1"/>
      <c r="E889" s="1"/>
    </row>
    <row r="890" spans="2:5" ht="14.4" x14ac:dyDescent="0.3">
      <c r="B890" s="1"/>
      <c r="C890" s="1"/>
      <c r="D890" s="1"/>
      <c r="E890" s="1"/>
    </row>
    <row r="891" spans="2:5" ht="14.4" x14ac:dyDescent="0.3">
      <c r="B891" s="1"/>
      <c r="C891" s="1"/>
      <c r="D891" s="1"/>
      <c r="E891" s="1"/>
    </row>
    <row r="892" spans="2:5" ht="14.4" x14ac:dyDescent="0.3">
      <c r="B892" s="1"/>
      <c r="C892" s="1"/>
      <c r="D892" s="1"/>
      <c r="E892" s="1"/>
    </row>
    <row r="893" spans="2:5" ht="14.4" x14ac:dyDescent="0.3">
      <c r="B893" s="1"/>
      <c r="C893" s="1"/>
      <c r="D893" s="1"/>
      <c r="E893" s="1"/>
    </row>
    <row r="894" spans="2:5" ht="14.4" x14ac:dyDescent="0.3">
      <c r="B894" s="1"/>
      <c r="C894" s="1"/>
      <c r="D894" s="1"/>
      <c r="E894" s="1"/>
    </row>
    <row r="895" spans="2:5" ht="14.4" x14ac:dyDescent="0.3">
      <c r="B895" s="1"/>
      <c r="C895" s="1"/>
      <c r="D895" s="1"/>
      <c r="E895" s="1"/>
    </row>
    <row r="896" spans="2:5" ht="14.4" x14ac:dyDescent="0.3">
      <c r="B896" s="1"/>
      <c r="C896" s="1"/>
      <c r="D896" s="1"/>
      <c r="E896" s="1"/>
    </row>
    <row r="897" spans="2:5" ht="14.4" x14ac:dyDescent="0.3">
      <c r="B897" s="1"/>
      <c r="C897" s="1"/>
      <c r="D897" s="1"/>
      <c r="E897" s="1"/>
    </row>
    <row r="898" spans="2:5" ht="14.4" x14ac:dyDescent="0.3">
      <c r="B898" s="1"/>
      <c r="C898" s="1"/>
      <c r="D898" s="1"/>
      <c r="E898" s="1"/>
    </row>
    <row r="899" spans="2:5" ht="14.4" x14ac:dyDescent="0.3">
      <c r="B899" s="1"/>
      <c r="C899" s="1"/>
      <c r="D899" s="1"/>
      <c r="E899" s="1"/>
    </row>
    <row r="900" spans="2:5" ht="14.4" x14ac:dyDescent="0.3">
      <c r="B900" s="1"/>
      <c r="C900" s="1"/>
      <c r="D900" s="1"/>
      <c r="E900" s="1"/>
    </row>
    <row r="901" spans="2:5" ht="14.4" x14ac:dyDescent="0.3">
      <c r="B901" s="1"/>
      <c r="C901" s="1"/>
      <c r="D901" s="1"/>
      <c r="E901" s="1"/>
    </row>
    <row r="902" spans="2:5" ht="14.4" x14ac:dyDescent="0.3">
      <c r="B902" s="1"/>
      <c r="C902" s="1"/>
      <c r="D902" s="1"/>
      <c r="E902" s="1"/>
    </row>
    <row r="903" spans="2:5" ht="14.4" x14ac:dyDescent="0.3">
      <c r="B903" s="1"/>
      <c r="C903" s="1"/>
      <c r="D903" s="1"/>
      <c r="E903" s="1"/>
    </row>
    <row r="904" spans="2:5" ht="14.4" x14ac:dyDescent="0.3">
      <c r="B904" s="1"/>
      <c r="C904" s="1"/>
      <c r="D904" s="1"/>
      <c r="E904" s="1"/>
    </row>
    <row r="905" spans="2:5" ht="14.4" x14ac:dyDescent="0.3">
      <c r="B905" s="1"/>
      <c r="C905" s="1"/>
      <c r="D905" s="1"/>
      <c r="E905" s="1"/>
    </row>
    <row r="906" spans="2:5" ht="14.4" x14ac:dyDescent="0.3">
      <c r="B906" s="1"/>
      <c r="C906" s="1"/>
      <c r="D906" s="1"/>
      <c r="E906" s="1"/>
    </row>
    <row r="907" spans="2:5" ht="14.4" x14ac:dyDescent="0.3">
      <c r="B907" s="1"/>
      <c r="C907" s="1"/>
      <c r="D907" s="1"/>
      <c r="E907" s="1"/>
    </row>
    <row r="908" spans="2:5" ht="14.4" x14ac:dyDescent="0.3">
      <c r="B908" s="1"/>
      <c r="C908" s="1"/>
      <c r="D908" s="1"/>
      <c r="E908" s="1"/>
    </row>
    <row r="909" spans="2:5" ht="14.4" x14ac:dyDescent="0.3">
      <c r="B909" s="1"/>
      <c r="C909" s="1"/>
      <c r="D909" s="1"/>
      <c r="E909" s="1"/>
    </row>
    <row r="910" spans="2:5" ht="14.4" x14ac:dyDescent="0.3">
      <c r="B910" s="1"/>
      <c r="C910" s="1"/>
      <c r="D910" s="1"/>
      <c r="E910" s="1"/>
    </row>
    <row r="911" spans="2:5" ht="14.4" x14ac:dyDescent="0.3">
      <c r="B911" s="1"/>
      <c r="C911" s="1"/>
      <c r="D911" s="1"/>
      <c r="E911" s="1"/>
    </row>
    <row r="912" spans="2:5" ht="14.4" x14ac:dyDescent="0.3">
      <c r="B912" s="1"/>
      <c r="C912" s="1"/>
      <c r="D912" s="1"/>
      <c r="E912" s="1"/>
    </row>
    <row r="913" spans="2:5" ht="14.4" x14ac:dyDescent="0.3">
      <c r="B913" s="1"/>
      <c r="C913" s="1"/>
      <c r="D913" s="1"/>
      <c r="E913" s="1"/>
    </row>
    <row r="914" spans="2:5" ht="14.4" x14ac:dyDescent="0.3">
      <c r="B914" s="1"/>
      <c r="C914" s="1"/>
      <c r="D914" s="1"/>
      <c r="E914" s="1"/>
    </row>
    <row r="915" spans="2:5" ht="14.4" x14ac:dyDescent="0.3">
      <c r="B915" s="1"/>
      <c r="C915" s="1"/>
      <c r="D915" s="1"/>
      <c r="E915" s="1"/>
    </row>
    <row r="916" spans="2:5" ht="14.4" x14ac:dyDescent="0.3">
      <c r="B916" s="1"/>
      <c r="C916" s="1"/>
      <c r="D916" s="1"/>
      <c r="E916" s="1"/>
    </row>
    <row r="917" spans="2:5" ht="14.4" x14ac:dyDescent="0.3">
      <c r="B917" s="1"/>
      <c r="C917" s="1"/>
      <c r="D917" s="1"/>
      <c r="E917" s="1"/>
    </row>
    <row r="918" spans="2:5" ht="14.4" x14ac:dyDescent="0.3">
      <c r="B918" s="1"/>
      <c r="C918" s="1"/>
      <c r="D918" s="1"/>
      <c r="E918" s="1"/>
    </row>
    <row r="919" spans="2:5" ht="14.4" x14ac:dyDescent="0.3">
      <c r="B919" s="1"/>
      <c r="C919" s="1"/>
      <c r="D919" s="1"/>
      <c r="E919" s="1"/>
    </row>
    <row r="920" spans="2:5" ht="14.4" x14ac:dyDescent="0.3">
      <c r="B920" s="1"/>
      <c r="C920" s="1"/>
      <c r="D920" s="1"/>
      <c r="E920" s="1"/>
    </row>
    <row r="921" spans="2:5" ht="14.4" x14ac:dyDescent="0.3">
      <c r="B921" s="1"/>
      <c r="C921" s="1"/>
      <c r="D921" s="1"/>
      <c r="E921" s="1"/>
    </row>
    <row r="922" spans="2:5" ht="14.4" x14ac:dyDescent="0.3">
      <c r="B922" s="1"/>
      <c r="C922" s="1"/>
      <c r="D922" s="1"/>
      <c r="E922" s="1"/>
    </row>
    <row r="923" spans="2:5" ht="14.4" x14ac:dyDescent="0.3">
      <c r="B923" s="1"/>
      <c r="C923" s="1"/>
      <c r="D923" s="1"/>
      <c r="E923" s="1"/>
    </row>
    <row r="924" spans="2:5" ht="14.4" x14ac:dyDescent="0.3">
      <c r="B924" s="1"/>
      <c r="C924" s="1"/>
      <c r="D924" s="1"/>
      <c r="E924" s="1"/>
    </row>
    <row r="925" spans="2:5" ht="14.4" x14ac:dyDescent="0.3">
      <c r="B925" s="1"/>
      <c r="C925" s="1"/>
      <c r="D925" s="1"/>
      <c r="E925" s="1"/>
    </row>
    <row r="926" spans="2:5" ht="14.4" x14ac:dyDescent="0.3">
      <c r="B926" s="1"/>
      <c r="C926" s="1"/>
      <c r="D926" s="1"/>
      <c r="E926" s="1"/>
    </row>
    <row r="927" spans="2:5" ht="14.4" x14ac:dyDescent="0.3">
      <c r="B927" s="1"/>
      <c r="C927" s="1"/>
      <c r="D927" s="1"/>
      <c r="E927" s="1"/>
    </row>
    <row r="928" spans="2:5" ht="14.4" x14ac:dyDescent="0.3">
      <c r="B928" s="1"/>
      <c r="C928" s="1"/>
      <c r="D928" s="1"/>
      <c r="E928" s="1"/>
    </row>
    <row r="929" spans="2:5" ht="14.4" x14ac:dyDescent="0.3">
      <c r="B929" s="1"/>
      <c r="C929" s="1"/>
      <c r="D929" s="1"/>
      <c r="E929" s="1"/>
    </row>
    <row r="930" spans="2:5" ht="14.4" x14ac:dyDescent="0.3">
      <c r="B930" s="1"/>
      <c r="C930" s="1"/>
      <c r="D930" s="1"/>
      <c r="E930" s="1"/>
    </row>
    <row r="931" spans="2:5" ht="14.4" x14ac:dyDescent="0.3">
      <c r="B931" s="1"/>
      <c r="C931" s="1"/>
      <c r="D931" s="1"/>
      <c r="E931" s="1"/>
    </row>
    <row r="932" spans="2:5" ht="14.4" x14ac:dyDescent="0.3">
      <c r="B932" s="1"/>
      <c r="C932" s="1"/>
      <c r="D932" s="1"/>
      <c r="E932" s="1"/>
    </row>
    <row r="933" spans="2:5" ht="14.4" x14ac:dyDescent="0.3">
      <c r="B933" s="1"/>
      <c r="C933" s="1"/>
      <c r="D933" s="1"/>
      <c r="E933" s="1"/>
    </row>
    <row r="934" spans="2:5" ht="14.4" x14ac:dyDescent="0.3">
      <c r="B934" s="1"/>
      <c r="C934" s="1"/>
      <c r="D934" s="1"/>
      <c r="E934" s="1"/>
    </row>
    <row r="935" spans="2:5" ht="14.4" x14ac:dyDescent="0.3">
      <c r="B935" s="1"/>
      <c r="C935" s="1"/>
      <c r="D935" s="1"/>
      <c r="E935" s="1"/>
    </row>
    <row r="936" spans="2:5" ht="14.4" x14ac:dyDescent="0.3">
      <c r="B936" s="1"/>
      <c r="C936" s="1"/>
      <c r="D936" s="1"/>
      <c r="E936" s="1"/>
    </row>
    <row r="937" spans="2:5" ht="14.4" x14ac:dyDescent="0.3">
      <c r="B937" s="1"/>
      <c r="C937" s="1"/>
      <c r="D937" s="1"/>
      <c r="E937" s="1"/>
    </row>
    <row r="938" spans="2:5" ht="14.4" x14ac:dyDescent="0.3">
      <c r="B938" s="1"/>
      <c r="C938" s="1"/>
      <c r="D938" s="1"/>
      <c r="E938" s="1"/>
    </row>
    <row r="939" spans="2:5" ht="14.4" x14ac:dyDescent="0.3">
      <c r="B939" s="1"/>
      <c r="C939" s="1"/>
      <c r="D939" s="1"/>
      <c r="E939" s="1"/>
    </row>
    <row r="940" spans="2:5" ht="14.4" x14ac:dyDescent="0.3">
      <c r="B940" s="1"/>
      <c r="C940" s="1"/>
      <c r="D940" s="1"/>
      <c r="E940" s="1"/>
    </row>
    <row r="941" spans="2:5" ht="14.4" x14ac:dyDescent="0.3">
      <c r="B941" s="1"/>
      <c r="C941" s="1"/>
      <c r="D941" s="1"/>
      <c r="E941" s="1"/>
    </row>
    <row r="942" spans="2:5" ht="14.4" x14ac:dyDescent="0.3">
      <c r="B942" s="1"/>
      <c r="C942" s="1"/>
      <c r="D942" s="1"/>
      <c r="E942" s="1"/>
    </row>
    <row r="943" spans="2:5" ht="14.4" x14ac:dyDescent="0.3">
      <c r="B943" s="1"/>
      <c r="C943" s="1"/>
      <c r="D943" s="1"/>
      <c r="E943" s="1"/>
    </row>
    <row r="944" spans="2:5" ht="14.4" x14ac:dyDescent="0.3">
      <c r="B944" s="1"/>
      <c r="C944" s="1"/>
      <c r="D944" s="1"/>
      <c r="E944" s="1"/>
    </row>
    <row r="945" spans="2:5" ht="14.4" x14ac:dyDescent="0.3">
      <c r="B945" s="1"/>
      <c r="C945" s="1"/>
      <c r="D945" s="1"/>
      <c r="E945" s="1"/>
    </row>
    <row r="946" spans="2:5" ht="14.4" x14ac:dyDescent="0.3">
      <c r="B946" s="1"/>
      <c r="C946" s="1"/>
      <c r="D946" s="1"/>
      <c r="E946" s="1"/>
    </row>
    <row r="947" spans="2:5" ht="14.4" x14ac:dyDescent="0.3">
      <c r="B947" s="1"/>
      <c r="C947" s="1"/>
      <c r="D947" s="1"/>
      <c r="E947" s="1"/>
    </row>
    <row r="948" spans="2:5" ht="14.4" x14ac:dyDescent="0.3">
      <c r="B948" s="1"/>
      <c r="C948" s="1"/>
      <c r="D948" s="1"/>
      <c r="E948" s="1"/>
    </row>
    <row r="949" spans="2:5" ht="14.4" x14ac:dyDescent="0.3">
      <c r="B949" s="1"/>
      <c r="C949" s="1"/>
      <c r="D949" s="1"/>
      <c r="E949" s="1"/>
    </row>
    <row r="950" spans="2:5" ht="14.4" x14ac:dyDescent="0.3">
      <c r="B950" s="1"/>
      <c r="C950" s="1"/>
      <c r="D950" s="1"/>
      <c r="E950" s="1"/>
    </row>
    <row r="951" spans="2:5" ht="14.4" x14ac:dyDescent="0.3">
      <c r="B951" s="1"/>
      <c r="C951" s="1"/>
      <c r="D951" s="1"/>
      <c r="E951" s="1"/>
    </row>
    <row r="952" spans="2:5" ht="14.4" x14ac:dyDescent="0.3">
      <c r="B952" s="1"/>
      <c r="C952" s="1"/>
      <c r="D952" s="1"/>
      <c r="E952" s="1"/>
    </row>
    <row r="953" spans="2:5" ht="14.4" x14ac:dyDescent="0.3">
      <c r="B953" s="1"/>
      <c r="C953" s="1"/>
      <c r="D953" s="1"/>
      <c r="E953" s="1"/>
    </row>
    <row r="954" spans="2:5" ht="14.4" x14ac:dyDescent="0.3">
      <c r="B954" s="1"/>
      <c r="C954" s="1"/>
      <c r="D954" s="1"/>
      <c r="E954" s="1"/>
    </row>
    <row r="955" spans="2:5" ht="14.4" x14ac:dyDescent="0.3">
      <c r="B955" s="1"/>
      <c r="C955" s="1"/>
      <c r="D955" s="1"/>
      <c r="E955" s="1"/>
    </row>
    <row r="956" spans="2:5" ht="14.4" x14ac:dyDescent="0.3">
      <c r="B956" s="1"/>
      <c r="C956" s="1"/>
      <c r="D956" s="1"/>
      <c r="E956" s="1"/>
    </row>
    <row r="957" spans="2:5" ht="14.4" x14ac:dyDescent="0.3">
      <c r="B957" s="1"/>
      <c r="C957" s="1"/>
      <c r="D957" s="1"/>
      <c r="E957" s="1"/>
    </row>
    <row r="958" spans="2:5" ht="14.4" x14ac:dyDescent="0.3">
      <c r="B958" s="1"/>
      <c r="C958" s="1"/>
      <c r="D958" s="1"/>
      <c r="E958" s="1"/>
    </row>
    <row r="959" spans="2:5" ht="14.4" x14ac:dyDescent="0.3">
      <c r="B959" s="1"/>
      <c r="C959" s="1"/>
      <c r="D959" s="1"/>
      <c r="E959" s="1"/>
    </row>
    <row r="960" spans="2:5" ht="14.4" x14ac:dyDescent="0.3">
      <c r="B960" s="1"/>
      <c r="C960" s="1"/>
      <c r="D960" s="1"/>
      <c r="E960" s="1"/>
    </row>
    <row r="961" spans="2:5" ht="14.4" x14ac:dyDescent="0.3">
      <c r="B961" s="1"/>
      <c r="C961" s="1"/>
      <c r="D961" s="1"/>
      <c r="E961" s="1"/>
    </row>
    <row r="962" spans="2:5" ht="14.4" x14ac:dyDescent="0.3">
      <c r="B962" s="1"/>
      <c r="C962" s="1"/>
      <c r="D962" s="1"/>
      <c r="E962" s="1"/>
    </row>
    <row r="963" spans="2:5" ht="14.4" x14ac:dyDescent="0.3">
      <c r="B963" s="1"/>
      <c r="C963" s="1"/>
      <c r="D963" s="1"/>
      <c r="E963" s="1"/>
    </row>
    <row r="964" spans="2:5" ht="14.4" x14ac:dyDescent="0.3">
      <c r="B964" s="1"/>
      <c r="C964" s="1"/>
      <c r="D964" s="1"/>
      <c r="E964" s="1"/>
    </row>
    <row r="965" spans="2:5" ht="14.4" x14ac:dyDescent="0.3">
      <c r="B965" s="1"/>
      <c r="C965" s="1"/>
      <c r="D965" s="1"/>
      <c r="E965" s="1"/>
    </row>
    <row r="966" spans="2:5" ht="14.4" x14ac:dyDescent="0.3">
      <c r="B966" s="1"/>
      <c r="C966" s="1"/>
      <c r="D966" s="1"/>
      <c r="E966" s="1"/>
    </row>
    <row r="967" spans="2:5" ht="14.4" x14ac:dyDescent="0.3">
      <c r="B967" s="1"/>
      <c r="C967" s="1"/>
      <c r="D967" s="1"/>
      <c r="E967" s="1"/>
    </row>
    <row r="968" spans="2:5" ht="14.4" x14ac:dyDescent="0.3">
      <c r="B968" s="1"/>
      <c r="C968" s="1"/>
      <c r="D968" s="1"/>
      <c r="E968" s="1"/>
    </row>
    <row r="969" spans="2:5" ht="14.4" x14ac:dyDescent="0.3">
      <c r="B969" s="1"/>
      <c r="C969" s="1"/>
      <c r="D969" s="1"/>
      <c r="E969" s="1"/>
    </row>
    <row r="970" spans="2:5" ht="14.4" x14ac:dyDescent="0.3">
      <c r="B970" s="1"/>
      <c r="C970" s="1"/>
      <c r="D970" s="1"/>
      <c r="E970" s="1"/>
    </row>
    <row r="971" spans="2:5" ht="14.4" x14ac:dyDescent="0.3">
      <c r="B971" s="1"/>
      <c r="C971" s="1"/>
      <c r="D971" s="1"/>
      <c r="E971" s="1"/>
    </row>
    <row r="972" spans="2:5" ht="14.4" x14ac:dyDescent="0.3">
      <c r="B972" s="1"/>
      <c r="C972" s="1"/>
      <c r="D972" s="1"/>
      <c r="E972" s="1"/>
    </row>
    <row r="973" spans="2:5" ht="14.4" x14ac:dyDescent="0.3">
      <c r="B973" s="1"/>
      <c r="C973" s="1"/>
      <c r="D973" s="1"/>
      <c r="E973" s="1"/>
    </row>
    <row r="974" spans="2:5" ht="14.4" x14ac:dyDescent="0.3">
      <c r="B974" s="1"/>
      <c r="C974" s="1"/>
      <c r="D974" s="1"/>
      <c r="E974" s="1"/>
    </row>
    <row r="975" spans="2:5" ht="14.4" x14ac:dyDescent="0.3">
      <c r="B975" s="1"/>
      <c r="C975" s="1"/>
      <c r="D975" s="1"/>
      <c r="E975" s="1"/>
    </row>
    <row r="976" spans="2:5" ht="14.4" x14ac:dyDescent="0.3">
      <c r="B976" s="1"/>
      <c r="C976" s="1"/>
      <c r="D976" s="1"/>
      <c r="E976" s="1"/>
    </row>
    <row r="977" spans="2:5" ht="14.4" x14ac:dyDescent="0.3">
      <c r="B977" s="1"/>
      <c r="C977" s="1"/>
      <c r="D977" s="1"/>
      <c r="E977" s="1"/>
    </row>
    <row r="978" spans="2:5" ht="14.4" x14ac:dyDescent="0.3">
      <c r="B978" s="1"/>
      <c r="C978" s="1"/>
      <c r="D978" s="1"/>
      <c r="E978" s="1"/>
    </row>
    <row r="979" spans="2:5" ht="14.4" x14ac:dyDescent="0.3">
      <c r="B979" s="1"/>
      <c r="C979" s="1"/>
      <c r="D979" s="1"/>
      <c r="E979" s="1"/>
    </row>
    <row r="980" spans="2:5" ht="14.4" x14ac:dyDescent="0.3">
      <c r="B980" s="1"/>
      <c r="C980" s="1"/>
      <c r="D980" s="1"/>
      <c r="E980" s="1"/>
    </row>
    <row r="981" spans="2:5" ht="14.4" x14ac:dyDescent="0.3">
      <c r="B981" s="1"/>
      <c r="C981" s="1"/>
      <c r="D981" s="1"/>
      <c r="E981" s="1"/>
    </row>
    <row r="982" spans="2:5" ht="14.4" x14ac:dyDescent="0.3">
      <c r="B982" s="1"/>
      <c r="C982" s="1"/>
      <c r="D982" s="1"/>
      <c r="E982" s="1"/>
    </row>
    <row r="983" spans="2:5" ht="14.4" x14ac:dyDescent="0.3">
      <c r="B983" s="1"/>
      <c r="C983" s="1"/>
      <c r="D983" s="1"/>
      <c r="E983" s="1"/>
    </row>
    <row r="984" spans="2:5" ht="14.4" x14ac:dyDescent="0.3">
      <c r="B984" s="1"/>
      <c r="C984" s="1"/>
      <c r="D984" s="1"/>
      <c r="E984" s="1"/>
    </row>
    <row r="985" spans="2:5" ht="14.4" x14ac:dyDescent="0.3">
      <c r="B985" s="1"/>
      <c r="C985" s="1"/>
      <c r="D985" s="1"/>
      <c r="E985" s="1"/>
    </row>
    <row r="986" spans="2:5" ht="14.4" x14ac:dyDescent="0.3">
      <c r="B986" s="1"/>
      <c r="C986" s="1"/>
      <c r="D986" s="1"/>
      <c r="E986" s="1"/>
    </row>
    <row r="987" spans="2:5" ht="14.4" x14ac:dyDescent="0.3">
      <c r="B987" s="1"/>
      <c r="C987" s="1"/>
      <c r="D987" s="1"/>
      <c r="E987" s="1"/>
    </row>
    <row r="988" spans="2:5" ht="14.4" x14ac:dyDescent="0.3">
      <c r="B988" s="1"/>
      <c r="C988" s="1"/>
      <c r="D988" s="1"/>
      <c r="E988" s="1"/>
    </row>
    <row r="989" spans="2:5" ht="14.4" x14ac:dyDescent="0.3">
      <c r="B989" s="1"/>
      <c r="C989" s="1"/>
      <c r="D989" s="1"/>
      <c r="E989" s="1"/>
    </row>
    <row r="990" spans="2:5" ht="14.4" x14ac:dyDescent="0.3">
      <c r="B990" s="1"/>
      <c r="C990" s="1"/>
      <c r="D990" s="1"/>
      <c r="E990" s="1"/>
    </row>
    <row r="991" spans="2:5" ht="14.4" x14ac:dyDescent="0.3">
      <c r="B991" s="1"/>
      <c r="C991" s="1"/>
      <c r="D991" s="1"/>
      <c r="E991" s="1"/>
    </row>
    <row r="992" spans="2:5" ht="14.4" x14ac:dyDescent="0.3">
      <c r="B992" s="1"/>
      <c r="C992" s="1"/>
      <c r="D992" s="1"/>
      <c r="E992" s="1"/>
    </row>
    <row r="993" spans="2:5" ht="14.4" x14ac:dyDescent="0.3">
      <c r="B993" s="1"/>
      <c r="C993" s="1"/>
      <c r="D993" s="1"/>
      <c r="E993" s="1"/>
    </row>
    <row r="994" spans="2:5" ht="14.4" x14ac:dyDescent="0.3">
      <c r="B994" s="1"/>
      <c r="C994" s="1"/>
      <c r="D994" s="1"/>
      <c r="E994" s="1"/>
    </row>
    <row r="995" spans="2:5" ht="14.4" x14ac:dyDescent="0.3">
      <c r="B995" s="1"/>
      <c r="C995" s="1"/>
      <c r="D995" s="1"/>
      <c r="E995" s="1"/>
    </row>
    <row r="996" spans="2:5" ht="14.4" x14ac:dyDescent="0.3">
      <c r="B996" s="1"/>
      <c r="C996" s="1"/>
      <c r="D996" s="1"/>
      <c r="E996" s="1"/>
    </row>
    <row r="997" spans="2:5" ht="14.4" x14ac:dyDescent="0.3">
      <c r="B997" s="1"/>
      <c r="C997" s="1"/>
      <c r="D997" s="1"/>
      <c r="E997" s="1"/>
    </row>
    <row r="998" spans="2:5" ht="14.4" x14ac:dyDescent="0.3">
      <c r="B998" s="1"/>
      <c r="C998" s="1"/>
      <c r="D998" s="1"/>
      <c r="E998" s="1"/>
    </row>
    <row r="999" spans="2:5" ht="14.4" x14ac:dyDescent="0.3">
      <c r="B999" s="1"/>
      <c r="C999" s="1"/>
      <c r="D999" s="1"/>
      <c r="E999" s="1"/>
    </row>
  </sheetData>
  <mergeCells count="21">
    <mergeCell ref="D20:E20"/>
    <mergeCell ref="D22:E22"/>
    <mergeCell ref="D19:E19"/>
    <mergeCell ref="D31:E31"/>
    <mergeCell ref="B4:B10"/>
    <mergeCell ref="D4:E4"/>
    <mergeCell ref="B12:B17"/>
    <mergeCell ref="D12:E12"/>
    <mergeCell ref="B19:B20"/>
    <mergeCell ref="B22:B29"/>
    <mergeCell ref="B31:B42"/>
    <mergeCell ref="B66:B67"/>
    <mergeCell ref="D66:E66"/>
    <mergeCell ref="D67:E67"/>
    <mergeCell ref="B44:B51"/>
    <mergeCell ref="D44:E44"/>
    <mergeCell ref="D45:E45"/>
    <mergeCell ref="B53:B55"/>
    <mergeCell ref="D53:E53"/>
    <mergeCell ref="B57:B64"/>
    <mergeCell ref="D57:E57"/>
  </mergeCells>
  <hyperlinks>
    <hyperlink ref="B4" location="Google_Sheet_Link_1010705473" display="«" xr:uid="{00000000-0004-0000-0300-000000000000}"/>
    <hyperlink ref="B12" location="Google_Sheet_Link_1160922768" display="«" xr:uid="{00000000-0004-0000-0300-000001000000}"/>
    <hyperlink ref="B19" location="Google_Sheet_Link_1121049843" display="«" xr:uid="{00000000-0004-0000-0300-000002000000}"/>
    <hyperlink ref="B22" location="Google_Sheet_Link_1843989588" display="«" xr:uid="{00000000-0004-0000-0300-000003000000}"/>
    <hyperlink ref="B31" location="Google_Sheet_Link_1752948443" display="«" xr:uid="{00000000-0004-0000-0300-000004000000}"/>
    <hyperlink ref="B44" location="Google_Sheet_Link_1252707906" display="«" xr:uid="{00000000-0004-0000-0300-000005000000}"/>
    <hyperlink ref="B53" location="Google_Sheet_Link_1416261827" display="«" xr:uid="{00000000-0004-0000-0300-000006000000}"/>
    <hyperlink ref="B57" location="Google_Sheet_Link_1382829240" display="«" xr:uid="{00000000-0004-0000-0300-000007000000}"/>
    <hyperlink ref="B66" location="Google_Sheet_Link_323437079" display="«" xr:uid="{00000000-0004-0000-0300-000008000000}"/>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170</vt:i4>
      </vt:variant>
    </vt:vector>
  </HeadingPairs>
  <TitlesOfParts>
    <vt:vector size="174" baseType="lpstr">
      <vt:lpstr>Instrucciones</vt:lpstr>
      <vt:lpstr>Plantilla</vt:lpstr>
      <vt:lpstr>Definiciones</vt:lpstr>
      <vt:lpstr>Vocabulario</vt:lpstr>
      <vt:lpstr>Ajuste_espacial_de_footprint</vt:lpstr>
      <vt:lpstr>Ajuste_espacial_del_radio_punto</vt:lpstr>
      <vt:lpstr>Plantilla!Alcance_del_organismo</vt:lpstr>
      <vt:lpstr>Año</vt:lpstr>
      <vt:lpstr>Autoría_del_nombre_científico</vt:lpstr>
      <vt:lpstr>Base_del_registro</vt:lpstr>
      <vt:lpstr>Calificador_de_la_identificación</vt:lpstr>
      <vt:lpstr>Plantilla!Cantidad_del_Organismo</vt:lpstr>
      <vt:lpstr>Capa</vt:lpstr>
      <vt:lpstr>Categoría_del_taxón</vt:lpstr>
      <vt:lpstr>Categoría_original_del_taxón</vt:lpstr>
      <vt:lpstr>Centro_poblado___Cabecera_municipal</vt:lpstr>
      <vt:lpstr>Citación_bibliográfica</vt:lpstr>
      <vt:lpstr>Clase</vt:lpstr>
      <vt:lpstr>Clasificación_superior</vt:lpstr>
      <vt:lpstr>Código_de_la_colección</vt:lpstr>
      <vt:lpstr>Código_de_la_institución</vt:lpstr>
      <vt:lpstr>Código_de_la_institución_propietaria</vt:lpstr>
      <vt:lpstr>Código_del_país</vt:lpstr>
      <vt:lpstr>Código_nomenclatural</vt:lpstr>
      <vt:lpstr>Comentarios_de_la_georreferenciación</vt:lpstr>
      <vt:lpstr>Comentarios_de_la_Identificación</vt:lpstr>
      <vt:lpstr>Comentarios_de_la_ubicación</vt:lpstr>
      <vt:lpstr>Comentarios_del_evento</vt:lpstr>
      <vt:lpstr>Plantilla!Comentarios_del_organismo</vt:lpstr>
      <vt:lpstr>Comentarios_del_registro_biológico</vt:lpstr>
      <vt:lpstr>Comentarios_del_taxón</vt:lpstr>
      <vt:lpstr>Comportamiento</vt:lpstr>
      <vt:lpstr>Condición_reproductiva</vt:lpstr>
      <vt:lpstr>Continente</vt:lpstr>
      <vt:lpstr>Coordenadas_originales</vt:lpstr>
      <vt:lpstr>Cuerpo_de_agua</vt:lpstr>
      <vt:lpstr>Datum_geodésico</vt:lpstr>
      <vt:lpstr>Departamento</vt:lpstr>
      <vt:lpstr>Derechos</vt:lpstr>
      <vt:lpstr>Derechos_de_acceso</vt:lpstr>
      <vt:lpstr>Día</vt:lpstr>
      <vt:lpstr>Día_final_del_año</vt:lpstr>
      <vt:lpstr>Día_inicial_del_año</vt:lpstr>
      <vt:lpstr>Disposición</vt:lpstr>
      <vt:lpstr>Distancia_máxima_de_la_superficie_metros</vt:lpstr>
      <vt:lpstr>Distancia_mínima_de_la_superficie_metros</vt:lpstr>
      <vt:lpstr>Edad_tardía_o_piso_superior</vt:lpstr>
      <vt:lpstr>Edad_temprana_o_piso_inferior</vt:lpstr>
      <vt:lpstr>Elevación_máxima_en_metros</vt:lpstr>
      <vt:lpstr>Elevación_mínima_en_metros</vt:lpstr>
      <vt:lpstr>Elevación_original</vt:lpstr>
      <vt:lpstr>Eón_tardío_o_eonotema_superior</vt:lpstr>
      <vt:lpstr>Eón_temprano_o_eonotema_inferior</vt:lpstr>
      <vt:lpstr>Epíteto_específico</vt:lpstr>
      <vt:lpstr>Epíteto_infraespecífico</vt:lpstr>
      <vt:lpstr>Época_tardía_o_serie_superior</vt:lpstr>
      <vt:lpstr>Época_temprana_o_serie_inferior</vt:lpstr>
      <vt:lpstr>Era_tardía_o_eratema_superior</vt:lpstr>
      <vt:lpstr>Era_temprana_o_eratema_inferior</vt:lpstr>
      <vt:lpstr>Esfuerzo_de_muestreo</vt:lpstr>
      <vt:lpstr>Estado_de_la_verificación_de_la_georreferenciación</vt:lpstr>
      <vt:lpstr>Estado_de_la_verificación_de_la_identificación</vt:lpstr>
      <vt:lpstr>Estado_del_registro_biológico</vt:lpstr>
      <vt:lpstr>Estado_del_tipo</vt:lpstr>
      <vt:lpstr>Estado_nomenclatural</vt:lpstr>
      <vt:lpstr>Estado_taxonómico</vt:lpstr>
      <vt:lpstr>Etapa_de_vida</vt:lpstr>
      <vt:lpstr>Familia</vt:lpstr>
      <vt:lpstr>Fecha_de_georreferenciación</vt:lpstr>
      <vt:lpstr>Fecha_de_identificación</vt:lpstr>
      <vt:lpstr>Fecha_del_evento</vt:lpstr>
      <vt:lpstr>Fecha_original_del_evento</vt:lpstr>
      <vt:lpstr>Filo</vt:lpstr>
      <vt:lpstr>Formación</vt:lpstr>
      <vt:lpstr>Fuentes_de_georreferenciación</vt:lpstr>
      <vt:lpstr>Generalización_de_los_datos</vt:lpstr>
      <vt:lpstr>Género</vt:lpstr>
      <vt:lpstr>Geografía_superior</vt:lpstr>
      <vt:lpstr>Georreferenciado_por</vt:lpstr>
      <vt:lpstr>Grupo</vt:lpstr>
      <vt:lpstr>Grupo_de_islas</vt:lpstr>
      <vt:lpstr>Hábitat</vt:lpstr>
      <vt:lpstr>Hora_del_evento</vt:lpstr>
      <vt:lpstr>ID_de_la_colección</vt:lpstr>
      <vt:lpstr>ID_de_la_geografía_superior</vt:lpstr>
      <vt:lpstr>ID_de_la_identificación</vt:lpstr>
      <vt:lpstr>ID_de_la_institución</vt:lpstr>
      <vt:lpstr>ID_de_la_ubicación</vt:lpstr>
      <vt:lpstr>Plantilla!ID_de_muestra_del_ejemplar</vt:lpstr>
      <vt:lpstr>ID_del_concepto_del_taxón</vt:lpstr>
      <vt:lpstr>ID_del_conjunto_de_datos</vt:lpstr>
      <vt:lpstr>ID_del_contexto_geológico</vt:lpstr>
      <vt:lpstr>ID_del_evento</vt:lpstr>
      <vt:lpstr>Plantilla!ID_del_evento_parental</vt:lpstr>
      <vt:lpstr>ID_del_individuo</vt:lpstr>
      <vt:lpstr>ID_del_nombre_aceptado_usado</vt:lpstr>
      <vt:lpstr>ID_del_nombre_científico</vt:lpstr>
      <vt:lpstr>ID_del_nombre_de_acuerdo_con</vt:lpstr>
      <vt:lpstr>ID_del_nombre_original_usado</vt:lpstr>
      <vt:lpstr>ID_del_nombre_parental_usado</vt:lpstr>
      <vt:lpstr>ID_del_nombre_publicado_en</vt:lpstr>
      <vt:lpstr>Plantilla!ID_del_organismo</vt:lpstr>
      <vt:lpstr>ID_del_registro_biológico</vt:lpstr>
      <vt:lpstr>ID_del_taxón</vt:lpstr>
      <vt:lpstr>Identificaciones_previas</vt:lpstr>
      <vt:lpstr>Identificado_por</vt:lpstr>
      <vt:lpstr>Idioma</vt:lpstr>
      <vt:lpstr>Incertidumbre_de_las_coordenadas_en_metros</vt:lpstr>
      <vt:lpstr>Información_retenida</vt:lpstr>
      <vt:lpstr>Isla</vt:lpstr>
      <vt:lpstr>Latitud_decimal</vt:lpstr>
      <vt:lpstr>Latitud_original</vt:lpstr>
      <vt:lpstr>Localidad</vt:lpstr>
      <vt:lpstr>Localidad_original</vt:lpstr>
      <vt:lpstr>Longitud_decimal</vt:lpstr>
      <vt:lpstr>Longitud_original</vt:lpstr>
      <vt:lpstr>Medios_asociados</vt:lpstr>
      <vt:lpstr>Medios_de_establecimiento</vt:lpstr>
      <vt:lpstr>Mes</vt:lpstr>
      <vt:lpstr>Miembro</vt:lpstr>
      <vt:lpstr>Modificado</vt:lpstr>
      <vt:lpstr>Municipio</vt:lpstr>
      <vt:lpstr>Nombre_aceptado_usado</vt:lpstr>
      <vt:lpstr>Nombre_científico</vt:lpstr>
      <vt:lpstr>Nombre_común</vt:lpstr>
      <vt:lpstr>Nombre_de_acuerdo_con</vt:lpstr>
      <vt:lpstr>Nombre_del_conjunto_de_datos</vt:lpstr>
      <vt:lpstr>Plantilla!Nombre_del_organismo</vt:lpstr>
      <vt:lpstr>Nombre_original_usado</vt:lpstr>
      <vt:lpstr>Nombre_parental_usado</vt:lpstr>
      <vt:lpstr>Nombre_publicado_en</vt:lpstr>
      <vt:lpstr>Nombre_publicado_en_el_año</vt:lpstr>
      <vt:lpstr>Notas_de_campo</vt:lpstr>
      <vt:lpstr>Número_de_campo</vt:lpstr>
      <vt:lpstr>Número_de_catálogo</vt:lpstr>
      <vt:lpstr>Número_de_individuos</vt:lpstr>
      <vt:lpstr>Número_de_registro</vt:lpstr>
      <vt:lpstr>Orden</vt:lpstr>
      <vt:lpstr>Plantilla!Organismos_asociados</vt:lpstr>
      <vt:lpstr>Otros_números_de_catálogo</vt:lpstr>
      <vt:lpstr>País</vt:lpstr>
      <vt:lpstr>Periodo_tardío_o_sistema_superior</vt:lpstr>
      <vt:lpstr>Periodo_temprano_o_sistema_inferior</vt:lpstr>
      <vt:lpstr>Precisión_de_las_coordenadas</vt:lpstr>
      <vt:lpstr>Preparaciones</vt:lpstr>
      <vt:lpstr>Profundidad_máxima_en_metros</vt:lpstr>
      <vt:lpstr>Profundidad_mínima_en_metros</vt:lpstr>
      <vt:lpstr>Profundidad_original</vt:lpstr>
      <vt:lpstr>Propiedades_dinámicas</vt:lpstr>
      <vt:lpstr>Protocolo_de_georreferenciación</vt:lpstr>
      <vt:lpstr>Protocolo_de_muestreo</vt:lpstr>
      <vt:lpstr>Referencias</vt:lpstr>
      <vt:lpstr>Referencias_asociadas</vt:lpstr>
      <vt:lpstr>Referencias_de_la_identificación</vt:lpstr>
      <vt:lpstr>Registrado_por</vt:lpstr>
      <vt:lpstr>Registros_biológicos_asociados</vt:lpstr>
      <vt:lpstr>Reino</vt:lpstr>
      <vt:lpstr>Secuencias_asociadas</vt:lpstr>
      <vt:lpstr>Sexo</vt:lpstr>
      <vt:lpstr>Sistema_original_de_coordenadas</vt:lpstr>
      <vt:lpstr>SRS_footprint</vt:lpstr>
      <vt:lpstr>SRS_original</vt:lpstr>
      <vt:lpstr>Subgénero</vt:lpstr>
      <vt:lpstr>Plantilla!Tamaño_de_la_muestra</vt:lpstr>
      <vt:lpstr>Taxones_asociados</vt:lpstr>
      <vt:lpstr>Términos_litoestratigráficos</vt:lpstr>
      <vt:lpstr>Tipo</vt:lpstr>
      <vt:lpstr>Plantilla!Tipo_de_Cantidad_del_Organismo</vt:lpstr>
      <vt:lpstr>Titular_de_los_derechos</vt:lpstr>
      <vt:lpstr>Ubicación_de_acuerdo_con</vt:lpstr>
      <vt:lpstr>Plantilla!Unidad_del_tamaño</vt:lpstr>
      <vt:lpstr>WKT_footprint</vt:lpstr>
      <vt:lpstr>Zona_bioestratigráfica_inferior</vt:lpstr>
      <vt:lpstr>Zona_bioestratigráfica_superior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Néstor</dc:creator>
  <cp:lastModifiedBy>User</cp:lastModifiedBy>
  <dcterms:created xsi:type="dcterms:W3CDTF">2012-05-25T13:28:00Z</dcterms:created>
  <dcterms:modified xsi:type="dcterms:W3CDTF">2023-06-09T12:51:54Z</dcterms:modified>
</cp:coreProperties>
</file>