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228"/>
  <workbookPr filterPrivacy="1"/>
  <xr:revisionPtr revIDLastSave="0" documentId="13_ncr:1_{51EEF9E9-22E7-44D9-BE27-457E54D088D5}" xr6:coauthVersionLast="34" xr6:coauthVersionMax="34" xr10:uidLastSave="{00000000-0000-0000-0000-000000000000}"/>
  <bookViews>
    <workbookView xWindow="0" yWindow="0" windowWidth="22260" windowHeight="12645" xr2:uid="{00000000-000D-0000-FFFF-FFFF00000000}"/>
  </bookViews>
  <sheets>
    <sheet name="Description" sheetId="3" r:id="rId1"/>
    <sheet name="Moto G" sheetId="1" r:id="rId2"/>
    <sheet name="Samsung S4" sheetId="8" r:id="rId3"/>
    <sheet name="Samsung S5" sheetId="9" r:id="rId4"/>
    <sheet name="Samsung S8" sheetId="10" r:id="rId5"/>
  </sheets>
  <calcPr calcId="179017"/>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K58" i="1" l="1"/>
  <c r="J58" i="1"/>
  <c r="G58" i="1"/>
  <c r="F58" i="1"/>
  <c r="C58" i="1"/>
  <c r="B58" i="1"/>
  <c r="K58" i="8"/>
  <c r="J58" i="8"/>
  <c r="G58" i="8"/>
  <c r="F58" i="8"/>
  <c r="C58" i="8"/>
  <c r="B58" i="8"/>
  <c r="K58" i="9"/>
  <c r="J58" i="9"/>
  <c r="G58" i="9"/>
  <c r="F58" i="9"/>
  <c r="C58" i="9"/>
  <c r="B58" i="9"/>
  <c r="F58" i="10"/>
  <c r="G58" i="10"/>
  <c r="J58" i="10"/>
  <c r="K58" i="10"/>
  <c r="C58" i="10"/>
  <c r="B58" i="10"/>
  <c r="O55" i="3" l="1"/>
  <c r="O56" i="3"/>
  <c r="O57" i="3"/>
  <c r="O54" i="3"/>
  <c r="N55" i="3"/>
  <c r="N56" i="3"/>
  <c r="N57" i="3"/>
  <c r="N54" i="3"/>
  <c r="M55" i="3"/>
  <c r="M56" i="3"/>
  <c r="M57" i="3"/>
  <c r="M54" i="3"/>
  <c r="F87" i="3" l="1"/>
  <c r="E87" i="3"/>
  <c r="D87" i="3"/>
  <c r="F75" i="3"/>
  <c r="E75" i="3"/>
  <c r="D75" i="3"/>
  <c r="F62" i="3"/>
  <c r="E62" i="3"/>
  <c r="D62" i="3"/>
  <c r="K57" i="10" l="1"/>
  <c r="K59" i="10" s="1"/>
  <c r="J57" i="10"/>
  <c r="J59" i="10" s="1"/>
  <c r="G57" i="10"/>
  <c r="G59" i="10" s="1"/>
  <c r="F57" i="10"/>
  <c r="F59" i="10" s="1"/>
  <c r="C57" i="10"/>
  <c r="C59" i="10" s="1"/>
  <c r="B57" i="10"/>
  <c r="B59" i="10" s="1"/>
  <c r="K57" i="9"/>
  <c r="K59" i="9" s="1"/>
  <c r="J57" i="9"/>
  <c r="J59" i="9" s="1"/>
  <c r="G57" i="9"/>
  <c r="G59" i="9" s="1"/>
  <c r="F57" i="9"/>
  <c r="F59" i="9" s="1"/>
  <c r="C57" i="9"/>
  <c r="C59" i="9" s="1"/>
  <c r="B57" i="9"/>
  <c r="B59" i="9" s="1"/>
  <c r="K57" i="8"/>
  <c r="K59" i="8" s="1"/>
  <c r="J57" i="8"/>
  <c r="J59" i="8" s="1"/>
  <c r="G57" i="8"/>
  <c r="G59" i="8" s="1"/>
  <c r="F57" i="8"/>
  <c r="F59" i="8" s="1"/>
  <c r="C57" i="8"/>
  <c r="C59" i="8" s="1"/>
  <c r="B57" i="8"/>
  <c r="B59" i="8" s="1"/>
  <c r="G57" i="1"/>
  <c r="G59" i="1" s="1"/>
  <c r="C57" i="1"/>
  <c r="C59" i="1" s="1"/>
  <c r="F57" i="1"/>
  <c r="F59" i="1" s="1"/>
  <c r="J57" i="1"/>
  <c r="J59" i="1" s="1"/>
  <c r="K57" i="1"/>
  <c r="K59" i="1" s="1"/>
  <c r="B57" i="1"/>
  <c r="B59"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1CC3446-5448-4928-AD1F-DB7ACEB68FD3}" keepAlive="1" name="Query - skccDataExport_160" description="Connection to the 'skccDataExport_160' query in the workbook." type="5" refreshedVersion="6" background="1">
    <dbPr connection="Provider=Microsoft.Mashup.OleDb.1;Data Source=$Workbook$;Location=skccDataExport_160;Extended Properties=&quot;&quot;" command="SELECT * FROM [skccDataExport_160]"/>
  </connection>
</connections>
</file>

<file path=xl/sharedStrings.xml><?xml version="1.0" encoding="utf-8"?>
<sst xmlns="http://schemas.openxmlformats.org/spreadsheetml/2006/main" count="205" uniqueCount="60">
  <si>
    <t>Modell</t>
  </si>
  <si>
    <t>Moto G 5 plus</t>
  </si>
  <si>
    <t>Neural networks API</t>
  </si>
  <si>
    <t>Device:GT-I9505</t>
  </si>
  <si>
    <t>Samsung Galaxy S4</t>
  </si>
  <si>
    <t>Android 5.0.1</t>
  </si>
  <si>
    <t>Samsung Galaxy S5</t>
  </si>
  <si>
    <t>Android 4.4</t>
  </si>
  <si>
    <t>Device:SM-G900F</t>
  </si>
  <si>
    <t>Android 7.0</t>
  </si>
  <si>
    <t>Device:SM-G950F</t>
  </si>
  <si>
    <t>Samsung Galaxy S8</t>
  </si>
  <si>
    <t>Description</t>
  </si>
  <si>
    <t>This file contains the data gathered by running the application in several mobile devices.</t>
  </si>
  <si>
    <t>The application has two models, a tensorflow Lite model and a tensorflow Mobile model. Both produce the same output images but take different ammount of time.</t>
  </si>
  <si>
    <t>Tensorflow Lite is usually twice as slow as Tensorflow Mobile, while theorethically it should be the opposite. This is due to the fact that TensorFlow Lite is not yet optmized for Convolutional Neural Networks</t>
  </si>
  <si>
    <t>Example to interpret the data</t>
  </si>
  <si>
    <t>Image 160x160 px</t>
  </si>
  <si>
    <t>TF Mobile (ms)</t>
  </si>
  <si>
    <t>TF Lite (ms)</t>
  </si>
  <si>
    <t>Image nº</t>
  </si>
  <si>
    <t>Image 240x240 px</t>
  </si>
  <si>
    <t>Image 320x320 px</t>
  </si>
  <si>
    <t xml:space="preserve"> </t>
  </si>
  <si>
    <t>Moto G</t>
  </si>
  <si>
    <t>Samsung S4</t>
  </si>
  <si>
    <t>Samsung S5</t>
  </si>
  <si>
    <t>Pixel 2</t>
  </si>
  <si>
    <t>Samsung S8</t>
  </si>
  <si>
    <t xml:space="preserve">160 px Tf Mobile </t>
  </si>
  <si>
    <t xml:space="preserve">160 px Tf Lite </t>
  </si>
  <si>
    <t>Average time (ms) for each image in each model in each telephone</t>
  </si>
  <si>
    <t xml:space="preserve">240 px Tf Mobile </t>
  </si>
  <si>
    <t xml:space="preserve">240 px Tf Lite </t>
  </si>
  <si>
    <t xml:space="preserve">320 px Tf Mobile </t>
  </si>
  <si>
    <t xml:space="preserve">320 px Tf Lite </t>
  </si>
  <si>
    <t>Note: the data for Pixel 2 has not yet been gathered</t>
  </si>
  <si>
    <t>Average</t>
  </si>
  <si>
    <t>TfMobile</t>
  </si>
  <si>
    <t>TfLite</t>
  </si>
  <si>
    <t>Moto G 5+</t>
  </si>
  <si>
    <t>Moto</t>
  </si>
  <si>
    <t>S4</t>
  </si>
  <si>
    <t>S5</t>
  </si>
  <si>
    <t>S8</t>
  </si>
  <si>
    <t>TfMobile / TfLite</t>
  </si>
  <si>
    <t>7.0</t>
  </si>
  <si>
    <t>4.4.2</t>
  </si>
  <si>
    <t>5.0.1</t>
  </si>
  <si>
    <t>8.0</t>
  </si>
  <si>
    <t>Android version</t>
  </si>
  <si>
    <t>Proportion 160px</t>
  </si>
  <si>
    <t>Proportion 240px</t>
  </si>
  <si>
    <t>Proportion 320px</t>
  </si>
  <si>
    <t>Standard dev</t>
  </si>
  <si>
    <t>relative std</t>
  </si>
  <si>
    <t>160x160 px</t>
  </si>
  <si>
    <t>240x240 px</t>
  </si>
  <si>
    <t>320x320 px</t>
  </si>
  <si>
    <t>Moto G5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</si>
</sst>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1"/>
      <color theme="1"/>
      <name val="Calibri"/>
      <family val="2"/>
      <scheme val="minor"/>
    </font>
    <font>
      <sz val="18"/>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49" fontId="0" fillId="0" borderId="0" xfId="0" applyNumberFormat="1"/>
    <xf numFmtId="0" fontId="2" fillId="0" borderId="0" xfId="0" applyFont="1"/>
    <xf numFmtId="0" fontId="1" fillId="0" borderId="0" xfId="0" applyFont="1"/>
    <xf numFmtId="2" fontId="0" fillId="0" borderId="0" xfId="0" applyNumberFormat="1"/>
    <xf numFmtId="164" fontId="0" fillId="0" borderId="0" xfId="0" applyNumberFormat="1"/>
    <xf numFmtId="0" fontId="0" fillId="0" borderId="0" xfId="0"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400" b="0" i="0" u="none" strike="noStrike" baseline="0">
                <a:effectLst/>
              </a:rPr>
              <a:t>Image 160x160 px</a:t>
            </a:r>
            <a:r>
              <a:rPr lang="es-ES" sz="1400" b="0" i="0" u="none" strike="noStrike" baseline="0"/>
              <a:t> </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Description!$G$11</c:f>
              <c:strCache>
                <c:ptCount val="1"/>
                <c:pt idx="0">
                  <c:v>160 px Tf Mobile </c:v>
                </c:pt>
              </c:strCache>
            </c:strRef>
          </c:tx>
          <c:spPr>
            <a:solidFill>
              <a:schemeClr val="accent1"/>
            </a:solidFill>
            <a:ln>
              <a:noFill/>
            </a:ln>
            <a:effectLst/>
          </c:spPr>
          <c:invertIfNegative val="0"/>
          <c:cat>
            <c:strRef>
              <c:f>Description!$F$12:$F$15</c:f>
              <c:strCache>
                <c:ptCount val="4"/>
                <c:pt idx="0">
                  <c:v>Moto G</c:v>
                </c:pt>
                <c:pt idx="1">
                  <c:v>Samsung S4</c:v>
                </c:pt>
                <c:pt idx="2">
                  <c:v>Samsung S5</c:v>
                </c:pt>
                <c:pt idx="3">
                  <c:v>Samsung S8</c:v>
                </c:pt>
              </c:strCache>
            </c:strRef>
          </c:cat>
          <c:val>
            <c:numRef>
              <c:f>Description!$G$12:$G$15</c:f>
              <c:numCache>
                <c:formatCode>General</c:formatCode>
                <c:ptCount val="4"/>
                <c:pt idx="0">
                  <c:v>577.66</c:v>
                </c:pt>
                <c:pt idx="1">
                  <c:v>516.9</c:v>
                </c:pt>
                <c:pt idx="2">
                  <c:v>462.9</c:v>
                </c:pt>
                <c:pt idx="3">
                  <c:v>182.44</c:v>
                </c:pt>
              </c:numCache>
            </c:numRef>
          </c:val>
          <c:extLst>
            <c:ext xmlns:c16="http://schemas.microsoft.com/office/drawing/2014/chart" uri="{C3380CC4-5D6E-409C-BE32-E72D297353CC}">
              <c16:uniqueId val="{00000000-549D-4B72-9732-8EDD33F43735}"/>
            </c:ext>
          </c:extLst>
        </c:ser>
        <c:ser>
          <c:idx val="1"/>
          <c:order val="1"/>
          <c:tx>
            <c:strRef>
              <c:f>Description!$H$11</c:f>
              <c:strCache>
                <c:ptCount val="1"/>
                <c:pt idx="0">
                  <c:v>160 px Tf Lite </c:v>
                </c:pt>
              </c:strCache>
            </c:strRef>
          </c:tx>
          <c:spPr>
            <a:solidFill>
              <a:schemeClr val="accent2"/>
            </a:solidFill>
            <a:ln>
              <a:noFill/>
            </a:ln>
            <a:effectLst/>
          </c:spPr>
          <c:invertIfNegative val="0"/>
          <c:cat>
            <c:strRef>
              <c:f>Description!$F$12:$F$15</c:f>
              <c:strCache>
                <c:ptCount val="4"/>
                <c:pt idx="0">
                  <c:v>Moto G</c:v>
                </c:pt>
                <c:pt idx="1">
                  <c:v>Samsung S4</c:v>
                </c:pt>
                <c:pt idx="2">
                  <c:v>Samsung S5</c:v>
                </c:pt>
                <c:pt idx="3">
                  <c:v>Samsung S8</c:v>
                </c:pt>
              </c:strCache>
            </c:strRef>
          </c:cat>
          <c:val>
            <c:numRef>
              <c:f>Description!$H$12:$H$15</c:f>
              <c:numCache>
                <c:formatCode>General</c:formatCode>
                <c:ptCount val="4"/>
                <c:pt idx="0">
                  <c:v>1148.74</c:v>
                </c:pt>
                <c:pt idx="1">
                  <c:v>1397.58</c:v>
                </c:pt>
                <c:pt idx="2">
                  <c:v>1006.38</c:v>
                </c:pt>
                <c:pt idx="3">
                  <c:v>371.52</c:v>
                </c:pt>
              </c:numCache>
            </c:numRef>
          </c:val>
          <c:extLst>
            <c:ext xmlns:c16="http://schemas.microsoft.com/office/drawing/2014/chart" uri="{C3380CC4-5D6E-409C-BE32-E72D297353CC}">
              <c16:uniqueId val="{00000001-549D-4B72-9732-8EDD33F43735}"/>
            </c:ext>
          </c:extLst>
        </c:ser>
        <c:dLbls>
          <c:showLegendKey val="0"/>
          <c:showVal val="0"/>
          <c:showCatName val="0"/>
          <c:showSerName val="0"/>
          <c:showPercent val="0"/>
          <c:showBubbleSize val="0"/>
        </c:dLbls>
        <c:gapWidth val="219"/>
        <c:overlap val="-27"/>
        <c:axId val="1205951055"/>
        <c:axId val="1200757263"/>
      </c:barChart>
      <c:catAx>
        <c:axId val="1205951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00757263"/>
        <c:crosses val="autoZero"/>
        <c:auto val="1"/>
        <c:lblAlgn val="ctr"/>
        <c:lblOffset val="100"/>
        <c:noMultiLvlLbl val="0"/>
      </c:catAx>
      <c:valAx>
        <c:axId val="1200757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059510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Image 240x240 px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Description!$F$12:$F$15</c:f>
              <c:strCache>
                <c:ptCount val="4"/>
                <c:pt idx="0">
                  <c:v>Moto G</c:v>
                </c:pt>
                <c:pt idx="1">
                  <c:v>Samsung S4</c:v>
                </c:pt>
                <c:pt idx="2">
                  <c:v>Samsung S5</c:v>
                </c:pt>
                <c:pt idx="3">
                  <c:v>Samsung S8</c:v>
                </c:pt>
              </c:strCache>
            </c:strRef>
          </c:cat>
          <c:val>
            <c:numRef>
              <c:f>Description!$I$12:$I$15</c:f>
              <c:numCache>
                <c:formatCode>General</c:formatCode>
                <c:ptCount val="4"/>
                <c:pt idx="0">
                  <c:v>1276.94</c:v>
                </c:pt>
                <c:pt idx="1">
                  <c:v>1307.0999999999999</c:v>
                </c:pt>
                <c:pt idx="2">
                  <c:v>931.6</c:v>
                </c:pt>
                <c:pt idx="3">
                  <c:v>410.12</c:v>
                </c:pt>
              </c:numCache>
            </c:numRef>
          </c:val>
          <c:extLst>
            <c:ext xmlns:c16="http://schemas.microsoft.com/office/drawing/2014/chart" uri="{C3380CC4-5D6E-409C-BE32-E72D297353CC}">
              <c16:uniqueId val="{00000000-091C-4A7B-AD78-2F06DDFD385C}"/>
            </c:ext>
          </c:extLst>
        </c:ser>
        <c:ser>
          <c:idx val="1"/>
          <c:order val="1"/>
          <c:spPr>
            <a:solidFill>
              <a:schemeClr val="accent2"/>
            </a:solidFill>
            <a:ln>
              <a:noFill/>
            </a:ln>
            <a:effectLst/>
          </c:spPr>
          <c:invertIfNegative val="0"/>
          <c:cat>
            <c:strRef>
              <c:f>Description!$F$12:$F$15</c:f>
              <c:strCache>
                <c:ptCount val="4"/>
                <c:pt idx="0">
                  <c:v>Moto G</c:v>
                </c:pt>
                <c:pt idx="1">
                  <c:v>Samsung S4</c:v>
                </c:pt>
                <c:pt idx="2">
                  <c:v>Samsung S5</c:v>
                </c:pt>
                <c:pt idx="3">
                  <c:v>Samsung S8</c:v>
                </c:pt>
              </c:strCache>
            </c:strRef>
          </c:cat>
          <c:val>
            <c:numRef>
              <c:f>Description!$J$12:$J$15</c:f>
              <c:numCache>
                <c:formatCode>General</c:formatCode>
                <c:ptCount val="4"/>
                <c:pt idx="0">
                  <c:v>2562.2800000000002</c:v>
                </c:pt>
                <c:pt idx="1">
                  <c:v>3562.82</c:v>
                </c:pt>
                <c:pt idx="2">
                  <c:v>2212.34</c:v>
                </c:pt>
                <c:pt idx="3">
                  <c:v>814.16</c:v>
                </c:pt>
              </c:numCache>
            </c:numRef>
          </c:val>
          <c:extLst>
            <c:ext xmlns:c16="http://schemas.microsoft.com/office/drawing/2014/chart" uri="{C3380CC4-5D6E-409C-BE32-E72D297353CC}">
              <c16:uniqueId val="{00000001-091C-4A7B-AD78-2F06DDFD385C}"/>
            </c:ext>
          </c:extLst>
        </c:ser>
        <c:dLbls>
          <c:showLegendKey val="0"/>
          <c:showVal val="0"/>
          <c:showCatName val="0"/>
          <c:showSerName val="0"/>
          <c:showPercent val="0"/>
          <c:showBubbleSize val="0"/>
        </c:dLbls>
        <c:gapWidth val="219"/>
        <c:overlap val="-27"/>
        <c:axId val="1199053791"/>
        <c:axId val="1235962559"/>
      </c:barChart>
      <c:catAx>
        <c:axId val="1199053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35962559"/>
        <c:crosses val="autoZero"/>
        <c:auto val="1"/>
        <c:lblAlgn val="ctr"/>
        <c:lblOffset val="100"/>
        <c:noMultiLvlLbl val="0"/>
      </c:catAx>
      <c:valAx>
        <c:axId val="1235962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990537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400" b="0" i="0" u="none" strike="noStrike" baseline="0">
                <a:effectLst/>
              </a:rPr>
              <a:t>Image 320x320 px</a:t>
            </a:r>
            <a:r>
              <a:rPr lang="es-ES" sz="1400" b="0" i="0" u="none" strike="noStrike" baseline="0"/>
              <a:t> </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0.11813947328628284"/>
          <c:y val="0.18975436103131549"/>
          <c:w val="0.84734355187330568"/>
          <c:h val="0.57453181076409243"/>
        </c:manualLayout>
      </c:layout>
      <c:barChart>
        <c:barDir val="col"/>
        <c:grouping val="clustered"/>
        <c:varyColors val="0"/>
        <c:ser>
          <c:idx val="0"/>
          <c:order val="0"/>
          <c:spPr>
            <a:solidFill>
              <a:schemeClr val="accent1"/>
            </a:solidFill>
            <a:ln>
              <a:noFill/>
            </a:ln>
            <a:effectLst/>
          </c:spPr>
          <c:invertIfNegative val="0"/>
          <c:cat>
            <c:strRef>
              <c:f>Description!$F$12:$F$15</c:f>
              <c:strCache>
                <c:ptCount val="4"/>
                <c:pt idx="0">
                  <c:v>Moto G</c:v>
                </c:pt>
                <c:pt idx="1">
                  <c:v>Samsung S4</c:v>
                </c:pt>
                <c:pt idx="2">
                  <c:v>Samsung S5</c:v>
                </c:pt>
                <c:pt idx="3">
                  <c:v>Samsung S8</c:v>
                </c:pt>
              </c:strCache>
            </c:strRef>
          </c:cat>
          <c:val>
            <c:numRef>
              <c:f>Description!$K$12:$K$15</c:f>
              <c:numCache>
                <c:formatCode>General</c:formatCode>
                <c:ptCount val="4"/>
                <c:pt idx="0">
                  <c:v>2259.64</c:v>
                </c:pt>
                <c:pt idx="1">
                  <c:v>3360.74</c:v>
                </c:pt>
                <c:pt idx="2">
                  <c:v>2587.7600000000002</c:v>
                </c:pt>
                <c:pt idx="3">
                  <c:v>757.34</c:v>
                </c:pt>
              </c:numCache>
            </c:numRef>
          </c:val>
          <c:extLst>
            <c:ext xmlns:c16="http://schemas.microsoft.com/office/drawing/2014/chart" uri="{C3380CC4-5D6E-409C-BE32-E72D297353CC}">
              <c16:uniqueId val="{00000000-AD25-422B-A0A4-5DB212D386F3}"/>
            </c:ext>
          </c:extLst>
        </c:ser>
        <c:ser>
          <c:idx val="1"/>
          <c:order val="1"/>
          <c:spPr>
            <a:solidFill>
              <a:schemeClr val="accent2"/>
            </a:solidFill>
            <a:ln>
              <a:noFill/>
            </a:ln>
            <a:effectLst/>
          </c:spPr>
          <c:invertIfNegative val="0"/>
          <c:cat>
            <c:strRef>
              <c:f>Description!$F$12:$F$15</c:f>
              <c:strCache>
                <c:ptCount val="4"/>
                <c:pt idx="0">
                  <c:v>Moto G</c:v>
                </c:pt>
                <c:pt idx="1">
                  <c:v>Samsung S4</c:v>
                </c:pt>
                <c:pt idx="2">
                  <c:v>Samsung S5</c:v>
                </c:pt>
                <c:pt idx="3">
                  <c:v>Samsung S8</c:v>
                </c:pt>
              </c:strCache>
            </c:strRef>
          </c:cat>
          <c:val>
            <c:numRef>
              <c:f>Description!$L$12:$L$15</c:f>
              <c:numCache>
                <c:formatCode>General</c:formatCode>
                <c:ptCount val="4"/>
                <c:pt idx="0">
                  <c:v>4542.26</c:v>
                </c:pt>
                <c:pt idx="1">
                  <c:v>9679.18</c:v>
                </c:pt>
                <c:pt idx="2">
                  <c:v>5777.78</c:v>
                </c:pt>
                <c:pt idx="3">
                  <c:v>1494.28</c:v>
                </c:pt>
              </c:numCache>
            </c:numRef>
          </c:val>
          <c:extLst>
            <c:ext xmlns:c16="http://schemas.microsoft.com/office/drawing/2014/chart" uri="{C3380CC4-5D6E-409C-BE32-E72D297353CC}">
              <c16:uniqueId val="{00000001-AD25-422B-A0A4-5DB212D386F3}"/>
            </c:ext>
          </c:extLst>
        </c:ser>
        <c:dLbls>
          <c:showLegendKey val="0"/>
          <c:showVal val="0"/>
          <c:showCatName val="0"/>
          <c:showSerName val="0"/>
          <c:showPercent val="0"/>
          <c:showBubbleSize val="0"/>
        </c:dLbls>
        <c:gapWidth val="219"/>
        <c:overlap val="-27"/>
        <c:axId val="41447359"/>
        <c:axId val="1237073583"/>
      </c:barChart>
      <c:catAx>
        <c:axId val="41447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37073583"/>
        <c:crosses val="autoZero"/>
        <c:auto val="1"/>
        <c:lblAlgn val="ctr"/>
        <c:lblOffset val="100"/>
        <c:noMultiLvlLbl val="0"/>
      </c:catAx>
      <c:valAx>
        <c:axId val="1237073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14473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Average times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Description!$F$12</c:f>
              <c:strCache>
                <c:ptCount val="1"/>
                <c:pt idx="0">
                  <c:v>Moto G</c:v>
                </c:pt>
              </c:strCache>
            </c:strRef>
          </c:tx>
          <c:spPr>
            <a:solidFill>
              <a:schemeClr val="accent1"/>
            </a:solidFill>
            <a:ln>
              <a:noFill/>
            </a:ln>
            <a:effectLst/>
          </c:spPr>
          <c:invertIfNegative val="0"/>
          <c:cat>
            <c:strRef>
              <c:f>Description!$G$11:$L$11</c:f>
              <c:strCache>
                <c:ptCount val="6"/>
                <c:pt idx="0">
                  <c:v>160 px Tf Mobile </c:v>
                </c:pt>
                <c:pt idx="1">
                  <c:v>160 px Tf Lite </c:v>
                </c:pt>
                <c:pt idx="2">
                  <c:v>240 px Tf Mobile </c:v>
                </c:pt>
                <c:pt idx="3">
                  <c:v>240 px Tf Lite </c:v>
                </c:pt>
                <c:pt idx="4">
                  <c:v>320 px Tf Mobile </c:v>
                </c:pt>
                <c:pt idx="5">
                  <c:v>320 px Tf Lite </c:v>
                </c:pt>
              </c:strCache>
            </c:strRef>
          </c:cat>
          <c:val>
            <c:numRef>
              <c:f>Description!$G$12:$L$12</c:f>
              <c:numCache>
                <c:formatCode>General</c:formatCode>
                <c:ptCount val="6"/>
                <c:pt idx="0">
                  <c:v>577.66</c:v>
                </c:pt>
                <c:pt idx="1">
                  <c:v>1148.74</c:v>
                </c:pt>
                <c:pt idx="2">
                  <c:v>1276.94</c:v>
                </c:pt>
                <c:pt idx="3">
                  <c:v>2562.2800000000002</c:v>
                </c:pt>
                <c:pt idx="4">
                  <c:v>2259.64</c:v>
                </c:pt>
                <c:pt idx="5">
                  <c:v>4542.26</c:v>
                </c:pt>
              </c:numCache>
            </c:numRef>
          </c:val>
          <c:extLst>
            <c:ext xmlns:c16="http://schemas.microsoft.com/office/drawing/2014/chart" uri="{C3380CC4-5D6E-409C-BE32-E72D297353CC}">
              <c16:uniqueId val="{00000000-77F5-48AB-9A4F-C6DE2A2C5C55}"/>
            </c:ext>
          </c:extLst>
        </c:ser>
        <c:ser>
          <c:idx val="1"/>
          <c:order val="1"/>
          <c:tx>
            <c:strRef>
              <c:f>Description!$F$13</c:f>
              <c:strCache>
                <c:ptCount val="1"/>
                <c:pt idx="0">
                  <c:v>Samsung S4</c:v>
                </c:pt>
              </c:strCache>
            </c:strRef>
          </c:tx>
          <c:spPr>
            <a:solidFill>
              <a:schemeClr val="accent2"/>
            </a:solidFill>
            <a:ln>
              <a:noFill/>
            </a:ln>
            <a:effectLst/>
          </c:spPr>
          <c:invertIfNegative val="0"/>
          <c:cat>
            <c:strRef>
              <c:f>Description!$G$11:$L$11</c:f>
              <c:strCache>
                <c:ptCount val="6"/>
                <c:pt idx="0">
                  <c:v>160 px Tf Mobile </c:v>
                </c:pt>
                <c:pt idx="1">
                  <c:v>160 px Tf Lite </c:v>
                </c:pt>
                <c:pt idx="2">
                  <c:v>240 px Tf Mobile </c:v>
                </c:pt>
                <c:pt idx="3">
                  <c:v>240 px Tf Lite </c:v>
                </c:pt>
                <c:pt idx="4">
                  <c:v>320 px Tf Mobile </c:v>
                </c:pt>
                <c:pt idx="5">
                  <c:v>320 px Tf Lite </c:v>
                </c:pt>
              </c:strCache>
            </c:strRef>
          </c:cat>
          <c:val>
            <c:numRef>
              <c:f>Description!$G$13:$L$13</c:f>
              <c:numCache>
                <c:formatCode>General</c:formatCode>
                <c:ptCount val="6"/>
                <c:pt idx="0">
                  <c:v>516.9</c:v>
                </c:pt>
                <c:pt idx="1">
                  <c:v>1397.58</c:v>
                </c:pt>
                <c:pt idx="2">
                  <c:v>1307.0999999999999</c:v>
                </c:pt>
                <c:pt idx="3">
                  <c:v>3562.82</c:v>
                </c:pt>
                <c:pt idx="4">
                  <c:v>3360.74</c:v>
                </c:pt>
                <c:pt idx="5">
                  <c:v>9679.18</c:v>
                </c:pt>
              </c:numCache>
            </c:numRef>
          </c:val>
          <c:extLst>
            <c:ext xmlns:c16="http://schemas.microsoft.com/office/drawing/2014/chart" uri="{C3380CC4-5D6E-409C-BE32-E72D297353CC}">
              <c16:uniqueId val="{00000001-77F5-48AB-9A4F-C6DE2A2C5C55}"/>
            </c:ext>
          </c:extLst>
        </c:ser>
        <c:ser>
          <c:idx val="2"/>
          <c:order val="2"/>
          <c:tx>
            <c:strRef>
              <c:f>Description!$F$14</c:f>
              <c:strCache>
                <c:ptCount val="1"/>
                <c:pt idx="0">
                  <c:v>Samsung S5</c:v>
                </c:pt>
              </c:strCache>
            </c:strRef>
          </c:tx>
          <c:spPr>
            <a:solidFill>
              <a:schemeClr val="accent3"/>
            </a:solidFill>
            <a:ln>
              <a:noFill/>
            </a:ln>
            <a:effectLst/>
          </c:spPr>
          <c:invertIfNegative val="0"/>
          <c:cat>
            <c:strRef>
              <c:f>Description!$G$11:$L$11</c:f>
              <c:strCache>
                <c:ptCount val="6"/>
                <c:pt idx="0">
                  <c:v>160 px Tf Mobile </c:v>
                </c:pt>
                <c:pt idx="1">
                  <c:v>160 px Tf Lite </c:v>
                </c:pt>
                <c:pt idx="2">
                  <c:v>240 px Tf Mobile </c:v>
                </c:pt>
                <c:pt idx="3">
                  <c:v>240 px Tf Lite </c:v>
                </c:pt>
                <c:pt idx="4">
                  <c:v>320 px Tf Mobile </c:v>
                </c:pt>
                <c:pt idx="5">
                  <c:v>320 px Tf Lite </c:v>
                </c:pt>
              </c:strCache>
            </c:strRef>
          </c:cat>
          <c:val>
            <c:numRef>
              <c:f>Description!$G$14:$L$14</c:f>
              <c:numCache>
                <c:formatCode>General</c:formatCode>
                <c:ptCount val="6"/>
                <c:pt idx="0">
                  <c:v>462.9</c:v>
                </c:pt>
                <c:pt idx="1">
                  <c:v>1006.38</c:v>
                </c:pt>
                <c:pt idx="2">
                  <c:v>931.6</c:v>
                </c:pt>
                <c:pt idx="3">
                  <c:v>2212.34</c:v>
                </c:pt>
                <c:pt idx="4">
                  <c:v>2587.7600000000002</c:v>
                </c:pt>
                <c:pt idx="5">
                  <c:v>5777.78</c:v>
                </c:pt>
              </c:numCache>
            </c:numRef>
          </c:val>
          <c:extLst>
            <c:ext xmlns:c16="http://schemas.microsoft.com/office/drawing/2014/chart" uri="{C3380CC4-5D6E-409C-BE32-E72D297353CC}">
              <c16:uniqueId val="{00000002-77F5-48AB-9A4F-C6DE2A2C5C55}"/>
            </c:ext>
          </c:extLst>
        </c:ser>
        <c:ser>
          <c:idx val="3"/>
          <c:order val="3"/>
          <c:tx>
            <c:strRef>
              <c:f>Description!$F$15</c:f>
              <c:strCache>
                <c:ptCount val="1"/>
                <c:pt idx="0">
                  <c:v>Samsung S8</c:v>
                </c:pt>
              </c:strCache>
            </c:strRef>
          </c:tx>
          <c:spPr>
            <a:solidFill>
              <a:schemeClr val="accent4"/>
            </a:solidFill>
            <a:ln>
              <a:noFill/>
            </a:ln>
            <a:effectLst/>
          </c:spPr>
          <c:invertIfNegative val="0"/>
          <c:cat>
            <c:strRef>
              <c:f>Description!$G$11:$L$11</c:f>
              <c:strCache>
                <c:ptCount val="6"/>
                <c:pt idx="0">
                  <c:v>160 px Tf Mobile </c:v>
                </c:pt>
                <c:pt idx="1">
                  <c:v>160 px Tf Lite </c:v>
                </c:pt>
                <c:pt idx="2">
                  <c:v>240 px Tf Mobile </c:v>
                </c:pt>
                <c:pt idx="3">
                  <c:v>240 px Tf Lite </c:v>
                </c:pt>
                <c:pt idx="4">
                  <c:v>320 px Tf Mobile </c:v>
                </c:pt>
                <c:pt idx="5">
                  <c:v>320 px Tf Lite </c:v>
                </c:pt>
              </c:strCache>
            </c:strRef>
          </c:cat>
          <c:val>
            <c:numRef>
              <c:f>Description!$G$15:$L$15</c:f>
              <c:numCache>
                <c:formatCode>General</c:formatCode>
                <c:ptCount val="6"/>
                <c:pt idx="0">
                  <c:v>182.44</c:v>
                </c:pt>
                <c:pt idx="1">
                  <c:v>371.52</c:v>
                </c:pt>
                <c:pt idx="2">
                  <c:v>410.12</c:v>
                </c:pt>
                <c:pt idx="3">
                  <c:v>814.16</c:v>
                </c:pt>
                <c:pt idx="4">
                  <c:v>757.34</c:v>
                </c:pt>
                <c:pt idx="5">
                  <c:v>1494.28</c:v>
                </c:pt>
              </c:numCache>
            </c:numRef>
          </c:val>
          <c:extLst>
            <c:ext xmlns:c16="http://schemas.microsoft.com/office/drawing/2014/chart" uri="{C3380CC4-5D6E-409C-BE32-E72D297353CC}">
              <c16:uniqueId val="{00000003-77F5-48AB-9A4F-C6DE2A2C5C55}"/>
            </c:ext>
          </c:extLst>
        </c:ser>
        <c:dLbls>
          <c:showLegendKey val="0"/>
          <c:showVal val="0"/>
          <c:showCatName val="0"/>
          <c:showSerName val="0"/>
          <c:showPercent val="0"/>
          <c:showBubbleSize val="0"/>
        </c:dLbls>
        <c:gapWidth val="219"/>
        <c:overlap val="-27"/>
        <c:axId val="1205440959"/>
        <c:axId val="45997359"/>
      </c:barChart>
      <c:catAx>
        <c:axId val="1205440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5997359"/>
        <c:crosses val="autoZero"/>
        <c:auto val="1"/>
        <c:lblAlgn val="ctr"/>
        <c:lblOffset val="100"/>
        <c:noMultiLvlLbl val="0"/>
      </c:catAx>
      <c:valAx>
        <c:axId val="45997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05440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ES" sz="1400" b="0" i="0" u="none" strike="noStrike" kern="1200" spc="0" baseline="0">
                <a:solidFill>
                  <a:schemeClr val="tx1"/>
                </a:solidFill>
                <a:latin typeface="+mn-lt"/>
                <a:ea typeface="+mn-ea"/>
                <a:cs typeface="+mn-cs"/>
              </a:defRPr>
            </a:pPr>
            <a:r>
              <a:rPr lang="es-ES" sz="1400"/>
              <a:t>TensorFlow Lite</a:t>
            </a:r>
          </a:p>
        </c:rich>
      </c:tx>
      <c:overlay val="0"/>
      <c:spPr>
        <a:noFill/>
        <a:ln>
          <a:noFill/>
        </a:ln>
        <a:effectLst/>
      </c:spPr>
      <c:txPr>
        <a:bodyPr rot="0" spcFirstLastPara="1" vertOverflow="ellipsis" vert="horz" wrap="square" anchor="ctr" anchorCtr="1"/>
        <a:lstStyle/>
        <a:p>
          <a:pPr>
            <a:defRPr lang="es-ES" sz="1400" b="0" i="0" u="none" strike="noStrike" kern="1200" spc="0" baseline="0">
              <a:solidFill>
                <a:schemeClr val="tx1"/>
              </a:solidFill>
              <a:latin typeface="+mn-lt"/>
              <a:ea typeface="+mn-ea"/>
              <a:cs typeface="+mn-cs"/>
            </a:defRPr>
          </a:pPr>
          <a:endParaRPr lang="es-ES"/>
        </a:p>
      </c:txPr>
    </c:title>
    <c:autoTitleDeleted val="0"/>
    <c:plotArea>
      <c:layout>
        <c:manualLayout>
          <c:layoutTarget val="inner"/>
          <c:xMode val="edge"/>
          <c:yMode val="edge"/>
          <c:x val="0.1297280837308426"/>
          <c:y val="0.16089129483814524"/>
          <c:w val="0.80461854761431417"/>
          <c:h val="0.68292550125216078"/>
        </c:manualLayout>
      </c:layout>
      <c:scatterChart>
        <c:scatterStyle val="lineMarker"/>
        <c:varyColors val="0"/>
        <c:ser>
          <c:idx val="0"/>
          <c:order val="0"/>
          <c:tx>
            <c:v>Moto G5+</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Description!$D$87:$F$87</c:f>
              <c:numCache>
                <c:formatCode>General</c:formatCode>
                <c:ptCount val="3"/>
                <c:pt idx="0">
                  <c:v>25600</c:v>
                </c:pt>
                <c:pt idx="1">
                  <c:v>57600</c:v>
                </c:pt>
                <c:pt idx="2">
                  <c:v>102400</c:v>
                </c:pt>
              </c:numCache>
            </c:numRef>
          </c:xVal>
          <c:yVal>
            <c:numRef>
              <c:f>Description!$D$88:$F$88</c:f>
              <c:numCache>
                <c:formatCode>General</c:formatCode>
                <c:ptCount val="3"/>
                <c:pt idx="0">
                  <c:v>1148.74</c:v>
                </c:pt>
                <c:pt idx="1">
                  <c:v>2562.2800000000002</c:v>
                </c:pt>
                <c:pt idx="2">
                  <c:v>4542.26</c:v>
                </c:pt>
              </c:numCache>
            </c:numRef>
          </c:yVal>
          <c:smooth val="0"/>
          <c:extLst>
            <c:ext xmlns:c16="http://schemas.microsoft.com/office/drawing/2014/chart" uri="{C3380CC4-5D6E-409C-BE32-E72D297353CC}">
              <c16:uniqueId val="{00000000-BF4F-4107-B106-5501DA4AE10A}"/>
            </c:ext>
          </c:extLst>
        </c:ser>
        <c:ser>
          <c:idx val="1"/>
          <c:order val="1"/>
          <c:tx>
            <c:v>Samsung S4</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Description!$D$87:$F$87</c:f>
              <c:numCache>
                <c:formatCode>General</c:formatCode>
                <c:ptCount val="3"/>
                <c:pt idx="0">
                  <c:v>25600</c:v>
                </c:pt>
                <c:pt idx="1">
                  <c:v>57600</c:v>
                </c:pt>
                <c:pt idx="2">
                  <c:v>102400</c:v>
                </c:pt>
              </c:numCache>
            </c:numRef>
          </c:xVal>
          <c:yVal>
            <c:numRef>
              <c:f>Description!$D$89:$F$89</c:f>
              <c:numCache>
                <c:formatCode>General</c:formatCode>
                <c:ptCount val="3"/>
                <c:pt idx="0">
                  <c:v>1397.58</c:v>
                </c:pt>
                <c:pt idx="1">
                  <c:v>3562.82</c:v>
                </c:pt>
                <c:pt idx="2">
                  <c:v>9679.18</c:v>
                </c:pt>
              </c:numCache>
            </c:numRef>
          </c:yVal>
          <c:smooth val="0"/>
          <c:extLst>
            <c:ext xmlns:c16="http://schemas.microsoft.com/office/drawing/2014/chart" uri="{C3380CC4-5D6E-409C-BE32-E72D297353CC}">
              <c16:uniqueId val="{00000001-BF4F-4107-B106-5501DA4AE10A}"/>
            </c:ext>
          </c:extLst>
        </c:ser>
        <c:ser>
          <c:idx val="2"/>
          <c:order val="2"/>
          <c:tx>
            <c:v>Samsung S5</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Description!$D$87:$F$87</c:f>
              <c:numCache>
                <c:formatCode>General</c:formatCode>
                <c:ptCount val="3"/>
                <c:pt idx="0">
                  <c:v>25600</c:v>
                </c:pt>
                <c:pt idx="1">
                  <c:v>57600</c:v>
                </c:pt>
                <c:pt idx="2">
                  <c:v>102400</c:v>
                </c:pt>
              </c:numCache>
            </c:numRef>
          </c:xVal>
          <c:yVal>
            <c:numRef>
              <c:f>Description!$D$90:$F$90</c:f>
              <c:numCache>
                <c:formatCode>General</c:formatCode>
                <c:ptCount val="3"/>
                <c:pt idx="0">
                  <c:v>1006.38</c:v>
                </c:pt>
                <c:pt idx="1">
                  <c:v>2212.34</c:v>
                </c:pt>
                <c:pt idx="2">
                  <c:v>5777.78</c:v>
                </c:pt>
              </c:numCache>
            </c:numRef>
          </c:yVal>
          <c:smooth val="0"/>
          <c:extLst>
            <c:ext xmlns:c16="http://schemas.microsoft.com/office/drawing/2014/chart" uri="{C3380CC4-5D6E-409C-BE32-E72D297353CC}">
              <c16:uniqueId val="{00000002-BF4F-4107-B106-5501DA4AE10A}"/>
            </c:ext>
          </c:extLst>
        </c:ser>
        <c:ser>
          <c:idx val="3"/>
          <c:order val="3"/>
          <c:tx>
            <c:v>Samsung S8</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Description!$D$87:$F$87</c:f>
              <c:numCache>
                <c:formatCode>General</c:formatCode>
                <c:ptCount val="3"/>
                <c:pt idx="0">
                  <c:v>25600</c:v>
                </c:pt>
                <c:pt idx="1">
                  <c:v>57600</c:v>
                </c:pt>
                <c:pt idx="2">
                  <c:v>102400</c:v>
                </c:pt>
              </c:numCache>
            </c:numRef>
          </c:xVal>
          <c:yVal>
            <c:numRef>
              <c:f>Description!$D$91:$F$91</c:f>
              <c:numCache>
                <c:formatCode>General</c:formatCode>
                <c:ptCount val="3"/>
                <c:pt idx="0">
                  <c:v>371.52</c:v>
                </c:pt>
                <c:pt idx="1">
                  <c:v>814.16</c:v>
                </c:pt>
                <c:pt idx="2">
                  <c:v>1494.28</c:v>
                </c:pt>
              </c:numCache>
            </c:numRef>
          </c:yVal>
          <c:smooth val="0"/>
          <c:extLst>
            <c:ext xmlns:c16="http://schemas.microsoft.com/office/drawing/2014/chart" uri="{C3380CC4-5D6E-409C-BE32-E72D297353CC}">
              <c16:uniqueId val="{00000003-BF4F-4107-B106-5501DA4AE10A}"/>
            </c:ext>
          </c:extLst>
        </c:ser>
        <c:dLbls>
          <c:showLegendKey val="0"/>
          <c:showVal val="0"/>
          <c:showCatName val="0"/>
          <c:showSerName val="0"/>
          <c:showPercent val="0"/>
          <c:showBubbleSize val="0"/>
        </c:dLbls>
        <c:axId val="278123712"/>
        <c:axId val="1169413840"/>
      </c:scatterChart>
      <c:valAx>
        <c:axId val="2781237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lang="es-ES" sz="1000" b="0" i="0" u="none" strike="noStrike" kern="1200" baseline="0">
                    <a:solidFill>
                      <a:schemeClr val="tx1"/>
                    </a:solidFill>
                    <a:latin typeface="+mn-lt"/>
                    <a:ea typeface="+mn-ea"/>
                    <a:cs typeface="+mn-cs"/>
                  </a:defRPr>
                </a:pPr>
                <a:r>
                  <a:rPr lang="es-ES"/>
                  <a:t>nº</a:t>
                </a:r>
                <a:r>
                  <a:rPr lang="es-ES" baseline="0"/>
                  <a:t> of pixels</a:t>
                </a:r>
              </a:p>
            </c:rich>
          </c:tx>
          <c:overlay val="0"/>
          <c:spPr>
            <a:noFill/>
            <a:ln>
              <a:noFill/>
            </a:ln>
            <a:effectLst/>
          </c:spPr>
          <c:txPr>
            <a:bodyPr rot="0" spcFirstLastPara="1" vertOverflow="ellipsis" vert="horz" wrap="square" anchor="ctr" anchorCtr="1"/>
            <a:lstStyle/>
            <a:p>
              <a:pPr>
                <a:defRPr lang="es-ES" sz="1000" b="0" i="0" u="none" strike="noStrike" kern="1200" baseline="0">
                  <a:solidFill>
                    <a:schemeClr val="tx1"/>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s-ES" sz="1000" b="0" i="0" u="none" strike="noStrike" kern="1200" baseline="0">
                <a:solidFill>
                  <a:schemeClr val="tx1"/>
                </a:solidFill>
                <a:latin typeface="+mn-lt"/>
                <a:ea typeface="+mn-ea"/>
                <a:cs typeface="+mn-cs"/>
              </a:defRPr>
            </a:pPr>
            <a:endParaRPr lang="es-ES"/>
          </a:p>
        </c:txPr>
        <c:crossAx val="1169413840"/>
        <c:crosses val="autoZero"/>
        <c:crossBetween val="midCat"/>
      </c:valAx>
      <c:valAx>
        <c:axId val="1169413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s-ES" sz="1000" b="0" i="0" u="none" strike="noStrike" kern="1200" baseline="0">
                    <a:solidFill>
                      <a:schemeClr val="tx1"/>
                    </a:solidFill>
                    <a:latin typeface="+mn-lt"/>
                    <a:ea typeface="+mn-ea"/>
                    <a:cs typeface="+mn-cs"/>
                  </a:defRPr>
                </a:pPr>
                <a:r>
                  <a:rPr lang="es-ES"/>
                  <a:t>Inference time (ms)</a:t>
                </a:r>
              </a:p>
            </c:rich>
          </c:tx>
          <c:overlay val="0"/>
          <c:spPr>
            <a:noFill/>
            <a:ln>
              <a:noFill/>
            </a:ln>
            <a:effectLst/>
          </c:spPr>
          <c:txPr>
            <a:bodyPr rot="-5400000" spcFirstLastPara="1" vertOverflow="ellipsis" vert="horz" wrap="square" anchor="ctr" anchorCtr="1"/>
            <a:lstStyle/>
            <a:p>
              <a:pPr>
                <a:defRPr lang="es-ES" sz="1000" b="0" i="0" u="none" strike="noStrike" kern="1200" baseline="0">
                  <a:solidFill>
                    <a:schemeClr val="tx1"/>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s-ES" sz="1000" b="0" i="0" u="none" strike="noStrike" kern="1200" baseline="0">
                <a:solidFill>
                  <a:schemeClr val="tx1"/>
                </a:solidFill>
                <a:latin typeface="+mn-lt"/>
                <a:ea typeface="+mn-ea"/>
                <a:cs typeface="+mn-cs"/>
              </a:defRPr>
            </a:pPr>
            <a:endParaRPr lang="es-ES"/>
          </a:p>
        </c:txPr>
        <c:crossAx val="278123712"/>
        <c:crosses val="autoZero"/>
        <c:crossBetween val="midCat"/>
      </c:valAx>
      <c:spPr>
        <a:noFill/>
        <a:ln>
          <a:noFill/>
        </a:ln>
        <a:effectLst/>
      </c:spPr>
    </c:plotArea>
    <c:legend>
      <c:legendPos val="r"/>
      <c:layout>
        <c:manualLayout>
          <c:xMode val="edge"/>
          <c:yMode val="edge"/>
          <c:x val="0.15715223097112857"/>
          <c:y val="0.17434784193642464"/>
          <c:w val="0.18804924397973372"/>
          <c:h val="0.26702245941738939"/>
        </c:manualLayout>
      </c:layout>
      <c:overlay val="0"/>
      <c:spPr>
        <a:noFill/>
        <a:ln>
          <a:noFill/>
        </a:ln>
        <a:effectLst/>
      </c:spPr>
      <c:txPr>
        <a:bodyPr rot="0" spcFirstLastPara="1" vertOverflow="ellipsis" vert="horz" wrap="square" anchor="ctr" anchorCtr="1"/>
        <a:lstStyle/>
        <a:p>
          <a:pPr>
            <a:defRPr lang="es-ES" sz="1000" b="0" i="0" u="none" strike="noStrike" kern="1200" baseline="0">
              <a:solidFill>
                <a:schemeClr val="tx1"/>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s-ES" sz="1000" b="0" i="0" u="none" strike="noStrike" kern="1200" baseline="0">
          <a:solidFill>
            <a:schemeClr val="tx1"/>
          </a:solidFill>
          <a:latin typeface="+mn-lt"/>
          <a:ea typeface="+mn-ea"/>
          <a:cs typeface="+mn-cs"/>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ES" sz="1400" b="0" i="0" u="none" strike="noStrike" kern="1200" spc="0" baseline="0">
                <a:solidFill>
                  <a:schemeClr val="tx1"/>
                </a:solidFill>
                <a:latin typeface="+mn-lt"/>
                <a:ea typeface="+mn-ea"/>
                <a:cs typeface="+mn-cs"/>
              </a:defRPr>
            </a:pPr>
            <a:r>
              <a:rPr lang="es-ES" sz="1400"/>
              <a:t>TensorFlow Mobile</a:t>
            </a:r>
          </a:p>
        </c:rich>
      </c:tx>
      <c:overlay val="0"/>
      <c:spPr>
        <a:noFill/>
        <a:ln>
          <a:noFill/>
        </a:ln>
        <a:effectLst/>
      </c:spPr>
      <c:txPr>
        <a:bodyPr rot="0" spcFirstLastPara="1" vertOverflow="ellipsis" vert="horz" wrap="square" anchor="ctr" anchorCtr="1"/>
        <a:lstStyle/>
        <a:p>
          <a:pPr>
            <a:defRPr lang="es-ES" sz="1400" b="0" i="0" u="none" strike="noStrike" kern="1200" spc="0" baseline="0">
              <a:solidFill>
                <a:schemeClr val="tx1"/>
              </a:solidFill>
              <a:latin typeface="+mn-lt"/>
              <a:ea typeface="+mn-ea"/>
              <a:cs typeface="+mn-cs"/>
            </a:defRPr>
          </a:pPr>
          <a:endParaRPr lang="es-ES"/>
        </a:p>
      </c:txPr>
    </c:title>
    <c:autoTitleDeleted val="0"/>
    <c:plotArea>
      <c:layout>
        <c:manualLayout>
          <c:layoutTarget val="inner"/>
          <c:xMode val="edge"/>
          <c:yMode val="edge"/>
          <c:x val="0.12924889414626425"/>
          <c:y val="0.16089129483814524"/>
          <c:w val="0.78565347417175502"/>
          <c:h val="0.66757327209098871"/>
        </c:manualLayout>
      </c:layout>
      <c:scatterChart>
        <c:scatterStyle val="lineMarker"/>
        <c:varyColors val="0"/>
        <c:ser>
          <c:idx val="0"/>
          <c:order val="0"/>
          <c:tx>
            <c:v>Moto G5+</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Description!$D$75:$F$75</c:f>
              <c:numCache>
                <c:formatCode>General</c:formatCode>
                <c:ptCount val="3"/>
                <c:pt idx="0">
                  <c:v>25600</c:v>
                </c:pt>
                <c:pt idx="1">
                  <c:v>57600</c:v>
                </c:pt>
                <c:pt idx="2">
                  <c:v>102400</c:v>
                </c:pt>
              </c:numCache>
            </c:numRef>
          </c:xVal>
          <c:yVal>
            <c:numRef>
              <c:f>Description!$D$76:$F$76</c:f>
              <c:numCache>
                <c:formatCode>General</c:formatCode>
                <c:ptCount val="3"/>
                <c:pt idx="0">
                  <c:v>577.66</c:v>
                </c:pt>
                <c:pt idx="1">
                  <c:v>1276.94</c:v>
                </c:pt>
                <c:pt idx="2">
                  <c:v>2259.64</c:v>
                </c:pt>
              </c:numCache>
            </c:numRef>
          </c:yVal>
          <c:smooth val="0"/>
          <c:extLst>
            <c:ext xmlns:c16="http://schemas.microsoft.com/office/drawing/2014/chart" uri="{C3380CC4-5D6E-409C-BE32-E72D297353CC}">
              <c16:uniqueId val="{00000000-5D9C-464F-B468-E708DF4CF02C}"/>
            </c:ext>
          </c:extLst>
        </c:ser>
        <c:ser>
          <c:idx val="1"/>
          <c:order val="1"/>
          <c:tx>
            <c:v>Samsung S4</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Description!$D$75:$F$75</c:f>
              <c:numCache>
                <c:formatCode>General</c:formatCode>
                <c:ptCount val="3"/>
                <c:pt idx="0">
                  <c:v>25600</c:v>
                </c:pt>
                <c:pt idx="1">
                  <c:v>57600</c:v>
                </c:pt>
                <c:pt idx="2">
                  <c:v>102400</c:v>
                </c:pt>
              </c:numCache>
            </c:numRef>
          </c:xVal>
          <c:yVal>
            <c:numRef>
              <c:f>Description!$D$77:$F$77</c:f>
              <c:numCache>
                <c:formatCode>General</c:formatCode>
                <c:ptCount val="3"/>
                <c:pt idx="0">
                  <c:v>516.9</c:v>
                </c:pt>
                <c:pt idx="1">
                  <c:v>1307.0999999999999</c:v>
                </c:pt>
                <c:pt idx="2">
                  <c:v>3360.74</c:v>
                </c:pt>
              </c:numCache>
            </c:numRef>
          </c:yVal>
          <c:smooth val="0"/>
          <c:extLst>
            <c:ext xmlns:c16="http://schemas.microsoft.com/office/drawing/2014/chart" uri="{C3380CC4-5D6E-409C-BE32-E72D297353CC}">
              <c16:uniqueId val="{00000001-5D9C-464F-B468-E708DF4CF02C}"/>
            </c:ext>
          </c:extLst>
        </c:ser>
        <c:ser>
          <c:idx val="2"/>
          <c:order val="2"/>
          <c:tx>
            <c:v>Samsung S5</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Description!$D$75:$F$75</c:f>
              <c:numCache>
                <c:formatCode>General</c:formatCode>
                <c:ptCount val="3"/>
                <c:pt idx="0">
                  <c:v>25600</c:v>
                </c:pt>
                <c:pt idx="1">
                  <c:v>57600</c:v>
                </c:pt>
                <c:pt idx="2">
                  <c:v>102400</c:v>
                </c:pt>
              </c:numCache>
            </c:numRef>
          </c:xVal>
          <c:yVal>
            <c:numRef>
              <c:f>Description!$D$78:$F$78</c:f>
              <c:numCache>
                <c:formatCode>General</c:formatCode>
                <c:ptCount val="3"/>
                <c:pt idx="0">
                  <c:v>462.9</c:v>
                </c:pt>
                <c:pt idx="1">
                  <c:v>931.6</c:v>
                </c:pt>
                <c:pt idx="2">
                  <c:v>2587.7600000000002</c:v>
                </c:pt>
              </c:numCache>
            </c:numRef>
          </c:yVal>
          <c:smooth val="0"/>
          <c:extLst>
            <c:ext xmlns:c16="http://schemas.microsoft.com/office/drawing/2014/chart" uri="{C3380CC4-5D6E-409C-BE32-E72D297353CC}">
              <c16:uniqueId val="{00000002-5D9C-464F-B468-E708DF4CF02C}"/>
            </c:ext>
          </c:extLst>
        </c:ser>
        <c:ser>
          <c:idx val="3"/>
          <c:order val="3"/>
          <c:tx>
            <c:v>Samsung S8</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Description!$D$75:$F$75</c:f>
              <c:numCache>
                <c:formatCode>General</c:formatCode>
                <c:ptCount val="3"/>
                <c:pt idx="0">
                  <c:v>25600</c:v>
                </c:pt>
                <c:pt idx="1">
                  <c:v>57600</c:v>
                </c:pt>
                <c:pt idx="2">
                  <c:v>102400</c:v>
                </c:pt>
              </c:numCache>
            </c:numRef>
          </c:xVal>
          <c:yVal>
            <c:numRef>
              <c:f>Description!$D$79:$F$79</c:f>
              <c:numCache>
                <c:formatCode>General</c:formatCode>
                <c:ptCount val="3"/>
                <c:pt idx="0">
                  <c:v>182.44</c:v>
                </c:pt>
                <c:pt idx="1">
                  <c:v>410.12</c:v>
                </c:pt>
                <c:pt idx="2">
                  <c:v>757.34</c:v>
                </c:pt>
              </c:numCache>
            </c:numRef>
          </c:yVal>
          <c:smooth val="0"/>
          <c:extLst>
            <c:ext xmlns:c16="http://schemas.microsoft.com/office/drawing/2014/chart" uri="{C3380CC4-5D6E-409C-BE32-E72D297353CC}">
              <c16:uniqueId val="{00000003-5D9C-464F-B468-E708DF4CF02C}"/>
            </c:ext>
          </c:extLst>
        </c:ser>
        <c:dLbls>
          <c:showLegendKey val="0"/>
          <c:showVal val="0"/>
          <c:showCatName val="0"/>
          <c:showSerName val="0"/>
          <c:showPercent val="0"/>
          <c:showBubbleSize val="0"/>
        </c:dLbls>
        <c:axId val="1172177056"/>
        <c:axId val="1217564032"/>
      </c:scatterChart>
      <c:valAx>
        <c:axId val="11721770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lang="es-ES" sz="1000" b="0" i="0" u="none" strike="noStrike" kern="1200" baseline="0">
                    <a:solidFill>
                      <a:schemeClr val="tx1"/>
                    </a:solidFill>
                    <a:latin typeface="+mn-lt"/>
                    <a:ea typeface="+mn-ea"/>
                    <a:cs typeface="+mn-cs"/>
                  </a:defRPr>
                </a:pPr>
                <a:r>
                  <a:rPr lang="es-ES"/>
                  <a:t>nº of pixels</a:t>
                </a:r>
              </a:p>
            </c:rich>
          </c:tx>
          <c:overlay val="0"/>
          <c:spPr>
            <a:noFill/>
            <a:ln>
              <a:noFill/>
            </a:ln>
            <a:effectLst/>
          </c:spPr>
          <c:txPr>
            <a:bodyPr rot="0" spcFirstLastPara="1" vertOverflow="ellipsis" vert="horz" wrap="square" anchor="ctr" anchorCtr="1"/>
            <a:lstStyle/>
            <a:p>
              <a:pPr>
                <a:defRPr lang="es-ES" sz="1000" b="0" i="0" u="none" strike="noStrike" kern="1200" baseline="0">
                  <a:solidFill>
                    <a:schemeClr val="tx1"/>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s-ES" sz="1000" b="0" i="0" u="none" strike="noStrike" kern="1200" baseline="0">
                <a:solidFill>
                  <a:schemeClr val="tx1"/>
                </a:solidFill>
                <a:latin typeface="+mn-lt"/>
                <a:ea typeface="+mn-ea"/>
                <a:cs typeface="+mn-cs"/>
              </a:defRPr>
            </a:pPr>
            <a:endParaRPr lang="es-ES"/>
          </a:p>
        </c:txPr>
        <c:crossAx val="1217564032"/>
        <c:crosses val="autoZero"/>
        <c:crossBetween val="midCat"/>
      </c:valAx>
      <c:valAx>
        <c:axId val="1217564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s-ES" sz="1000" b="0" i="0" u="none" strike="noStrike" kern="1200" baseline="0">
                    <a:solidFill>
                      <a:schemeClr val="tx1"/>
                    </a:solidFill>
                    <a:latin typeface="+mn-lt"/>
                    <a:ea typeface="+mn-ea"/>
                    <a:cs typeface="+mn-cs"/>
                  </a:defRPr>
                </a:pPr>
                <a:r>
                  <a:rPr lang="es-ES"/>
                  <a:t>Inference time (ms)</a:t>
                </a:r>
              </a:p>
            </c:rich>
          </c:tx>
          <c:overlay val="0"/>
          <c:spPr>
            <a:noFill/>
            <a:ln>
              <a:noFill/>
            </a:ln>
            <a:effectLst/>
          </c:spPr>
          <c:txPr>
            <a:bodyPr rot="-5400000" spcFirstLastPara="1" vertOverflow="ellipsis" vert="horz" wrap="square" anchor="ctr" anchorCtr="1"/>
            <a:lstStyle/>
            <a:p>
              <a:pPr>
                <a:defRPr lang="es-ES" sz="1000" b="0" i="0" u="none" strike="noStrike" kern="1200" baseline="0">
                  <a:solidFill>
                    <a:schemeClr val="tx1"/>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s-ES" sz="1000" b="0" i="0" u="none" strike="noStrike" kern="1200" baseline="0">
                <a:solidFill>
                  <a:schemeClr val="tx1"/>
                </a:solidFill>
                <a:latin typeface="+mn-lt"/>
                <a:ea typeface="+mn-ea"/>
                <a:cs typeface="+mn-cs"/>
              </a:defRPr>
            </a:pPr>
            <a:endParaRPr lang="es-ES"/>
          </a:p>
        </c:txPr>
        <c:crossAx val="1172177056"/>
        <c:crosses val="autoZero"/>
        <c:crossBetween val="midCat"/>
      </c:valAx>
      <c:spPr>
        <a:noFill/>
        <a:ln>
          <a:noFill/>
        </a:ln>
        <a:effectLst/>
      </c:spPr>
    </c:plotArea>
    <c:legend>
      <c:legendPos val="r"/>
      <c:layout>
        <c:manualLayout>
          <c:xMode val="edge"/>
          <c:yMode val="edge"/>
          <c:x val="0.13770778652668411"/>
          <c:y val="0.16971821230679501"/>
          <c:w val="0.20742567246736585"/>
          <c:h val="0.33486876640419949"/>
        </c:manualLayout>
      </c:layout>
      <c:overlay val="0"/>
      <c:spPr>
        <a:noFill/>
        <a:ln>
          <a:noFill/>
        </a:ln>
        <a:effectLst/>
      </c:spPr>
      <c:txPr>
        <a:bodyPr rot="0" spcFirstLastPara="1" vertOverflow="ellipsis" vert="horz" wrap="square" anchor="ctr" anchorCtr="1"/>
        <a:lstStyle/>
        <a:p>
          <a:pPr>
            <a:defRPr lang="es-ES" sz="1000" b="0" i="0" u="none" strike="noStrike" kern="1200" baseline="0">
              <a:solidFill>
                <a:schemeClr val="tx1"/>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s-ES" sz="1000" b="0" i="0" u="none" strike="noStrike" kern="1200" baseline="0">
          <a:solidFill>
            <a:schemeClr val="tx1"/>
          </a:solidFill>
          <a:latin typeface="+mn-lt"/>
          <a:ea typeface="+mn-ea"/>
          <a:cs typeface="+mn-cs"/>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400" b="0" i="0" u="none" strike="noStrike" baseline="0">
                <a:effectLst/>
              </a:rPr>
              <a:t>Samsung Galaxy S8</a:t>
            </a:r>
            <a:r>
              <a:rPr lang="es-ES" sz="1400" b="0" i="0" u="none" strike="noStrike" baseline="0"/>
              <a:t> </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'Samsung S8'!$C$64</c:f>
              <c:strCache>
                <c:ptCount val="1"/>
                <c:pt idx="0">
                  <c:v>TF Mobile (ms)</c:v>
                </c:pt>
              </c:strCache>
            </c:strRef>
          </c:tx>
          <c:spPr>
            <a:solidFill>
              <a:schemeClr val="accent1"/>
            </a:solidFill>
            <a:ln>
              <a:noFill/>
            </a:ln>
            <a:effectLst/>
          </c:spPr>
          <c:invertIfNegative val="0"/>
          <c:cat>
            <c:strRef>
              <c:f>'Samsung S8'!$B$65:$B$67</c:f>
              <c:strCache>
                <c:ptCount val="3"/>
                <c:pt idx="0">
                  <c:v>160x160 px</c:v>
                </c:pt>
                <c:pt idx="1">
                  <c:v>240x240 px</c:v>
                </c:pt>
                <c:pt idx="2">
                  <c:v>320x320 px</c:v>
                </c:pt>
              </c:strCache>
            </c:strRef>
          </c:cat>
          <c:val>
            <c:numRef>
              <c:f>'Samsung S8'!$C$65:$C$67</c:f>
              <c:numCache>
                <c:formatCode>General</c:formatCode>
                <c:ptCount val="3"/>
                <c:pt idx="0">
                  <c:v>182.44</c:v>
                </c:pt>
                <c:pt idx="1">
                  <c:v>410.12</c:v>
                </c:pt>
                <c:pt idx="2">
                  <c:v>757.34</c:v>
                </c:pt>
              </c:numCache>
            </c:numRef>
          </c:val>
          <c:extLst>
            <c:ext xmlns:c16="http://schemas.microsoft.com/office/drawing/2014/chart" uri="{C3380CC4-5D6E-409C-BE32-E72D297353CC}">
              <c16:uniqueId val="{00000000-8CF8-4A70-9C1B-128757D2A091}"/>
            </c:ext>
          </c:extLst>
        </c:ser>
        <c:ser>
          <c:idx val="1"/>
          <c:order val="1"/>
          <c:tx>
            <c:strRef>
              <c:f>'Samsung S8'!$D$64</c:f>
              <c:strCache>
                <c:ptCount val="1"/>
                <c:pt idx="0">
                  <c:v>TF Lite (ms)</c:v>
                </c:pt>
              </c:strCache>
            </c:strRef>
          </c:tx>
          <c:spPr>
            <a:solidFill>
              <a:schemeClr val="accent2"/>
            </a:solidFill>
            <a:ln>
              <a:noFill/>
            </a:ln>
            <a:effectLst/>
          </c:spPr>
          <c:invertIfNegative val="0"/>
          <c:cat>
            <c:strRef>
              <c:f>'Samsung S8'!$B$65:$B$67</c:f>
              <c:strCache>
                <c:ptCount val="3"/>
                <c:pt idx="0">
                  <c:v>160x160 px</c:v>
                </c:pt>
                <c:pt idx="1">
                  <c:v>240x240 px</c:v>
                </c:pt>
                <c:pt idx="2">
                  <c:v>320x320 px</c:v>
                </c:pt>
              </c:strCache>
            </c:strRef>
          </c:cat>
          <c:val>
            <c:numRef>
              <c:f>'Samsung S8'!$D$65:$D$67</c:f>
              <c:numCache>
                <c:formatCode>General</c:formatCode>
                <c:ptCount val="3"/>
                <c:pt idx="0">
                  <c:v>371.52</c:v>
                </c:pt>
                <c:pt idx="1">
                  <c:v>814.16</c:v>
                </c:pt>
                <c:pt idx="2">
                  <c:v>1494.28</c:v>
                </c:pt>
              </c:numCache>
            </c:numRef>
          </c:val>
          <c:extLst>
            <c:ext xmlns:c16="http://schemas.microsoft.com/office/drawing/2014/chart" uri="{C3380CC4-5D6E-409C-BE32-E72D297353CC}">
              <c16:uniqueId val="{00000001-8CF8-4A70-9C1B-128757D2A091}"/>
            </c:ext>
          </c:extLst>
        </c:ser>
        <c:dLbls>
          <c:showLegendKey val="0"/>
          <c:showVal val="0"/>
          <c:showCatName val="0"/>
          <c:showSerName val="0"/>
          <c:showPercent val="0"/>
          <c:showBubbleSize val="0"/>
        </c:dLbls>
        <c:gapWidth val="219"/>
        <c:overlap val="-27"/>
        <c:axId val="713175695"/>
        <c:axId val="1189603727"/>
      </c:barChart>
      <c:catAx>
        <c:axId val="713175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89603727"/>
        <c:crosses val="autoZero"/>
        <c:auto val="1"/>
        <c:lblAlgn val="ctr"/>
        <c:lblOffset val="100"/>
        <c:noMultiLvlLbl val="0"/>
      </c:catAx>
      <c:valAx>
        <c:axId val="1189603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131756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0</xdr:colOff>
      <xdr:row>14</xdr:row>
      <xdr:rowOff>123825</xdr:rowOff>
    </xdr:from>
    <xdr:to>
      <xdr:col>2</xdr:col>
      <xdr:colOff>180975</xdr:colOff>
      <xdr:row>18</xdr:row>
      <xdr:rowOff>161925</xdr:rowOff>
    </xdr:to>
    <xdr:sp macro="" textlink="">
      <xdr:nvSpPr>
        <xdr:cNvPr id="2" name="TextBox 1">
          <a:extLst>
            <a:ext uri="{FF2B5EF4-FFF2-40B4-BE49-F238E27FC236}">
              <a16:creationId xmlns:a16="http://schemas.microsoft.com/office/drawing/2014/main" id="{1200D3B4-DF92-4F71-B145-2FB84E105410}"/>
            </a:ext>
          </a:extLst>
        </xdr:cNvPr>
        <xdr:cNvSpPr txBox="1"/>
      </xdr:nvSpPr>
      <xdr:spPr>
        <a:xfrm>
          <a:off x="0" y="6515100"/>
          <a:ext cx="1971675" cy="800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On Image 0, of size 160x160 px, it took 575 ms to run  the CNN with TF Mobile and 1145 ms with TF Lite</a:t>
          </a:r>
        </a:p>
      </xdr:txBody>
    </xdr:sp>
    <xdr:clientData/>
  </xdr:twoCellAnchor>
  <xdr:twoCellAnchor>
    <xdr:from>
      <xdr:col>0</xdr:col>
      <xdr:colOff>0</xdr:colOff>
      <xdr:row>30</xdr:row>
      <xdr:rowOff>79562</xdr:rowOff>
    </xdr:from>
    <xdr:to>
      <xdr:col>4</xdr:col>
      <xdr:colOff>429746</xdr:colOff>
      <xdr:row>42</xdr:row>
      <xdr:rowOff>160524</xdr:rowOff>
    </xdr:to>
    <xdr:graphicFrame macro="">
      <xdr:nvGraphicFramePr>
        <xdr:cNvPr id="4" name="Chart 3">
          <a:extLst>
            <a:ext uri="{FF2B5EF4-FFF2-40B4-BE49-F238E27FC236}">
              <a16:creationId xmlns:a16="http://schemas.microsoft.com/office/drawing/2014/main" id="{CB661C7E-889B-4144-AF60-3DD5EC4715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551049</xdr:colOff>
      <xdr:row>30</xdr:row>
      <xdr:rowOff>66675</xdr:rowOff>
    </xdr:from>
    <xdr:to>
      <xdr:col>9</xdr:col>
      <xdr:colOff>170330</xdr:colOff>
      <xdr:row>43</xdr:row>
      <xdr:rowOff>147637</xdr:rowOff>
    </xdr:to>
    <xdr:graphicFrame macro="">
      <xdr:nvGraphicFramePr>
        <xdr:cNvPr id="5" name="Chart 4">
          <a:extLst>
            <a:ext uri="{FF2B5EF4-FFF2-40B4-BE49-F238E27FC236}">
              <a16:creationId xmlns:a16="http://schemas.microsoft.com/office/drawing/2014/main" id="{E7CC50F9-E9C7-454F-A03B-9701F32EBC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235323</xdr:colOff>
      <xdr:row>30</xdr:row>
      <xdr:rowOff>67234</xdr:rowOff>
    </xdr:from>
    <xdr:to>
      <xdr:col>13</xdr:col>
      <xdr:colOff>773204</xdr:colOff>
      <xdr:row>44</xdr:row>
      <xdr:rowOff>0</xdr:rowOff>
    </xdr:to>
    <xdr:graphicFrame macro="">
      <xdr:nvGraphicFramePr>
        <xdr:cNvPr id="6" name="Chart 5">
          <a:extLst>
            <a:ext uri="{FF2B5EF4-FFF2-40B4-BE49-F238E27FC236}">
              <a16:creationId xmlns:a16="http://schemas.microsoft.com/office/drawing/2014/main" id="{DE00D0E8-0200-46C3-BA38-E4241FFC5D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5601</xdr:colOff>
      <xdr:row>15</xdr:row>
      <xdr:rowOff>34737</xdr:rowOff>
    </xdr:from>
    <xdr:to>
      <xdr:col>11</xdr:col>
      <xdr:colOff>560292</xdr:colOff>
      <xdr:row>29</xdr:row>
      <xdr:rowOff>110937</xdr:rowOff>
    </xdr:to>
    <xdr:graphicFrame macro="">
      <xdr:nvGraphicFramePr>
        <xdr:cNvPr id="7" name="Chart 6">
          <a:extLst>
            <a:ext uri="{FF2B5EF4-FFF2-40B4-BE49-F238E27FC236}">
              <a16:creationId xmlns:a16="http://schemas.microsoft.com/office/drawing/2014/main" id="{739DBC6D-0879-4908-AB4A-05D4FD3C1C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965943</xdr:colOff>
      <xdr:row>74</xdr:row>
      <xdr:rowOff>114300</xdr:rowOff>
    </xdr:from>
    <xdr:to>
      <xdr:col>12</xdr:col>
      <xdr:colOff>275285</xdr:colOff>
      <xdr:row>92</xdr:row>
      <xdr:rowOff>125505</xdr:rowOff>
    </xdr:to>
    <xdr:graphicFrame macro="">
      <xdr:nvGraphicFramePr>
        <xdr:cNvPr id="14" name="Chart 13">
          <a:extLst>
            <a:ext uri="{FF2B5EF4-FFF2-40B4-BE49-F238E27FC236}">
              <a16:creationId xmlns:a16="http://schemas.microsoft.com/office/drawing/2014/main" id="{A3CB5045-4CEF-485B-B9C0-74D1B24C38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273421</xdr:colOff>
      <xdr:row>74</xdr:row>
      <xdr:rowOff>125507</xdr:rowOff>
    </xdr:from>
    <xdr:to>
      <xdr:col>19</xdr:col>
      <xdr:colOff>84014</xdr:colOff>
      <xdr:row>92</xdr:row>
      <xdr:rowOff>118828</xdr:rowOff>
    </xdr:to>
    <xdr:graphicFrame macro="">
      <xdr:nvGraphicFramePr>
        <xdr:cNvPr id="15" name="Chart 14">
          <a:extLst>
            <a:ext uri="{FF2B5EF4-FFF2-40B4-BE49-F238E27FC236}">
              <a16:creationId xmlns:a16="http://schemas.microsoft.com/office/drawing/2014/main" id="{C66B402B-5F01-4755-A5DA-1207B1C78C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476250</xdr:colOff>
      <xdr:row>61</xdr:row>
      <xdr:rowOff>42862</xdr:rowOff>
    </xdr:from>
    <xdr:to>
      <xdr:col>9</xdr:col>
      <xdr:colOff>476250</xdr:colOff>
      <xdr:row>75</xdr:row>
      <xdr:rowOff>119062</xdr:rowOff>
    </xdr:to>
    <xdr:graphicFrame macro="">
      <xdr:nvGraphicFramePr>
        <xdr:cNvPr id="2" name="Chart 1">
          <a:extLst>
            <a:ext uri="{FF2B5EF4-FFF2-40B4-BE49-F238E27FC236}">
              <a16:creationId xmlns:a16="http://schemas.microsoft.com/office/drawing/2014/main" id="{E7DC3935-4128-4A3F-B9CC-24794AE611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6B818-C498-47D2-AB2E-848794A24E3E}">
  <dimension ref="A1:O190"/>
  <sheetViews>
    <sheetView tabSelected="1" topLeftCell="A4" zoomScale="85" zoomScaleNormal="85" workbookViewId="0">
      <selection activeCell="F10" sqref="F10:L15"/>
    </sheetView>
  </sheetViews>
  <sheetFormatPr defaultRowHeight="15" x14ac:dyDescent="0.25"/>
  <cols>
    <col min="1" max="1" width="15.7109375" bestFit="1" customWidth="1"/>
    <col min="2" max="2" width="11.140625" bestFit="1" customWidth="1"/>
    <col min="3" max="3" width="13.28515625" bestFit="1" customWidth="1"/>
    <col min="4" max="4" width="11.140625" bestFit="1" customWidth="1"/>
    <col min="6" max="6" width="13.7109375" customWidth="1"/>
    <col min="7" max="7" width="17" customWidth="1"/>
    <col min="8" max="8" width="13.7109375" customWidth="1"/>
    <col min="9" max="9" width="15.85546875" customWidth="1"/>
    <col min="10" max="10" width="13.7109375" customWidth="1"/>
    <col min="11" max="11" width="16" customWidth="1"/>
    <col min="12" max="12" width="15.7109375" customWidth="1"/>
    <col min="13" max="13" width="15.5703125" customWidth="1"/>
    <col min="14" max="14" width="15" customWidth="1"/>
    <col min="15" max="16" width="13.7109375" customWidth="1"/>
  </cols>
  <sheetData>
    <row r="1" spans="1:12" ht="23.25" x14ac:dyDescent="0.35">
      <c r="A1" s="3" t="s">
        <v>12</v>
      </c>
      <c r="B1" s="1"/>
      <c r="D1" s="1"/>
      <c r="E1" s="1"/>
      <c r="F1" s="1"/>
      <c r="H1" s="2"/>
      <c r="I1" s="2"/>
    </row>
    <row r="2" spans="1:12" x14ac:dyDescent="0.25">
      <c r="A2" s="1"/>
      <c r="B2" s="1"/>
      <c r="D2" s="1"/>
      <c r="E2" s="1"/>
      <c r="F2" s="1"/>
      <c r="H2" s="2"/>
      <c r="I2" s="2"/>
    </row>
    <row r="3" spans="1:12" x14ac:dyDescent="0.25">
      <c r="A3" t="s">
        <v>13</v>
      </c>
      <c r="B3" s="1"/>
      <c r="D3" s="1"/>
      <c r="E3" s="1"/>
      <c r="F3" s="1"/>
      <c r="H3" s="2"/>
      <c r="I3" s="2"/>
    </row>
    <row r="4" spans="1:12" x14ac:dyDescent="0.25">
      <c r="A4" t="s">
        <v>14</v>
      </c>
      <c r="D4" s="1"/>
      <c r="E4" s="1"/>
      <c r="F4" s="1"/>
      <c r="H4" s="2"/>
      <c r="I4" s="2"/>
    </row>
    <row r="5" spans="1:12" x14ac:dyDescent="0.25">
      <c r="A5" s="1" t="s">
        <v>15</v>
      </c>
      <c r="B5" s="1"/>
      <c r="D5" s="1"/>
      <c r="E5" s="1"/>
      <c r="F5" s="1"/>
      <c r="H5" s="2"/>
      <c r="I5" s="2"/>
    </row>
    <row r="6" spans="1:12" x14ac:dyDescent="0.25">
      <c r="B6" s="1"/>
      <c r="C6" s="1"/>
      <c r="D6" s="1"/>
      <c r="E6" s="1"/>
      <c r="F6" s="1"/>
      <c r="H6" s="2"/>
      <c r="I6" s="2"/>
    </row>
    <row r="7" spans="1:12" x14ac:dyDescent="0.25">
      <c r="A7" t="s">
        <v>36</v>
      </c>
    </row>
    <row r="8" spans="1:12" x14ac:dyDescent="0.25">
      <c r="A8" s="1"/>
      <c r="B8" s="1"/>
      <c r="D8" s="1"/>
      <c r="E8" s="1"/>
      <c r="F8" s="1"/>
      <c r="H8" s="2"/>
      <c r="I8" s="2"/>
    </row>
    <row r="9" spans="1:12" x14ac:dyDescent="0.25">
      <c r="D9" s="1"/>
      <c r="E9" s="1"/>
      <c r="F9" s="4" t="s">
        <v>31</v>
      </c>
    </row>
    <row r="10" spans="1:12" x14ac:dyDescent="0.25">
      <c r="A10" t="s">
        <v>16</v>
      </c>
      <c r="B10" s="1"/>
      <c r="D10" s="1"/>
      <c r="E10" s="1"/>
      <c r="G10" t="s">
        <v>17</v>
      </c>
      <c r="I10" t="s">
        <v>21</v>
      </c>
      <c r="K10" t="s">
        <v>22</v>
      </c>
    </row>
    <row r="11" spans="1:12" x14ac:dyDescent="0.25">
      <c r="A11" s="1"/>
      <c r="D11" s="1"/>
      <c r="E11" s="1"/>
      <c r="G11" s="1" t="s">
        <v>29</v>
      </c>
      <c r="H11" s="1" t="s">
        <v>30</v>
      </c>
      <c r="I11" s="1" t="s">
        <v>32</v>
      </c>
      <c r="J11" s="1" t="s">
        <v>33</v>
      </c>
      <c r="K11" s="1" t="s">
        <v>34</v>
      </c>
      <c r="L11" s="1" t="s">
        <v>35</v>
      </c>
    </row>
    <row r="12" spans="1:12" x14ac:dyDescent="0.25">
      <c r="A12" t="s">
        <v>17</v>
      </c>
      <c r="F12" s="1" t="s">
        <v>24</v>
      </c>
      <c r="G12" s="1">
        <v>577.66</v>
      </c>
      <c r="H12">
        <v>1148.74</v>
      </c>
      <c r="I12" s="1">
        <v>1276.94</v>
      </c>
      <c r="J12">
        <v>2562.2800000000002</v>
      </c>
      <c r="K12">
        <v>2259.64</v>
      </c>
      <c r="L12">
        <v>4542.26</v>
      </c>
    </row>
    <row r="13" spans="1:12" x14ac:dyDescent="0.25">
      <c r="A13" t="s">
        <v>20</v>
      </c>
      <c r="B13" t="s">
        <v>18</v>
      </c>
      <c r="C13" t="s">
        <v>19</v>
      </c>
      <c r="F13" t="s">
        <v>25</v>
      </c>
      <c r="G13" s="1">
        <v>516.9</v>
      </c>
      <c r="H13">
        <v>1397.58</v>
      </c>
      <c r="I13" s="1">
        <v>1307.0999999999999</v>
      </c>
      <c r="J13">
        <v>3562.82</v>
      </c>
      <c r="K13">
        <v>3360.74</v>
      </c>
      <c r="L13">
        <v>9679.18</v>
      </c>
    </row>
    <row r="14" spans="1:12" x14ac:dyDescent="0.25">
      <c r="A14">
        <v>0</v>
      </c>
      <c r="B14">
        <v>575</v>
      </c>
      <c r="C14" s="1">
        <v>1145</v>
      </c>
      <c r="F14" t="s">
        <v>26</v>
      </c>
      <c r="G14" s="1">
        <v>462.9</v>
      </c>
      <c r="H14">
        <v>1006.38</v>
      </c>
      <c r="I14" s="1">
        <v>931.6</v>
      </c>
      <c r="J14">
        <v>2212.34</v>
      </c>
      <c r="K14">
        <v>2587.7600000000002</v>
      </c>
      <c r="L14">
        <v>5777.78</v>
      </c>
    </row>
    <row r="15" spans="1:12" x14ac:dyDescent="0.25">
      <c r="D15" s="1"/>
      <c r="E15" s="1"/>
      <c r="F15" s="1" t="s">
        <v>28</v>
      </c>
      <c r="G15" s="1">
        <v>182.44</v>
      </c>
      <c r="H15">
        <v>371.52</v>
      </c>
      <c r="I15" s="1">
        <v>410.12</v>
      </c>
      <c r="J15">
        <v>814.16</v>
      </c>
      <c r="K15">
        <v>757.34</v>
      </c>
      <c r="L15">
        <v>1494.28</v>
      </c>
    </row>
    <row r="16" spans="1:12" x14ac:dyDescent="0.25">
      <c r="B16" s="1"/>
      <c r="D16" s="1"/>
      <c r="E16" s="1"/>
      <c r="F16" s="1" t="s">
        <v>27</v>
      </c>
      <c r="I16" s="1"/>
      <c r="J16" s="1"/>
      <c r="K16" s="1"/>
    </row>
    <row r="17" spans="1:9" x14ac:dyDescent="0.25">
      <c r="A17" s="1"/>
      <c r="B17" s="1"/>
      <c r="D17" s="1"/>
      <c r="E17" s="1"/>
    </row>
    <row r="18" spans="1:9" x14ac:dyDescent="0.25">
      <c r="B18" s="1"/>
      <c r="C18" s="1"/>
      <c r="D18" s="1"/>
      <c r="E18" s="1"/>
    </row>
    <row r="19" spans="1:9" x14ac:dyDescent="0.25">
      <c r="D19" s="1"/>
      <c r="E19" s="1"/>
      <c r="F19" s="1"/>
      <c r="H19" s="2"/>
      <c r="I19" s="2"/>
    </row>
    <row r="20" spans="1:9" x14ac:dyDescent="0.25">
      <c r="A20" s="1"/>
      <c r="B20" s="1"/>
      <c r="D20" s="1"/>
      <c r="E20" s="1"/>
      <c r="F20" s="1"/>
      <c r="H20" s="2"/>
      <c r="I20" s="2"/>
    </row>
    <row r="22" spans="1:9" x14ac:dyDescent="0.25">
      <c r="H22" s="2"/>
      <c r="I22" s="2"/>
    </row>
    <row r="23" spans="1:9" x14ac:dyDescent="0.25">
      <c r="H23" s="2"/>
      <c r="I23" s="2"/>
    </row>
    <row r="24" spans="1:9" x14ac:dyDescent="0.25">
      <c r="H24" s="2"/>
      <c r="I24" s="2"/>
    </row>
    <row r="25" spans="1:9" x14ac:dyDescent="0.25">
      <c r="H25" s="2"/>
      <c r="I25" s="2"/>
    </row>
    <row r="26" spans="1:9" x14ac:dyDescent="0.25">
      <c r="H26" s="2"/>
      <c r="I26" s="2"/>
    </row>
    <row r="27" spans="1:9" x14ac:dyDescent="0.25">
      <c r="H27" s="2"/>
      <c r="I27" s="2"/>
    </row>
    <row r="28" spans="1:9" x14ac:dyDescent="0.25">
      <c r="B28" s="1"/>
      <c r="D28" s="1"/>
      <c r="E28" s="1"/>
      <c r="F28" s="1"/>
      <c r="H28" s="2"/>
      <c r="I28" s="2"/>
    </row>
    <row r="29" spans="1:9" x14ac:dyDescent="0.25">
      <c r="A29" s="1"/>
      <c r="B29" s="1"/>
      <c r="D29" s="1"/>
      <c r="H29" s="2"/>
      <c r="I29" s="2"/>
    </row>
    <row r="30" spans="1:9" x14ac:dyDescent="0.25">
      <c r="B30" s="1"/>
      <c r="D30" s="1"/>
      <c r="E30" s="1"/>
      <c r="F30" s="1"/>
      <c r="H30" s="2"/>
      <c r="I30" s="2"/>
    </row>
    <row r="31" spans="1:9" x14ac:dyDescent="0.25">
      <c r="D31" s="1"/>
      <c r="E31" s="1"/>
      <c r="F31" s="1"/>
      <c r="H31" s="2"/>
      <c r="I31" s="2"/>
    </row>
    <row r="32" spans="1:9" x14ac:dyDescent="0.25">
      <c r="A32" s="1"/>
      <c r="D32" s="1"/>
      <c r="H32" s="2"/>
      <c r="I32" s="2"/>
    </row>
    <row r="33" spans="1:9" x14ac:dyDescent="0.25">
      <c r="A33" s="1"/>
      <c r="D33" s="1"/>
      <c r="H33" s="2"/>
      <c r="I33" s="2"/>
    </row>
    <row r="34" spans="1:9" x14ac:dyDescent="0.25">
      <c r="D34" s="1"/>
      <c r="H34" s="2"/>
      <c r="I34" s="2"/>
    </row>
    <row r="35" spans="1:9" x14ac:dyDescent="0.25">
      <c r="D35" s="1"/>
      <c r="H35" s="2"/>
      <c r="I35" s="2"/>
    </row>
    <row r="36" spans="1:9" x14ac:dyDescent="0.25">
      <c r="A36" s="1"/>
      <c r="D36" s="1"/>
      <c r="H36" s="2"/>
      <c r="I36" s="2"/>
    </row>
    <row r="37" spans="1:9" x14ac:dyDescent="0.25">
      <c r="A37" s="1"/>
      <c r="D37" s="1"/>
      <c r="H37" s="2"/>
      <c r="I37" s="2"/>
    </row>
    <row r="38" spans="1:9" x14ac:dyDescent="0.25">
      <c r="D38" s="1"/>
      <c r="H38" s="2"/>
      <c r="I38" s="2"/>
    </row>
    <row r="39" spans="1:9" x14ac:dyDescent="0.25">
      <c r="D39" s="1"/>
      <c r="H39" s="2"/>
      <c r="I39" s="2"/>
    </row>
    <row r="40" spans="1:9" x14ac:dyDescent="0.25">
      <c r="A40" s="1"/>
      <c r="D40" s="1"/>
      <c r="H40" s="2"/>
      <c r="I40" s="2"/>
    </row>
    <row r="41" spans="1:9" x14ac:dyDescent="0.25">
      <c r="A41" s="1"/>
      <c r="D41" s="1"/>
      <c r="H41" s="2"/>
      <c r="I41" s="2"/>
    </row>
    <row r="42" spans="1:9" x14ac:dyDescent="0.25">
      <c r="A42" s="1"/>
      <c r="D42" s="1"/>
      <c r="H42" s="2"/>
      <c r="I42" s="2"/>
    </row>
    <row r="43" spans="1:9" x14ac:dyDescent="0.25">
      <c r="A43" s="1"/>
      <c r="D43" s="1"/>
      <c r="H43" s="2"/>
      <c r="I43" s="2"/>
    </row>
    <row r="44" spans="1:9" x14ac:dyDescent="0.25">
      <c r="A44" s="1"/>
      <c r="D44" s="1"/>
      <c r="H44" s="2"/>
      <c r="I44" s="2"/>
    </row>
    <row r="45" spans="1:9" x14ac:dyDescent="0.25">
      <c r="A45" s="1"/>
      <c r="D45" s="1"/>
      <c r="H45" s="2"/>
      <c r="I45" s="2"/>
    </row>
    <row r="46" spans="1:9" x14ac:dyDescent="0.25">
      <c r="A46" s="1"/>
      <c r="D46" s="1"/>
      <c r="H46" s="2"/>
      <c r="I46" s="2"/>
    </row>
    <row r="47" spans="1:9" x14ac:dyDescent="0.25">
      <c r="A47" s="1"/>
      <c r="D47" s="1"/>
      <c r="H47" s="2"/>
      <c r="I47" s="2"/>
    </row>
    <row r="48" spans="1:9" x14ac:dyDescent="0.25">
      <c r="A48" s="1"/>
      <c r="D48" s="1"/>
      <c r="H48" s="2"/>
      <c r="I48" s="2"/>
    </row>
    <row r="49" spans="1:15" x14ac:dyDescent="0.25">
      <c r="A49" s="1"/>
      <c r="D49" s="1"/>
      <c r="H49" s="2"/>
      <c r="I49" s="2"/>
    </row>
    <row r="50" spans="1:15" x14ac:dyDescent="0.25">
      <c r="A50" s="1"/>
      <c r="D50" s="1"/>
      <c r="H50" s="2"/>
      <c r="I50" s="2"/>
    </row>
    <row r="51" spans="1:15" x14ac:dyDescent="0.25">
      <c r="A51" s="1"/>
      <c r="D51" s="1"/>
      <c r="H51" s="2"/>
      <c r="I51" s="2"/>
    </row>
    <row r="52" spans="1:15" x14ac:dyDescent="0.25">
      <c r="A52" s="1"/>
      <c r="D52" t="s">
        <v>17</v>
      </c>
      <c r="F52" t="s">
        <v>21</v>
      </c>
      <c r="H52" t="s">
        <v>22</v>
      </c>
      <c r="M52" t="s">
        <v>45</v>
      </c>
    </row>
    <row r="53" spans="1:15" x14ac:dyDescent="0.25">
      <c r="A53" s="1"/>
      <c r="D53" s="1" t="s">
        <v>38</v>
      </c>
      <c r="E53" s="1" t="s">
        <v>39</v>
      </c>
      <c r="F53" s="1" t="s">
        <v>38</v>
      </c>
      <c r="G53" s="1" t="s">
        <v>39</v>
      </c>
      <c r="H53" s="1" t="s">
        <v>38</v>
      </c>
      <c r="I53" s="1" t="s">
        <v>39</v>
      </c>
      <c r="L53" t="s">
        <v>50</v>
      </c>
      <c r="M53" t="s">
        <v>51</v>
      </c>
      <c r="N53" t="s">
        <v>52</v>
      </c>
      <c r="O53" t="s">
        <v>53</v>
      </c>
    </row>
    <row r="54" spans="1:15" x14ac:dyDescent="0.25">
      <c r="A54" s="1"/>
      <c r="C54" s="1" t="s">
        <v>40</v>
      </c>
      <c r="D54" s="1">
        <v>577.66</v>
      </c>
      <c r="E54">
        <v>1148.74</v>
      </c>
      <c r="F54" s="1">
        <v>1276.94</v>
      </c>
      <c r="G54">
        <v>2562.2800000000002</v>
      </c>
      <c r="H54">
        <v>2259.64</v>
      </c>
      <c r="I54">
        <v>4542.26</v>
      </c>
      <c r="K54" s="1" t="s">
        <v>40</v>
      </c>
      <c r="L54" t="s">
        <v>46</v>
      </c>
      <c r="M54" s="5">
        <f>E54/D54</f>
        <v>1.9886092164941316</v>
      </c>
      <c r="N54" s="5">
        <f>G54/F54</f>
        <v>2.0065782260717029</v>
      </c>
      <c r="O54" s="5">
        <f>I54/H54</f>
        <v>2.0101697615549381</v>
      </c>
    </row>
    <row r="55" spans="1:15" x14ac:dyDescent="0.25">
      <c r="A55" s="1"/>
      <c r="C55" t="s">
        <v>25</v>
      </c>
      <c r="D55" s="1">
        <v>516.9</v>
      </c>
      <c r="E55">
        <v>1397.58</v>
      </c>
      <c r="F55" s="1">
        <v>1307.0999999999999</v>
      </c>
      <c r="G55">
        <v>3562.82</v>
      </c>
      <c r="H55">
        <v>3360.74</v>
      </c>
      <c r="I55">
        <v>9679.18</v>
      </c>
      <c r="K55" t="s">
        <v>25</v>
      </c>
      <c r="L55" t="s">
        <v>47</v>
      </c>
      <c r="M55" s="5">
        <f>E55/D55</f>
        <v>2.7037724898432964</v>
      </c>
      <c r="N55" s="5">
        <f>G55/F55</f>
        <v>2.7257440134649227</v>
      </c>
      <c r="O55" s="5">
        <f>I55/H55</f>
        <v>2.8800740313145323</v>
      </c>
    </row>
    <row r="56" spans="1:15" x14ac:dyDescent="0.25">
      <c r="A56" s="1"/>
      <c r="C56" t="s">
        <v>26</v>
      </c>
      <c r="D56" s="1">
        <v>462.9</v>
      </c>
      <c r="E56">
        <v>1006.38</v>
      </c>
      <c r="F56" s="1">
        <v>931.6</v>
      </c>
      <c r="G56">
        <v>2212.34</v>
      </c>
      <c r="H56">
        <v>2587.7600000000002</v>
      </c>
      <c r="I56">
        <v>5777.78</v>
      </c>
      <c r="K56" t="s">
        <v>26</v>
      </c>
      <c r="L56" t="s">
        <v>48</v>
      </c>
      <c r="M56" s="5">
        <f>E56/D56</f>
        <v>2.1740764744005188</v>
      </c>
      <c r="N56" s="5">
        <f>G56/F56</f>
        <v>2.3747745813653931</v>
      </c>
      <c r="O56" s="5">
        <f>I56/H56</f>
        <v>2.2327341020805638</v>
      </c>
    </row>
    <row r="57" spans="1:15" x14ac:dyDescent="0.25">
      <c r="A57" s="1"/>
      <c r="C57" s="1" t="s">
        <v>28</v>
      </c>
      <c r="D57" s="1">
        <v>182.44</v>
      </c>
      <c r="E57">
        <v>371.52</v>
      </c>
      <c r="F57" s="1">
        <v>410.12</v>
      </c>
      <c r="G57">
        <v>814.16</v>
      </c>
      <c r="H57">
        <v>757.34</v>
      </c>
      <c r="I57">
        <v>1494.28</v>
      </c>
      <c r="K57" s="1" t="s">
        <v>28</v>
      </c>
      <c r="L57" t="s">
        <v>49</v>
      </c>
      <c r="M57" s="5">
        <f>E57/D57</f>
        <v>2.0363955272966452</v>
      </c>
      <c r="N57" s="5">
        <f>G57/F57</f>
        <v>1.9851750707110114</v>
      </c>
      <c r="O57" s="5">
        <f>I57/H57</f>
        <v>1.9730636173977341</v>
      </c>
    </row>
    <row r="58" spans="1:15" x14ac:dyDescent="0.25">
      <c r="A58" s="1"/>
      <c r="D58" s="1"/>
      <c r="H58" s="2"/>
      <c r="I58" s="2"/>
    </row>
    <row r="59" spans="1:15" x14ac:dyDescent="0.25">
      <c r="A59" s="1"/>
      <c r="D59" s="1"/>
      <c r="H59" s="2"/>
      <c r="I59" s="2"/>
    </row>
    <row r="60" spans="1:15" x14ac:dyDescent="0.25">
      <c r="A60" s="1"/>
      <c r="D60" s="1"/>
      <c r="H60" s="2"/>
      <c r="I60" s="2"/>
    </row>
    <row r="61" spans="1:15" x14ac:dyDescent="0.25">
      <c r="A61" s="1"/>
      <c r="D61" s="4">
        <v>160</v>
      </c>
      <c r="E61" s="4">
        <v>240</v>
      </c>
      <c r="F61" s="4">
        <v>320</v>
      </c>
      <c r="H61" s="2"/>
      <c r="I61" s="2"/>
    </row>
    <row r="62" spans="1:15" x14ac:dyDescent="0.25">
      <c r="A62" s="1"/>
      <c r="D62" s="4">
        <f>160*160</f>
        <v>25600</v>
      </c>
      <c r="E62" s="4">
        <f>240*240</f>
        <v>57600</v>
      </c>
      <c r="F62" s="4">
        <f>320*320</f>
        <v>102400</v>
      </c>
      <c r="H62" s="2"/>
      <c r="I62" s="2"/>
    </row>
    <row r="63" spans="1:15" x14ac:dyDescent="0.25">
      <c r="A63" s="1"/>
      <c r="B63" t="s">
        <v>41</v>
      </c>
      <c r="C63" t="s">
        <v>38</v>
      </c>
      <c r="D63" s="1">
        <v>577.66</v>
      </c>
      <c r="E63" s="1">
        <v>1276.94</v>
      </c>
      <c r="F63">
        <v>2259.64</v>
      </c>
      <c r="H63" s="2"/>
      <c r="I63" s="2"/>
    </row>
    <row r="64" spans="1:15" x14ac:dyDescent="0.25">
      <c r="A64" s="1"/>
      <c r="B64" t="s">
        <v>41</v>
      </c>
      <c r="C64" t="s">
        <v>39</v>
      </c>
      <c r="D64">
        <v>1148.74</v>
      </c>
      <c r="E64">
        <v>2562.2800000000002</v>
      </c>
      <c r="F64">
        <v>4542.26</v>
      </c>
      <c r="H64" s="2"/>
      <c r="I64" s="2"/>
    </row>
    <row r="65" spans="1:9" x14ac:dyDescent="0.25">
      <c r="A65" s="1"/>
      <c r="B65" t="s">
        <v>42</v>
      </c>
      <c r="C65" t="s">
        <v>38</v>
      </c>
      <c r="D65" s="1">
        <v>516.9</v>
      </c>
      <c r="E65" s="1">
        <v>1307.0999999999999</v>
      </c>
      <c r="F65">
        <v>3360.74</v>
      </c>
      <c r="H65" s="2"/>
      <c r="I65" s="2"/>
    </row>
    <row r="66" spans="1:9" x14ac:dyDescent="0.25">
      <c r="A66" s="1"/>
      <c r="B66" t="s">
        <v>42</v>
      </c>
      <c r="C66" t="s">
        <v>39</v>
      </c>
      <c r="D66">
        <v>1397.58</v>
      </c>
      <c r="E66">
        <v>3562.82</v>
      </c>
      <c r="F66">
        <v>9679.18</v>
      </c>
      <c r="H66" s="2"/>
      <c r="I66" s="2"/>
    </row>
    <row r="67" spans="1:9" x14ac:dyDescent="0.25">
      <c r="A67" s="1"/>
      <c r="B67" t="s">
        <v>43</v>
      </c>
      <c r="C67" t="s">
        <v>38</v>
      </c>
      <c r="D67" s="1">
        <v>462.9</v>
      </c>
      <c r="E67" s="1">
        <v>931.6</v>
      </c>
      <c r="F67">
        <v>2587.7600000000002</v>
      </c>
      <c r="H67" s="2"/>
      <c r="I67" s="2"/>
    </row>
    <row r="68" spans="1:9" x14ac:dyDescent="0.25">
      <c r="A68" s="1"/>
      <c r="B68" t="s">
        <v>43</v>
      </c>
      <c r="C68" t="s">
        <v>39</v>
      </c>
      <c r="D68">
        <v>1006.38</v>
      </c>
      <c r="E68">
        <v>2212.34</v>
      </c>
      <c r="F68">
        <v>5777.78</v>
      </c>
      <c r="H68" s="2"/>
      <c r="I68" s="2"/>
    </row>
    <row r="69" spans="1:9" x14ac:dyDescent="0.25">
      <c r="A69" s="1"/>
      <c r="B69" t="s">
        <v>44</v>
      </c>
      <c r="C69" t="s">
        <v>38</v>
      </c>
      <c r="D69" s="1">
        <v>182.44</v>
      </c>
      <c r="E69" s="1">
        <v>410.12</v>
      </c>
      <c r="F69">
        <v>757.34</v>
      </c>
      <c r="H69" s="2"/>
      <c r="I69" s="2"/>
    </row>
    <row r="70" spans="1:9" x14ac:dyDescent="0.25">
      <c r="A70" s="1"/>
      <c r="B70" t="s">
        <v>44</v>
      </c>
      <c r="C70" t="s">
        <v>39</v>
      </c>
      <c r="D70">
        <v>371.52</v>
      </c>
      <c r="E70">
        <v>814.16</v>
      </c>
      <c r="F70">
        <v>1494.28</v>
      </c>
      <c r="H70" s="2"/>
      <c r="I70" s="2"/>
    </row>
    <row r="71" spans="1:9" x14ac:dyDescent="0.25">
      <c r="A71" s="1"/>
      <c r="D71" s="1"/>
      <c r="H71" s="2"/>
      <c r="I71" s="2"/>
    </row>
    <row r="72" spans="1:9" x14ac:dyDescent="0.25">
      <c r="A72" s="1"/>
      <c r="D72" s="1"/>
      <c r="H72" s="2"/>
      <c r="I72" s="2"/>
    </row>
    <row r="73" spans="1:9" x14ac:dyDescent="0.25">
      <c r="A73" s="1"/>
      <c r="D73" s="1"/>
      <c r="H73" s="2"/>
      <c r="I73" s="2"/>
    </row>
    <row r="74" spans="1:9" x14ac:dyDescent="0.25">
      <c r="A74" s="1"/>
      <c r="D74" s="1"/>
      <c r="H74" s="2"/>
      <c r="I74" s="2"/>
    </row>
    <row r="75" spans="1:9" x14ac:dyDescent="0.25">
      <c r="A75" s="1"/>
      <c r="C75" t="s">
        <v>38</v>
      </c>
      <c r="D75" s="4">
        <f>160*160</f>
        <v>25600</v>
      </c>
      <c r="E75" s="4">
        <f>240*240</f>
        <v>57600</v>
      </c>
      <c r="F75" s="4">
        <f>320*320</f>
        <v>102400</v>
      </c>
      <c r="H75" s="2"/>
      <c r="I75" s="2"/>
    </row>
    <row r="76" spans="1:9" x14ac:dyDescent="0.25">
      <c r="A76" s="1"/>
      <c r="C76" t="s">
        <v>41</v>
      </c>
      <c r="D76" s="1">
        <v>577.66</v>
      </c>
      <c r="E76" s="1">
        <v>1276.94</v>
      </c>
      <c r="F76">
        <v>2259.64</v>
      </c>
      <c r="H76" s="2"/>
      <c r="I76" s="2"/>
    </row>
    <row r="77" spans="1:9" x14ac:dyDescent="0.25">
      <c r="A77" s="1"/>
      <c r="C77" t="s">
        <v>42</v>
      </c>
      <c r="D77" s="1">
        <v>516.9</v>
      </c>
      <c r="E77" s="1">
        <v>1307.0999999999999</v>
      </c>
      <c r="F77">
        <v>3360.74</v>
      </c>
      <c r="H77" s="2"/>
      <c r="I77" s="2"/>
    </row>
    <row r="78" spans="1:9" x14ac:dyDescent="0.25">
      <c r="A78" s="1"/>
      <c r="C78" t="s">
        <v>43</v>
      </c>
      <c r="D78" s="1">
        <v>462.9</v>
      </c>
      <c r="E78" s="1">
        <v>931.6</v>
      </c>
      <c r="F78">
        <v>2587.7600000000002</v>
      </c>
      <c r="H78" s="2"/>
      <c r="I78" s="2"/>
    </row>
    <row r="79" spans="1:9" x14ac:dyDescent="0.25">
      <c r="A79" s="1"/>
      <c r="C79" t="s">
        <v>44</v>
      </c>
      <c r="D79" s="1">
        <v>182.44</v>
      </c>
      <c r="E79" s="1">
        <v>410.12</v>
      </c>
      <c r="F79">
        <v>757.34</v>
      </c>
      <c r="H79" s="2"/>
      <c r="I79" s="2"/>
    </row>
    <row r="80" spans="1:9" x14ac:dyDescent="0.25">
      <c r="A80" s="1"/>
      <c r="D80" s="1"/>
      <c r="H80" s="2"/>
      <c r="I80" s="2"/>
    </row>
    <row r="81" spans="1:9" x14ac:dyDescent="0.25">
      <c r="A81" s="1"/>
      <c r="D81" s="1"/>
      <c r="H81" s="2"/>
      <c r="I81" s="2"/>
    </row>
    <row r="82" spans="1:9" x14ac:dyDescent="0.25">
      <c r="A82" s="1"/>
      <c r="D82" s="1"/>
      <c r="H82" s="2"/>
      <c r="I82" s="2"/>
    </row>
    <row r="83" spans="1:9" x14ac:dyDescent="0.25">
      <c r="A83" s="1"/>
      <c r="D83" s="1"/>
      <c r="H83" s="2"/>
      <c r="I83" s="2"/>
    </row>
    <row r="84" spans="1:9" x14ac:dyDescent="0.25">
      <c r="A84" s="1"/>
      <c r="D84" s="1"/>
      <c r="H84" s="2"/>
      <c r="I84" s="2"/>
    </row>
    <row r="85" spans="1:9" x14ac:dyDescent="0.25">
      <c r="A85" s="1"/>
      <c r="D85" s="1"/>
      <c r="H85" s="2"/>
      <c r="I85" s="2"/>
    </row>
    <row r="86" spans="1:9" x14ac:dyDescent="0.25">
      <c r="A86" s="1"/>
      <c r="D86" s="1"/>
      <c r="H86" s="2"/>
      <c r="I86" s="2"/>
    </row>
    <row r="87" spans="1:9" x14ac:dyDescent="0.25">
      <c r="A87" s="1"/>
      <c r="C87" t="s">
        <v>38</v>
      </c>
      <c r="D87" s="4">
        <f>160*160</f>
        <v>25600</v>
      </c>
      <c r="E87" s="4">
        <f>240*240</f>
        <v>57600</v>
      </c>
      <c r="F87" s="4">
        <f>320*320</f>
        <v>102400</v>
      </c>
    </row>
    <row r="88" spans="1:9" x14ac:dyDescent="0.25">
      <c r="A88" s="1"/>
      <c r="C88" t="s">
        <v>41</v>
      </c>
      <c r="D88">
        <v>1148.74</v>
      </c>
      <c r="E88">
        <v>2562.2800000000002</v>
      </c>
      <c r="F88">
        <v>4542.26</v>
      </c>
    </row>
    <row r="89" spans="1:9" x14ac:dyDescent="0.25">
      <c r="A89" s="1"/>
      <c r="C89" t="s">
        <v>42</v>
      </c>
      <c r="D89">
        <v>1397.58</v>
      </c>
      <c r="E89">
        <v>3562.82</v>
      </c>
      <c r="F89">
        <v>9679.18</v>
      </c>
    </row>
    <row r="90" spans="1:9" x14ac:dyDescent="0.25">
      <c r="A90" s="1"/>
      <c r="C90" t="s">
        <v>43</v>
      </c>
      <c r="D90">
        <v>1006.38</v>
      </c>
      <c r="E90">
        <v>2212.34</v>
      </c>
      <c r="F90">
        <v>5777.78</v>
      </c>
    </row>
    <row r="91" spans="1:9" x14ac:dyDescent="0.25">
      <c r="A91" s="1"/>
      <c r="C91" t="s">
        <v>44</v>
      </c>
      <c r="D91">
        <v>371.52</v>
      </c>
      <c r="E91">
        <v>814.16</v>
      </c>
      <c r="F91">
        <v>1494.28</v>
      </c>
    </row>
    <row r="92" spans="1:9" x14ac:dyDescent="0.25">
      <c r="A92" s="1"/>
      <c r="D92" s="1"/>
    </row>
    <row r="93" spans="1:9" x14ac:dyDescent="0.25">
      <c r="A93" s="1"/>
      <c r="D93" s="1"/>
    </row>
    <row r="94" spans="1:9" x14ac:dyDescent="0.25">
      <c r="A94" s="1"/>
      <c r="D94" s="1"/>
    </row>
    <row r="95" spans="1:9" x14ac:dyDescent="0.25">
      <c r="A95" s="1"/>
      <c r="D95" s="1"/>
    </row>
    <row r="96" spans="1:9" x14ac:dyDescent="0.25">
      <c r="A96" s="1"/>
      <c r="D96" s="1"/>
    </row>
    <row r="97" spans="1:4" x14ac:dyDescent="0.25">
      <c r="A97" s="1"/>
      <c r="D97" s="1"/>
    </row>
    <row r="98" spans="1:4" x14ac:dyDescent="0.25">
      <c r="A98" s="1"/>
      <c r="D98" s="1"/>
    </row>
    <row r="99" spans="1:4" x14ac:dyDescent="0.25">
      <c r="A99" s="1"/>
      <c r="D99" s="1"/>
    </row>
    <row r="100" spans="1:4" x14ac:dyDescent="0.25">
      <c r="A100" s="1"/>
      <c r="D100" s="1"/>
    </row>
    <row r="101" spans="1:4" x14ac:dyDescent="0.25">
      <c r="A101" s="1"/>
      <c r="D101" s="1"/>
    </row>
    <row r="102" spans="1:4" x14ac:dyDescent="0.25">
      <c r="D102" s="1"/>
    </row>
    <row r="103" spans="1:4" x14ac:dyDescent="0.25">
      <c r="D103" s="1"/>
    </row>
    <row r="104" spans="1:4" x14ac:dyDescent="0.25">
      <c r="D104" s="1"/>
    </row>
    <row r="105" spans="1:4" x14ac:dyDescent="0.25">
      <c r="D105" s="1"/>
    </row>
    <row r="106" spans="1:4" x14ac:dyDescent="0.25">
      <c r="D106" s="1"/>
    </row>
    <row r="107" spans="1:4" x14ac:dyDescent="0.25">
      <c r="D107" s="1"/>
    </row>
    <row r="108" spans="1:4" x14ac:dyDescent="0.25">
      <c r="D108" s="1"/>
    </row>
    <row r="109" spans="1:4" x14ac:dyDescent="0.25">
      <c r="D109" s="1"/>
    </row>
    <row r="110" spans="1:4" x14ac:dyDescent="0.25">
      <c r="D110" s="1"/>
    </row>
    <row r="111" spans="1:4" x14ac:dyDescent="0.25">
      <c r="D111" s="1"/>
    </row>
    <row r="112" spans="1:4" x14ac:dyDescent="0.25">
      <c r="D112" s="1"/>
    </row>
    <row r="113" spans="4:4" x14ac:dyDescent="0.25">
      <c r="D113" s="1"/>
    </row>
    <row r="114" spans="4:4" x14ac:dyDescent="0.25">
      <c r="D114" s="1"/>
    </row>
    <row r="115" spans="4:4" x14ac:dyDescent="0.25">
      <c r="D115" s="1"/>
    </row>
    <row r="116" spans="4:4" x14ac:dyDescent="0.25">
      <c r="D116" s="1"/>
    </row>
    <row r="117" spans="4:4" x14ac:dyDescent="0.25">
      <c r="D117" s="1"/>
    </row>
    <row r="118" spans="4:4" x14ac:dyDescent="0.25">
      <c r="D118" s="1"/>
    </row>
    <row r="119" spans="4:4" x14ac:dyDescent="0.25">
      <c r="D119" s="1"/>
    </row>
    <row r="120" spans="4:4" x14ac:dyDescent="0.25">
      <c r="D120" s="1"/>
    </row>
    <row r="121" spans="4:4" x14ac:dyDescent="0.25">
      <c r="D121" s="1"/>
    </row>
    <row r="122" spans="4:4" x14ac:dyDescent="0.25">
      <c r="D122" s="1"/>
    </row>
    <row r="123" spans="4:4" x14ac:dyDescent="0.25">
      <c r="D123" s="1"/>
    </row>
    <row r="124" spans="4:4" x14ac:dyDescent="0.25">
      <c r="D124" s="1"/>
    </row>
    <row r="125" spans="4:4" x14ac:dyDescent="0.25">
      <c r="D125" s="1"/>
    </row>
    <row r="126" spans="4:4" x14ac:dyDescent="0.25">
      <c r="D126" s="1"/>
    </row>
    <row r="127" spans="4:4" x14ac:dyDescent="0.25">
      <c r="D127" s="1"/>
    </row>
    <row r="128" spans="4:4" x14ac:dyDescent="0.25">
      <c r="D128" s="1"/>
    </row>
    <row r="129" spans="4:4" x14ac:dyDescent="0.25">
      <c r="D129" s="1"/>
    </row>
    <row r="130" spans="4:4" x14ac:dyDescent="0.25">
      <c r="D130" s="1"/>
    </row>
    <row r="131" spans="4:4" x14ac:dyDescent="0.25">
      <c r="D131" s="1"/>
    </row>
    <row r="132" spans="4:4" x14ac:dyDescent="0.25">
      <c r="D132" s="1"/>
    </row>
    <row r="133" spans="4:4" x14ac:dyDescent="0.25">
      <c r="D133" s="1"/>
    </row>
    <row r="134" spans="4:4" x14ac:dyDescent="0.25">
      <c r="D134" s="1"/>
    </row>
    <row r="135" spans="4:4" x14ac:dyDescent="0.25">
      <c r="D135" s="1"/>
    </row>
    <row r="136" spans="4:4" x14ac:dyDescent="0.25">
      <c r="D136" s="1"/>
    </row>
    <row r="137" spans="4:4" x14ac:dyDescent="0.25">
      <c r="D137" s="1"/>
    </row>
    <row r="138" spans="4:4" x14ac:dyDescent="0.25">
      <c r="D138" s="1"/>
    </row>
    <row r="139" spans="4:4" x14ac:dyDescent="0.25">
      <c r="D139" s="1"/>
    </row>
    <row r="140" spans="4:4" x14ac:dyDescent="0.25">
      <c r="D140" s="1"/>
    </row>
    <row r="141" spans="4:4" x14ac:dyDescent="0.25">
      <c r="D141" s="1"/>
    </row>
    <row r="142" spans="4:4" x14ac:dyDescent="0.25">
      <c r="D142" s="1"/>
    </row>
    <row r="143" spans="4:4" x14ac:dyDescent="0.25">
      <c r="D143" s="1"/>
    </row>
    <row r="144" spans="4:4" x14ac:dyDescent="0.25">
      <c r="D144" s="1"/>
    </row>
    <row r="145" spans="4:4" x14ac:dyDescent="0.25">
      <c r="D145" s="1"/>
    </row>
    <row r="146" spans="4:4" x14ac:dyDescent="0.25">
      <c r="D146" s="1"/>
    </row>
    <row r="147" spans="4:4" x14ac:dyDescent="0.25">
      <c r="D147" s="1"/>
    </row>
    <row r="148" spans="4:4" x14ac:dyDescent="0.25">
      <c r="D148" s="1"/>
    </row>
    <row r="149" spans="4:4" x14ac:dyDescent="0.25">
      <c r="D149" s="1"/>
    </row>
    <row r="150" spans="4:4" x14ac:dyDescent="0.25">
      <c r="D150" s="1"/>
    </row>
    <row r="151" spans="4:4" x14ac:dyDescent="0.25">
      <c r="D151" s="1"/>
    </row>
    <row r="152" spans="4:4" x14ac:dyDescent="0.25">
      <c r="D152" s="1"/>
    </row>
    <row r="153" spans="4:4" x14ac:dyDescent="0.25">
      <c r="D153" s="1"/>
    </row>
    <row r="154" spans="4:4" x14ac:dyDescent="0.25">
      <c r="D154" s="1"/>
    </row>
    <row r="155" spans="4:4" x14ac:dyDescent="0.25">
      <c r="D155" s="1"/>
    </row>
    <row r="156" spans="4:4" x14ac:dyDescent="0.25">
      <c r="D156" s="1"/>
    </row>
    <row r="157" spans="4:4" x14ac:dyDescent="0.25">
      <c r="D157" s="1"/>
    </row>
    <row r="158" spans="4:4" x14ac:dyDescent="0.25">
      <c r="D158" s="1"/>
    </row>
    <row r="159" spans="4:4" x14ac:dyDescent="0.25">
      <c r="D159" s="1"/>
    </row>
    <row r="160" spans="4:4" x14ac:dyDescent="0.25">
      <c r="D160" s="1"/>
    </row>
    <row r="161" spans="4:4" x14ac:dyDescent="0.25">
      <c r="D161" s="1"/>
    </row>
    <row r="162" spans="4:4" x14ac:dyDescent="0.25">
      <c r="D162" s="1"/>
    </row>
    <row r="163" spans="4:4" x14ac:dyDescent="0.25">
      <c r="D163" s="1"/>
    </row>
    <row r="164" spans="4:4" x14ac:dyDescent="0.25">
      <c r="D164" s="1"/>
    </row>
    <row r="165" spans="4:4" x14ac:dyDescent="0.25">
      <c r="D165" s="1"/>
    </row>
    <row r="166" spans="4:4" x14ac:dyDescent="0.25">
      <c r="D166" s="1"/>
    </row>
    <row r="167" spans="4:4" x14ac:dyDescent="0.25">
      <c r="D167" s="1"/>
    </row>
    <row r="168" spans="4:4" x14ac:dyDescent="0.25">
      <c r="D168" s="1"/>
    </row>
    <row r="169" spans="4:4" x14ac:dyDescent="0.25">
      <c r="D169" s="1"/>
    </row>
    <row r="170" spans="4:4" x14ac:dyDescent="0.25">
      <c r="D170" s="1"/>
    </row>
    <row r="171" spans="4:4" x14ac:dyDescent="0.25">
      <c r="D171" s="1"/>
    </row>
    <row r="172" spans="4:4" x14ac:dyDescent="0.25">
      <c r="D172" s="1"/>
    </row>
    <row r="173" spans="4:4" x14ac:dyDescent="0.25">
      <c r="D173" s="1"/>
    </row>
    <row r="174" spans="4:4" x14ac:dyDescent="0.25">
      <c r="D174" s="1"/>
    </row>
    <row r="175" spans="4:4" x14ac:dyDescent="0.25">
      <c r="D175" s="1"/>
    </row>
    <row r="176" spans="4:4" x14ac:dyDescent="0.25">
      <c r="D176" s="1"/>
    </row>
    <row r="177" spans="4:4" x14ac:dyDescent="0.25">
      <c r="D177" s="1"/>
    </row>
    <row r="178" spans="4:4" x14ac:dyDescent="0.25">
      <c r="D178" s="1"/>
    </row>
    <row r="179" spans="4:4" x14ac:dyDescent="0.25">
      <c r="D179" s="1"/>
    </row>
    <row r="180" spans="4:4" x14ac:dyDescent="0.25">
      <c r="D180" s="1"/>
    </row>
    <row r="181" spans="4:4" x14ac:dyDescent="0.25">
      <c r="D181" s="1"/>
    </row>
    <row r="182" spans="4:4" x14ac:dyDescent="0.25">
      <c r="D182" s="1"/>
    </row>
    <row r="183" spans="4:4" x14ac:dyDescent="0.25">
      <c r="D183" s="1"/>
    </row>
    <row r="184" spans="4:4" x14ac:dyDescent="0.25">
      <c r="D184" s="1"/>
    </row>
    <row r="185" spans="4:4" x14ac:dyDescent="0.25">
      <c r="D185" s="1"/>
    </row>
    <row r="186" spans="4:4" x14ac:dyDescent="0.25">
      <c r="D186" s="1"/>
    </row>
    <row r="187" spans="4:4" x14ac:dyDescent="0.25">
      <c r="D187" s="1"/>
    </row>
    <row r="188" spans="4:4" x14ac:dyDescent="0.25">
      <c r="D188" s="1"/>
    </row>
    <row r="189" spans="4:4" x14ac:dyDescent="0.25">
      <c r="D189" s="1"/>
    </row>
    <row r="190" spans="4:4" x14ac:dyDescent="0.25">
      <c r="D190" s="1"/>
    </row>
  </sheetData>
  <sortState ref="B1:C190">
    <sortCondition ref="B1:B190"/>
  </sortState>
  <pageMargins left="0.7" right="0.7" top="0.75" bottom="0.75"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67"/>
  <sheetViews>
    <sheetView topLeftCell="A49" workbookViewId="0">
      <selection activeCell="B65" sqref="B65"/>
    </sheetView>
  </sheetViews>
  <sheetFormatPr defaultRowHeight="15" x14ac:dyDescent="0.25"/>
  <cols>
    <col min="1" max="11" width="13.7109375" customWidth="1"/>
  </cols>
  <sheetData>
    <row r="2" spans="1:11" x14ac:dyDescent="0.25">
      <c r="A2" t="s">
        <v>0</v>
      </c>
      <c r="B2" t="s">
        <v>1</v>
      </c>
    </row>
    <row r="3" spans="1:11" x14ac:dyDescent="0.25">
      <c r="A3" t="s">
        <v>2</v>
      </c>
      <c r="C3" t="b">
        <v>0</v>
      </c>
      <c r="E3" t="s">
        <v>9</v>
      </c>
    </row>
    <row r="5" spans="1:11" x14ac:dyDescent="0.25">
      <c r="A5" t="s">
        <v>17</v>
      </c>
      <c r="E5" t="s">
        <v>21</v>
      </c>
      <c r="I5" t="s">
        <v>22</v>
      </c>
    </row>
    <row r="6" spans="1:11" x14ac:dyDescent="0.25">
      <c r="A6" t="s">
        <v>20</v>
      </c>
      <c r="B6" t="s">
        <v>18</v>
      </c>
      <c r="C6" t="s">
        <v>19</v>
      </c>
      <c r="E6" t="s">
        <v>20</v>
      </c>
      <c r="F6" t="s">
        <v>18</v>
      </c>
      <c r="G6" t="s">
        <v>19</v>
      </c>
      <c r="I6" t="s">
        <v>20</v>
      </c>
      <c r="J6" t="s">
        <v>18</v>
      </c>
      <c r="K6" t="s">
        <v>19</v>
      </c>
    </row>
    <row r="7" spans="1:11" x14ac:dyDescent="0.25">
      <c r="A7">
        <v>0</v>
      </c>
      <c r="B7">
        <v>575</v>
      </c>
      <c r="C7" s="1">
        <v>1145</v>
      </c>
      <c r="E7">
        <v>0</v>
      </c>
      <c r="F7">
        <v>1276</v>
      </c>
      <c r="G7" s="1">
        <v>2557</v>
      </c>
      <c r="I7">
        <v>0</v>
      </c>
      <c r="J7">
        <v>2260</v>
      </c>
      <c r="K7">
        <v>4526</v>
      </c>
    </row>
    <row r="8" spans="1:11" x14ac:dyDescent="0.25">
      <c r="A8">
        <v>1</v>
      </c>
      <c r="B8">
        <v>577</v>
      </c>
      <c r="C8" s="1">
        <v>1160</v>
      </c>
      <c r="E8">
        <v>1</v>
      </c>
      <c r="F8">
        <v>1274</v>
      </c>
      <c r="G8" s="1">
        <v>2557</v>
      </c>
      <c r="I8">
        <v>1</v>
      </c>
      <c r="J8">
        <v>2264</v>
      </c>
      <c r="K8">
        <v>4538</v>
      </c>
    </row>
    <row r="9" spans="1:11" x14ac:dyDescent="0.25">
      <c r="A9">
        <v>2</v>
      </c>
      <c r="B9" s="1">
        <v>579</v>
      </c>
      <c r="C9" s="1">
        <v>1149</v>
      </c>
      <c r="E9">
        <v>2</v>
      </c>
      <c r="F9">
        <v>1286</v>
      </c>
      <c r="G9" s="1">
        <v>2552</v>
      </c>
      <c r="I9">
        <v>2</v>
      </c>
      <c r="J9">
        <v>2252</v>
      </c>
      <c r="K9">
        <v>4556</v>
      </c>
    </row>
    <row r="10" spans="1:11" x14ac:dyDescent="0.25">
      <c r="A10">
        <v>3</v>
      </c>
      <c r="B10">
        <v>578</v>
      </c>
      <c r="C10" s="1">
        <v>1148</v>
      </c>
      <c r="E10">
        <v>3</v>
      </c>
      <c r="F10">
        <v>1280</v>
      </c>
      <c r="G10" s="1">
        <v>2574</v>
      </c>
      <c r="I10">
        <v>3</v>
      </c>
      <c r="J10">
        <v>2254</v>
      </c>
      <c r="K10">
        <v>4544</v>
      </c>
    </row>
    <row r="11" spans="1:11" x14ac:dyDescent="0.25">
      <c r="A11">
        <v>4</v>
      </c>
      <c r="B11">
        <v>576</v>
      </c>
      <c r="C11" s="1">
        <v>1146</v>
      </c>
      <c r="E11">
        <v>4</v>
      </c>
      <c r="F11">
        <v>1283</v>
      </c>
      <c r="G11" s="1">
        <v>2558</v>
      </c>
      <c r="I11">
        <v>4</v>
      </c>
      <c r="J11">
        <v>2265</v>
      </c>
      <c r="K11">
        <v>4539</v>
      </c>
    </row>
    <row r="12" spans="1:11" x14ac:dyDescent="0.25">
      <c r="A12">
        <v>5</v>
      </c>
      <c r="B12" s="1">
        <v>574</v>
      </c>
      <c r="C12" s="1">
        <v>1152</v>
      </c>
      <c r="E12">
        <v>5</v>
      </c>
      <c r="F12">
        <v>1281</v>
      </c>
      <c r="G12" s="1">
        <v>2558</v>
      </c>
      <c r="I12">
        <v>5</v>
      </c>
      <c r="J12" s="1">
        <v>2244</v>
      </c>
      <c r="K12">
        <v>4531</v>
      </c>
    </row>
    <row r="13" spans="1:11" x14ac:dyDescent="0.25">
      <c r="A13">
        <v>6</v>
      </c>
      <c r="B13">
        <v>574</v>
      </c>
      <c r="C13" s="1">
        <v>1157</v>
      </c>
      <c r="E13">
        <v>6</v>
      </c>
      <c r="F13">
        <v>1274</v>
      </c>
      <c r="G13" s="1">
        <v>2565</v>
      </c>
      <c r="I13">
        <v>6</v>
      </c>
      <c r="J13">
        <v>2260</v>
      </c>
      <c r="K13">
        <v>4532</v>
      </c>
    </row>
    <row r="14" spans="1:11" x14ac:dyDescent="0.25">
      <c r="A14">
        <v>7</v>
      </c>
      <c r="B14">
        <v>590</v>
      </c>
      <c r="C14" s="1">
        <v>1153</v>
      </c>
      <c r="E14">
        <v>7</v>
      </c>
      <c r="F14">
        <v>1273</v>
      </c>
      <c r="G14" s="1">
        <v>2564</v>
      </c>
      <c r="I14">
        <v>7</v>
      </c>
      <c r="J14" s="1">
        <v>2252</v>
      </c>
      <c r="K14">
        <v>4549</v>
      </c>
    </row>
    <row r="15" spans="1:11" x14ac:dyDescent="0.25">
      <c r="A15">
        <v>8</v>
      </c>
      <c r="B15">
        <v>579</v>
      </c>
      <c r="C15" s="1">
        <v>1161</v>
      </c>
      <c r="E15">
        <v>8</v>
      </c>
      <c r="F15">
        <v>1276</v>
      </c>
      <c r="G15" s="1">
        <v>2556</v>
      </c>
      <c r="I15">
        <v>8</v>
      </c>
      <c r="J15">
        <v>2268</v>
      </c>
      <c r="K15">
        <v>4537</v>
      </c>
    </row>
    <row r="16" spans="1:11" x14ac:dyDescent="0.25">
      <c r="A16">
        <v>9</v>
      </c>
      <c r="B16">
        <v>573</v>
      </c>
      <c r="C16" s="1">
        <v>1141</v>
      </c>
      <c r="E16">
        <v>9</v>
      </c>
      <c r="F16">
        <v>1277</v>
      </c>
      <c r="G16" s="1">
        <v>2567</v>
      </c>
      <c r="I16">
        <v>9</v>
      </c>
      <c r="J16">
        <v>2261</v>
      </c>
      <c r="K16">
        <v>4551</v>
      </c>
    </row>
    <row r="17" spans="1:11" x14ac:dyDescent="0.25">
      <c r="A17">
        <v>10</v>
      </c>
      <c r="B17">
        <v>577</v>
      </c>
      <c r="C17" s="1">
        <v>1151</v>
      </c>
      <c r="E17">
        <v>10</v>
      </c>
      <c r="F17">
        <v>1269</v>
      </c>
      <c r="G17" s="1">
        <v>2550</v>
      </c>
      <c r="I17">
        <v>10</v>
      </c>
      <c r="J17">
        <v>2275</v>
      </c>
      <c r="K17">
        <v>4534</v>
      </c>
    </row>
    <row r="18" spans="1:11" x14ac:dyDescent="0.25">
      <c r="A18">
        <v>11</v>
      </c>
      <c r="B18">
        <v>580</v>
      </c>
      <c r="C18" s="1">
        <v>1147</v>
      </c>
      <c r="E18">
        <v>11</v>
      </c>
      <c r="F18">
        <v>1270</v>
      </c>
      <c r="G18" s="1">
        <v>2558</v>
      </c>
      <c r="I18">
        <v>11</v>
      </c>
      <c r="J18">
        <v>2261</v>
      </c>
      <c r="K18">
        <v>4540</v>
      </c>
    </row>
    <row r="19" spans="1:11" x14ac:dyDescent="0.25">
      <c r="A19">
        <v>12</v>
      </c>
      <c r="B19">
        <v>572</v>
      </c>
      <c r="C19" s="1">
        <v>1158</v>
      </c>
      <c r="E19">
        <v>12</v>
      </c>
      <c r="F19">
        <v>1268</v>
      </c>
      <c r="G19" s="1">
        <v>2551</v>
      </c>
      <c r="I19">
        <v>12</v>
      </c>
      <c r="J19">
        <v>2256</v>
      </c>
      <c r="K19">
        <v>4521</v>
      </c>
    </row>
    <row r="20" spans="1:11" x14ac:dyDescent="0.25">
      <c r="A20">
        <v>13</v>
      </c>
      <c r="B20" s="1">
        <v>589</v>
      </c>
      <c r="C20" s="1">
        <v>1147</v>
      </c>
      <c r="E20">
        <v>13</v>
      </c>
      <c r="F20">
        <v>1286</v>
      </c>
      <c r="G20" s="1">
        <v>2557</v>
      </c>
      <c r="I20">
        <v>13</v>
      </c>
      <c r="J20">
        <v>2262</v>
      </c>
      <c r="K20">
        <v>4534</v>
      </c>
    </row>
    <row r="21" spans="1:11" x14ac:dyDescent="0.25">
      <c r="A21">
        <v>14</v>
      </c>
      <c r="B21">
        <v>581</v>
      </c>
      <c r="C21" s="1">
        <v>1162</v>
      </c>
      <c r="E21">
        <v>14</v>
      </c>
      <c r="F21">
        <v>1274</v>
      </c>
      <c r="G21" s="1">
        <v>2563</v>
      </c>
      <c r="I21">
        <v>14</v>
      </c>
      <c r="J21">
        <v>2258</v>
      </c>
      <c r="K21">
        <v>4546</v>
      </c>
    </row>
    <row r="22" spans="1:11" x14ac:dyDescent="0.25">
      <c r="A22">
        <v>15</v>
      </c>
      <c r="B22">
        <v>628</v>
      </c>
      <c r="C22" s="1">
        <v>1174</v>
      </c>
      <c r="E22">
        <v>15</v>
      </c>
      <c r="F22">
        <v>1276</v>
      </c>
      <c r="G22" s="1">
        <v>2556</v>
      </c>
      <c r="I22">
        <v>15</v>
      </c>
      <c r="J22">
        <v>2263</v>
      </c>
      <c r="K22" s="1">
        <v>4556</v>
      </c>
    </row>
    <row r="23" spans="1:11" x14ac:dyDescent="0.25">
      <c r="A23">
        <v>16</v>
      </c>
      <c r="B23">
        <v>575</v>
      </c>
      <c r="C23" s="1">
        <v>1144</v>
      </c>
      <c r="E23">
        <v>16</v>
      </c>
      <c r="F23">
        <v>1273</v>
      </c>
      <c r="G23" s="1">
        <v>2570</v>
      </c>
      <c r="I23">
        <v>16</v>
      </c>
      <c r="J23">
        <v>2267</v>
      </c>
      <c r="K23">
        <v>4559</v>
      </c>
    </row>
    <row r="24" spans="1:11" x14ac:dyDescent="0.25">
      <c r="A24">
        <v>17</v>
      </c>
      <c r="B24">
        <v>581</v>
      </c>
      <c r="C24" s="1">
        <v>1150</v>
      </c>
      <c r="E24">
        <v>17</v>
      </c>
      <c r="F24">
        <v>1283</v>
      </c>
      <c r="G24" s="1">
        <v>2559</v>
      </c>
      <c r="I24">
        <v>17</v>
      </c>
      <c r="J24">
        <v>2256</v>
      </c>
      <c r="K24">
        <v>4559</v>
      </c>
    </row>
    <row r="25" spans="1:11" x14ac:dyDescent="0.25">
      <c r="A25">
        <v>18</v>
      </c>
      <c r="B25">
        <v>572</v>
      </c>
      <c r="C25" s="1">
        <v>1149</v>
      </c>
      <c r="E25">
        <v>18</v>
      </c>
      <c r="F25">
        <v>1272</v>
      </c>
      <c r="G25" s="1">
        <v>2565</v>
      </c>
      <c r="I25">
        <v>18</v>
      </c>
      <c r="J25">
        <v>2267</v>
      </c>
      <c r="K25">
        <v>4562</v>
      </c>
    </row>
    <row r="26" spans="1:11" x14ac:dyDescent="0.25">
      <c r="A26">
        <v>19</v>
      </c>
      <c r="B26">
        <v>579</v>
      </c>
      <c r="C26" s="1">
        <v>1146</v>
      </c>
      <c r="E26">
        <v>19</v>
      </c>
      <c r="F26">
        <v>1274</v>
      </c>
      <c r="G26" s="1">
        <v>2552</v>
      </c>
      <c r="I26">
        <v>19</v>
      </c>
      <c r="J26">
        <v>2255</v>
      </c>
      <c r="K26">
        <v>4532</v>
      </c>
    </row>
    <row r="27" spans="1:11" x14ac:dyDescent="0.25">
      <c r="A27">
        <v>20</v>
      </c>
      <c r="B27">
        <v>581</v>
      </c>
      <c r="C27" s="1">
        <v>1146</v>
      </c>
      <c r="E27">
        <v>20</v>
      </c>
      <c r="F27">
        <v>1280</v>
      </c>
      <c r="G27" s="1">
        <v>2572</v>
      </c>
      <c r="I27">
        <v>20</v>
      </c>
      <c r="J27">
        <v>2266</v>
      </c>
      <c r="K27" s="1">
        <v>4533</v>
      </c>
    </row>
    <row r="28" spans="1:11" x14ac:dyDescent="0.25">
      <c r="A28">
        <v>21</v>
      </c>
      <c r="B28">
        <v>571</v>
      </c>
      <c r="C28" s="1">
        <v>1142</v>
      </c>
      <c r="E28">
        <v>21</v>
      </c>
      <c r="F28">
        <v>1293</v>
      </c>
      <c r="G28" s="1">
        <v>2556</v>
      </c>
      <c r="I28">
        <v>21</v>
      </c>
      <c r="J28">
        <v>2254</v>
      </c>
      <c r="K28">
        <v>4524</v>
      </c>
    </row>
    <row r="29" spans="1:11" x14ac:dyDescent="0.25">
      <c r="A29">
        <v>22</v>
      </c>
      <c r="B29">
        <v>575</v>
      </c>
      <c r="C29" s="1">
        <v>1151</v>
      </c>
      <c r="E29">
        <v>22</v>
      </c>
      <c r="F29">
        <v>1274</v>
      </c>
      <c r="G29" s="1">
        <v>2563</v>
      </c>
      <c r="I29">
        <v>22</v>
      </c>
      <c r="J29">
        <v>2264</v>
      </c>
      <c r="K29">
        <v>4545</v>
      </c>
    </row>
    <row r="30" spans="1:11" x14ac:dyDescent="0.25">
      <c r="A30">
        <v>23</v>
      </c>
      <c r="B30">
        <v>572</v>
      </c>
      <c r="C30" s="1">
        <v>1142</v>
      </c>
      <c r="E30">
        <v>23</v>
      </c>
      <c r="F30">
        <v>1270</v>
      </c>
      <c r="G30" s="1">
        <v>2553</v>
      </c>
      <c r="I30">
        <v>23</v>
      </c>
      <c r="J30">
        <v>2272</v>
      </c>
      <c r="K30">
        <v>4519</v>
      </c>
    </row>
    <row r="31" spans="1:11" x14ac:dyDescent="0.25">
      <c r="A31">
        <v>24</v>
      </c>
      <c r="B31">
        <v>570</v>
      </c>
      <c r="C31" s="1">
        <v>1141</v>
      </c>
      <c r="E31">
        <v>24</v>
      </c>
      <c r="F31">
        <v>1276</v>
      </c>
      <c r="G31" s="1">
        <v>2558</v>
      </c>
      <c r="I31">
        <v>24</v>
      </c>
      <c r="J31">
        <v>2249</v>
      </c>
      <c r="K31">
        <v>4540</v>
      </c>
    </row>
    <row r="32" spans="1:11" x14ac:dyDescent="0.25">
      <c r="A32">
        <v>25</v>
      </c>
      <c r="B32">
        <v>580</v>
      </c>
      <c r="C32" s="1">
        <v>1149</v>
      </c>
      <c r="E32">
        <v>25</v>
      </c>
      <c r="F32">
        <v>1283</v>
      </c>
      <c r="G32" s="1">
        <v>2560</v>
      </c>
      <c r="I32">
        <v>25</v>
      </c>
      <c r="J32">
        <v>2270</v>
      </c>
      <c r="K32">
        <v>4537</v>
      </c>
    </row>
    <row r="33" spans="1:11" x14ac:dyDescent="0.25">
      <c r="A33">
        <v>26</v>
      </c>
      <c r="B33">
        <v>571</v>
      </c>
      <c r="C33" s="1">
        <v>1143</v>
      </c>
      <c r="E33">
        <v>26</v>
      </c>
      <c r="F33">
        <v>1272</v>
      </c>
      <c r="G33" s="1">
        <v>2554</v>
      </c>
      <c r="I33">
        <v>26</v>
      </c>
      <c r="J33">
        <v>2251</v>
      </c>
      <c r="K33">
        <v>4547</v>
      </c>
    </row>
    <row r="34" spans="1:11" x14ac:dyDescent="0.25">
      <c r="A34">
        <v>27</v>
      </c>
      <c r="B34">
        <v>579</v>
      </c>
      <c r="C34" s="1">
        <v>1163</v>
      </c>
      <c r="E34">
        <v>27</v>
      </c>
      <c r="F34">
        <v>1275</v>
      </c>
      <c r="G34" s="1">
        <v>2566</v>
      </c>
      <c r="I34">
        <v>27</v>
      </c>
      <c r="J34">
        <v>2245</v>
      </c>
      <c r="K34">
        <v>4531</v>
      </c>
    </row>
    <row r="35" spans="1:11" x14ac:dyDescent="0.25">
      <c r="A35">
        <v>28</v>
      </c>
      <c r="B35">
        <v>577</v>
      </c>
      <c r="C35" s="1">
        <v>1146</v>
      </c>
      <c r="E35">
        <v>28</v>
      </c>
      <c r="F35">
        <v>1279</v>
      </c>
      <c r="G35" s="1">
        <v>2551</v>
      </c>
      <c r="I35">
        <v>28</v>
      </c>
      <c r="J35" s="1">
        <v>2255</v>
      </c>
      <c r="K35">
        <v>4552</v>
      </c>
    </row>
    <row r="36" spans="1:11" x14ac:dyDescent="0.25">
      <c r="A36">
        <v>29</v>
      </c>
      <c r="B36">
        <v>573</v>
      </c>
      <c r="C36" s="1">
        <v>1147</v>
      </c>
      <c r="E36">
        <v>29</v>
      </c>
      <c r="F36">
        <v>1272</v>
      </c>
      <c r="G36" s="1">
        <v>2572</v>
      </c>
      <c r="I36">
        <v>29</v>
      </c>
      <c r="J36" s="1">
        <v>2260</v>
      </c>
      <c r="K36">
        <v>4551</v>
      </c>
    </row>
    <row r="37" spans="1:11" x14ac:dyDescent="0.25">
      <c r="A37">
        <v>30</v>
      </c>
      <c r="B37">
        <v>588</v>
      </c>
      <c r="C37" s="1">
        <v>1144</v>
      </c>
      <c r="E37">
        <v>30</v>
      </c>
      <c r="F37">
        <v>1272</v>
      </c>
      <c r="G37" s="1">
        <v>2555</v>
      </c>
      <c r="I37">
        <v>30</v>
      </c>
      <c r="J37">
        <v>2257</v>
      </c>
      <c r="K37">
        <v>4543</v>
      </c>
    </row>
    <row r="38" spans="1:11" x14ac:dyDescent="0.25">
      <c r="A38">
        <v>31</v>
      </c>
      <c r="B38">
        <v>577</v>
      </c>
      <c r="C38" s="1">
        <v>1146</v>
      </c>
      <c r="E38">
        <v>31</v>
      </c>
      <c r="F38">
        <v>1316</v>
      </c>
      <c r="G38">
        <v>2679</v>
      </c>
      <c r="I38">
        <v>31</v>
      </c>
      <c r="J38">
        <v>2258</v>
      </c>
      <c r="K38" s="1">
        <v>4550</v>
      </c>
    </row>
    <row r="39" spans="1:11" x14ac:dyDescent="0.25">
      <c r="A39">
        <v>32</v>
      </c>
      <c r="B39">
        <v>572</v>
      </c>
      <c r="C39" s="1">
        <v>1151</v>
      </c>
      <c r="E39">
        <v>32</v>
      </c>
      <c r="F39">
        <v>1278</v>
      </c>
      <c r="G39" s="1">
        <v>2555</v>
      </c>
      <c r="I39">
        <v>32</v>
      </c>
      <c r="J39">
        <v>2252</v>
      </c>
      <c r="K39">
        <v>4536</v>
      </c>
    </row>
    <row r="40" spans="1:11" x14ac:dyDescent="0.25">
      <c r="A40">
        <v>33</v>
      </c>
      <c r="B40">
        <v>574</v>
      </c>
      <c r="C40" s="1">
        <v>1148</v>
      </c>
      <c r="E40">
        <v>33</v>
      </c>
      <c r="F40">
        <v>1272</v>
      </c>
      <c r="G40" s="1">
        <v>2559</v>
      </c>
      <c r="I40">
        <v>33</v>
      </c>
      <c r="J40">
        <v>2266</v>
      </c>
      <c r="K40">
        <v>4562</v>
      </c>
    </row>
    <row r="41" spans="1:11" x14ac:dyDescent="0.25">
      <c r="A41">
        <v>34</v>
      </c>
      <c r="B41">
        <v>573</v>
      </c>
      <c r="C41" s="1">
        <v>1145</v>
      </c>
      <c r="E41">
        <v>34</v>
      </c>
      <c r="F41">
        <v>1275</v>
      </c>
      <c r="G41" s="1">
        <v>2559</v>
      </c>
      <c r="I41">
        <v>34</v>
      </c>
      <c r="J41">
        <v>2256</v>
      </c>
      <c r="K41">
        <v>4548</v>
      </c>
    </row>
    <row r="42" spans="1:11" x14ac:dyDescent="0.25">
      <c r="A42">
        <v>35</v>
      </c>
      <c r="B42">
        <v>575</v>
      </c>
      <c r="C42" s="1">
        <v>1141</v>
      </c>
      <c r="E42">
        <v>35</v>
      </c>
      <c r="F42">
        <v>1276</v>
      </c>
      <c r="G42" s="1">
        <v>2565</v>
      </c>
      <c r="I42">
        <v>35</v>
      </c>
      <c r="J42">
        <v>2252</v>
      </c>
      <c r="K42">
        <v>4544</v>
      </c>
    </row>
    <row r="43" spans="1:11" x14ac:dyDescent="0.25">
      <c r="A43">
        <v>36</v>
      </c>
      <c r="B43">
        <v>576</v>
      </c>
      <c r="C43" s="1">
        <v>1143</v>
      </c>
      <c r="E43">
        <v>36</v>
      </c>
      <c r="F43">
        <v>1277</v>
      </c>
      <c r="G43" s="1">
        <v>2555</v>
      </c>
      <c r="I43">
        <v>36</v>
      </c>
      <c r="J43">
        <v>2255</v>
      </c>
      <c r="K43">
        <v>4551</v>
      </c>
    </row>
    <row r="44" spans="1:11" x14ac:dyDescent="0.25">
      <c r="A44">
        <v>37</v>
      </c>
      <c r="B44">
        <v>573</v>
      </c>
      <c r="C44" s="1">
        <v>1158</v>
      </c>
      <c r="E44">
        <v>37</v>
      </c>
      <c r="F44">
        <v>1275</v>
      </c>
      <c r="G44" s="1">
        <v>2557</v>
      </c>
      <c r="I44">
        <v>37</v>
      </c>
      <c r="J44">
        <v>2259</v>
      </c>
      <c r="K44">
        <v>4527</v>
      </c>
    </row>
    <row r="45" spans="1:11" x14ac:dyDescent="0.25">
      <c r="A45">
        <v>38</v>
      </c>
      <c r="B45">
        <v>575</v>
      </c>
      <c r="C45" s="1">
        <v>1144</v>
      </c>
      <c r="E45">
        <v>38</v>
      </c>
      <c r="F45">
        <v>1272</v>
      </c>
      <c r="G45" s="1">
        <v>2557</v>
      </c>
      <c r="I45">
        <v>38</v>
      </c>
      <c r="J45">
        <v>2255</v>
      </c>
      <c r="K45">
        <v>4541</v>
      </c>
    </row>
    <row r="46" spans="1:11" x14ac:dyDescent="0.25">
      <c r="A46">
        <v>39</v>
      </c>
      <c r="B46">
        <v>573</v>
      </c>
      <c r="C46" s="1">
        <v>1143</v>
      </c>
      <c r="E46">
        <v>39</v>
      </c>
      <c r="F46">
        <v>1278</v>
      </c>
      <c r="G46" s="1">
        <v>2571</v>
      </c>
      <c r="I46">
        <v>39</v>
      </c>
      <c r="J46">
        <v>2254</v>
      </c>
      <c r="K46" s="1">
        <v>4527</v>
      </c>
    </row>
    <row r="47" spans="1:11" x14ac:dyDescent="0.25">
      <c r="A47">
        <v>40</v>
      </c>
      <c r="B47">
        <v>588</v>
      </c>
      <c r="C47" s="1">
        <v>1141</v>
      </c>
      <c r="E47">
        <v>40</v>
      </c>
      <c r="F47">
        <v>1272</v>
      </c>
      <c r="G47" s="1">
        <v>2556</v>
      </c>
      <c r="I47">
        <v>40</v>
      </c>
      <c r="J47">
        <v>2255</v>
      </c>
      <c r="K47">
        <v>4536</v>
      </c>
    </row>
    <row r="48" spans="1:11" x14ac:dyDescent="0.25">
      <c r="A48">
        <v>41</v>
      </c>
      <c r="B48" s="1">
        <v>577</v>
      </c>
      <c r="C48" s="1">
        <v>1154</v>
      </c>
      <c r="E48">
        <v>41</v>
      </c>
      <c r="F48">
        <v>1276</v>
      </c>
      <c r="G48" s="1">
        <v>2555</v>
      </c>
      <c r="I48">
        <v>41</v>
      </c>
      <c r="J48">
        <v>2256</v>
      </c>
      <c r="K48">
        <v>4534</v>
      </c>
    </row>
    <row r="49" spans="1:11" x14ac:dyDescent="0.25">
      <c r="A49">
        <v>42</v>
      </c>
      <c r="B49">
        <v>573</v>
      </c>
      <c r="C49" s="1">
        <v>1139</v>
      </c>
      <c r="E49">
        <v>42</v>
      </c>
      <c r="F49">
        <v>1277</v>
      </c>
      <c r="G49" s="1">
        <v>2573</v>
      </c>
      <c r="I49">
        <v>42</v>
      </c>
      <c r="J49">
        <v>2261</v>
      </c>
      <c r="K49">
        <v>4533</v>
      </c>
    </row>
    <row r="50" spans="1:11" x14ac:dyDescent="0.25">
      <c r="A50">
        <v>43</v>
      </c>
      <c r="B50">
        <v>571</v>
      </c>
      <c r="C50" s="1">
        <v>1141</v>
      </c>
      <c r="E50">
        <v>43</v>
      </c>
      <c r="F50">
        <v>1273</v>
      </c>
      <c r="G50" s="1">
        <v>2557</v>
      </c>
      <c r="I50">
        <v>43</v>
      </c>
      <c r="J50">
        <v>2263</v>
      </c>
      <c r="K50">
        <v>4534</v>
      </c>
    </row>
    <row r="51" spans="1:11" x14ac:dyDescent="0.25">
      <c r="A51">
        <v>44</v>
      </c>
      <c r="B51">
        <v>577</v>
      </c>
      <c r="C51" s="1">
        <v>1161</v>
      </c>
      <c r="E51">
        <v>44</v>
      </c>
      <c r="F51">
        <v>1281</v>
      </c>
      <c r="G51" s="1">
        <v>2566</v>
      </c>
      <c r="I51">
        <v>44</v>
      </c>
      <c r="J51">
        <v>2268</v>
      </c>
      <c r="K51">
        <v>4531</v>
      </c>
    </row>
    <row r="52" spans="1:11" x14ac:dyDescent="0.25">
      <c r="A52">
        <v>45</v>
      </c>
      <c r="B52">
        <v>578</v>
      </c>
      <c r="C52" s="1">
        <v>1146</v>
      </c>
      <c r="E52">
        <v>45</v>
      </c>
      <c r="F52">
        <v>1275</v>
      </c>
      <c r="G52" s="1">
        <v>2554</v>
      </c>
      <c r="I52">
        <v>45</v>
      </c>
      <c r="J52">
        <v>2261</v>
      </c>
      <c r="K52">
        <v>4536</v>
      </c>
    </row>
    <row r="53" spans="1:11" x14ac:dyDescent="0.25">
      <c r="A53">
        <v>46</v>
      </c>
      <c r="B53">
        <v>575</v>
      </c>
      <c r="C53" s="1">
        <v>1147</v>
      </c>
      <c r="E53">
        <v>46</v>
      </c>
      <c r="F53">
        <v>1275</v>
      </c>
      <c r="G53" s="1">
        <v>2562</v>
      </c>
      <c r="I53">
        <v>46</v>
      </c>
      <c r="J53">
        <v>2250</v>
      </c>
      <c r="K53">
        <v>4529</v>
      </c>
    </row>
    <row r="54" spans="1:11" x14ac:dyDescent="0.25">
      <c r="A54">
        <v>47</v>
      </c>
      <c r="B54">
        <v>574</v>
      </c>
      <c r="C54">
        <v>1148</v>
      </c>
      <c r="E54">
        <v>47</v>
      </c>
      <c r="F54">
        <v>1278</v>
      </c>
      <c r="G54" s="1">
        <v>2555</v>
      </c>
      <c r="I54">
        <v>47</v>
      </c>
      <c r="J54">
        <v>2298</v>
      </c>
      <c r="K54">
        <v>4651</v>
      </c>
    </row>
    <row r="55" spans="1:11" x14ac:dyDescent="0.25">
      <c r="A55">
        <v>48</v>
      </c>
      <c r="B55">
        <v>575</v>
      </c>
      <c r="C55" s="1">
        <v>1143</v>
      </c>
      <c r="E55">
        <v>48</v>
      </c>
      <c r="F55">
        <v>1275</v>
      </c>
      <c r="G55" s="1">
        <v>2573</v>
      </c>
      <c r="I55">
        <v>48</v>
      </c>
      <c r="J55">
        <v>2264</v>
      </c>
      <c r="K55">
        <v>4545</v>
      </c>
    </row>
    <row r="56" spans="1:11" x14ac:dyDescent="0.25">
      <c r="A56">
        <v>49</v>
      </c>
      <c r="B56" s="1">
        <v>581</v>
      </c>
      <c r="C56" s="1">
        <v>1144</v>
      </c>
      <c r="E56">
        <v>49</v>
      </c>
      <c r="F56">
        <v>1275</v>
      </c>
      <c r="G56" s="1">
        <v>2557</v>
      </c>
      <c r="I56">
        <v>49</v>
      </c>
      <c r="J56">
        <v>2256</v>
      </c>
      <c r="K56">
        <v>4530</v>
      </c>
    </row>
    <row r="57" spans="1:11" x14ac:dyDescent="0.25">
      <c r="A57" t="s">
        <v>37</v>
      </c>
      <c r="B57">
        <f>AVERAGE(B7:B56)</f>
        <v>577.66</v>
      </c>
      <c r="C57">
        <f t="shared" ref="C57:K57" si="0">AVERAGE(C7:C56)</f>
        <v>1148.74</v>
      </c>
      <c r="E57" t="s">
        <v>37</v>
      </c>
      <c r="F57">
        <f>AVERAGE(F7:F56)</f>
        <v>1276.94</v>
      </c>
      <c r="G57">
        <f>AVERAGE(G7:G56)</f>
        <v>2562.2800000000002</v>
      </c>
      <c r="I57" t="s">
        <v>37</v>
      </c>
      <c r="J57">
        <f t="shared" si="0"/>
        <v>2259.64</v>
      </c>
      <c r="K57">
        <f t="shared" si="0"/>
        <v>4542.26</v>
      </c>
    </row>
    <row r="58" spans="1:11" x14ac:dyDescent="0.25">
      <c r="A58" t="s">
        <v>54</v>
      </c>
      <c r="B58" s="6">
        <f>_xlfn.STDEV.S(B7:B56)</f>
        <v>8.6345532718306615</v>
      </c>
      <c r="C58" s="6">
        <f>_xlfn.STDEV.S(C7:C56)</f>
        <v>7.2162232193177349</v>
      </c>
      <c r="E58" t="s">
        <v>54</v>
      </c>
      <c r="F58" s="6">
        <f t="shared" ref="F58:K58" si="1">_xlfn.STDEV.S(F7:F56)</f>
        <v>7.3523840365155149</v>
      </c>
      <c r="G58" s="6">
        <f t="shared" si="1"/>
        <v>18.047601457460953</v>
      </c>
      <c r="I58" t="s">
        <v>54</v>
      </c>
      <c r="J58" s="6">
        <f t="shared" si="1"/>
        <v>8.6585100287732732</v>
      </c>
      <c r="K58" s="6">
        <f t="shared" si="1"/>
        <v>19.002481041018982</v>
      </c>
    </row>
    <row r="59" spans="1:11" x14ac:dyDescent="0.25">
      <c r="A59" t="s">
        <v>55</v>
      </c>
      <c r="B59" s="6">
        <f>B58/B57*100</f>
        <v>1.494746610779812</v>
      </c>
      <c r="C59" s="6">
        <f>C58/C57*100</f>
        <v>0.62818594454077814</v>
      </c>
      <c r="E59" t="s">
        <v>55</v>
      </c>
      <c r="F59" s="6">
        <f t="shared" ref="F59:K59" si="2">F58/F57*100</f>
        <v>0.57578148045448607</v>
      </c>
      <c r="G59" s="6">
        <f t="shared" si="2"/>
        <v>0.70435711387752131</v>
      </c>
      <c r="I59" t="s">
        <v>55</v>
      </c>
      <c r="J59" s="6">
        <f t="shared" si="2"/>
        <v>0.38318095045110168</v>
      </c>
      <c r="K59" s="6">
        <f t="shared" si="2"/>
        <v>0.41834859829730092</v>
      </c>
    </row>
    <row r="64" spans="1:11" x14ac:dyDescent="0.25">
      <c r="B64" s="7" t="s">
        <v>59</v>
      </c>
      <c r="C64" t="s">
        <v>18</v>
      </c>
      <c r="D64" t="s">
        <v>19</v>
      </c>
    </row>
    <row r="65" spans="2:4" x14ac:dyDescent="0.25">
      <c r="B65" s="7" t="s">
        <v>56</v>
      </c>
      <c r="C65">
        <v>577.66</v>
      </c>
      <c r="D65">
        <v>1148.74</v>
      </c>
    </row>
    <row r="66" spans="2:4" x14ac:dyDescent="0.25">
      <c r="B66" s="7" t="s">
        <v>57</v>
      </c>
      <c r="C66">
        <v>1276.94</v>
      </c>
      <c r="D66">
        <v>2562.2800000000002</v>
      </c>
    </row>
    <row r="67" spans="2:4" x14ac:dyDescent="0.25">
      <c r="B67" s="7" t="s">
        <v>58</v>
      </c>
      <c r="C67">
        <v>2259.64</v>
      </c>
      <c r="D67">
        <v>4542.26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186F1-9490-4645-A520-24F8CCE13D97}">
  <dimension ref="A2:K67"/>
  <sheetViews>
    <sheetView topLeftCell="A46" workbookViewId="0">
      <selection activeCell="D60" sqref="D60"/>
    </sheetView>
  </sheetViews>
  <sheetFormatPr defaultColWidth="13.7109375" defaultRowHeight="15" x14ac:dyDescent="0.25"/>
  <sheetData>
    <row r="2" spans="1:11" x14ac:dyDescent="0.25">
      <c r="A2" t="s">
        <v>0</v>
      </c>
      <c r="B2" t="s">
        <v>4</v>
      </c>
      <c r="E2" t="s">
        <v>3</v>
      </c>
    </row>
    <row r="3" spans="1:11" x14ac:dyDescent="0.25">
      <c r="A3" t="s">
        <v>2</v>
      </c>
      <c r="C3" t="b">
        <v>0</v>
      </c>
      <c r="E3" t="s">
        <v>5</v>
      </c>
    </row>
    <row r="5" spans="1:11" x14ac:dyDescent="0.25">
      <c r="A5" t="s">
        <v>17</v>
      </c>
      <c r="E5" t="s">
        <v>21</v>
      </c>
      <c r="I5" t="s">
        <v>22</v>
      </c>
    </row>
    <row r="6" spans="1:11" x14ac:dyDescent="0.25">
      <c r="A6" t="s">
        <v>20</v>
      </c>
      <c r="B6" t="s">
        <v>18</v>
      </c>
      <c r="C6" t="s">
        <v>19</v>
      </c>
      <c r="E6" t="s">
        <v>20</v>
      </c>
      <c r="F6" t="s">
        <v>18</v>
      </c>
      <c r="G6" t="s">
        <v>19</v>
      </c>
      <c r="I6" t="s">
        <v>20</v>
      </c>
      <c r="J6" t="s">
        <v>18</v>
      </c>
      <c r="K6" t="s">
        <v>19</v>
      </c>
    </row>
    <row r="7" spans="1:11" x14ac:dyDescent="0.25">
      <c r="A7">
        <v>0</v>
      </c>
      <c r="B7">
        <v>568</v>
      </c>
      <c r="C7" s="1">
        <v>1604</v>
      </c>
      <c r="E7">
        <v>0</v>
      </c>
      <c r="F7" s="1">
        <v>1241</v>
      </c>
      <c r="G7" s="1">
        <v>3561</v>
      </c>
      <c r="I7">
        <v>0</v>
      </c>
      <c r="J7">
        <v>3003</v>
      </c>
      <c r="K7">
        <v>9772</v>
      </c>
    </row>
    <row r="8" spans="1:11" x14ac:dyDescent="0.25">
      <c r="A8">
        <v>1</v>
      </c>
      <c r="B8">
        <v>458</v>
      </c>
      <c r="C8" s="1">
        <v>1203</v>
      </c>
      <c r="E8">
        <v>1</v>
      </c>
      <c r="F8" s="1">
        <v>1497</v>
      </c>
      <c r="G8" s="1">
        <v>3464</v>
      </c>
      <c r="I8">
        <v>1</v>
      </c>
      <c r="J8">
        <v>3670</v>
      </c>
      <c r="K8">
        <v>10181</v>
      </c>
    </row>
    <row r="9" spans="1:11" x14ac:dyDescent="0.25">
      <c r="A9">
        <v>2</v>
      </c>
      <c r="B9" s="1">
        <v>509</v>
      </c>
      <c r="C9" s="1">
        <v>1554</v>
      </c>
      <c r="E9">
        <v>2</v>
      </c>
      <c r="F9" s="1">
        <v>1265</v>
      </c>
      <c r="G9" s="1">
        <v>3431</v>
      </c>
      <c r="I9">
        <v>2</v>
      </c>
      <c r="J9">
        <v>4128</v>
      </c>
      <c r="K9">
        <v>12068</v>
      </c>
    </row>
    <row r="10" spans="1:11" x14ac:dyDescent="0.25">
      <c r="A10">
        <v>3</v>
      </c>
      <c r="B10">
        <v>582</v>
      </c>
      <c r="C10" s="1">
        <v>1570</v>
      </c>
      <c r="E10">
        <v>3</v>
      </c>
      <c r="F10" s="1">
        <v>1642</v>
      </c>
      <c r="G10" s="1">
        <v>4496</v>
      </c>
      <c r="I10">
        <v>3</v>
      </c>
      <c r="J10">
        <v>3208</v>
      </c>
      <c r="K10">
        <v>8990</v>
      </c>
    </row>
    <row r="11" spans="1:11" x14ac:dyDescent="0.25">
      <c r="A11">
        <v>4</v>
      </c>
      <c r="B11">
        <v>562</v>
      </c>
      <c r="C11" s="1">
        <v>1346</v>
      </c>
      <c r="E11">
        <v>4</v>
      </c>
      <c r="F11" s="1">
        <v>1268</v>
      </c>
      <c r="G11" s="1">
        <v>3449</v>
      </c>
      <c r="I11">
        <v>4</v>
      </c>
      <c r="J11">
        <v>3825</v>
      </c>
      <c r="K11">
        <v>11596</v>
      </c>
    </row>
    <row r="12" spans="1:11" x14ac:dyDescent="0.25">
      <c r="A12">
        <v>5</v>
      </c>
      <c r="B12" s="1">
        <v>504</v>
      </c>
      <c r="C12" s="1">
        <v>1435</v>
      </c>
      <c r="E12">
        <v>5</v>
      </c>
      <c r="F12" s="1">
        <v>1245</v>
      </c>
      <c r="G12" s="1">
        <v>3486</v>
      </c>
      <c r="I12">
        <v>5</v>
      </c>
      <c r="J12" s="1">
        <v>5128</v>
      </c>
      <c r="K12">
        <v>10264</v>
      </c>
    </row>
    <row r="13" spans="1:11" x14ac:dyDescent="0.25">
      <c r="A13">
        <v>6</v>
      </c>
      <c r="B13">
        <v>518</v>
      </c>
      <c r="C13" s="1">
        <v>1440</v>
      </c>
      <c r="E13">
        <v>6</v>
      </c>
      <c r="F13" s="1">
        <v>1304</v>
      </c>
      <c r="G13" s="1">
        <v>3451</v>
      </c>
      <c r="I13">
        <v>6</v>
      </c>
      <c r="J13">
        <v>2764</v>
      </c>
      <c r="K13">
        <v>7680</v>
      </c>
    </row>
    <row r="14" spans="1:11" x14ac:dyDescent="0.25">
      <c r="A14">
        <v>7</v>
      </c>
      <c r="B14">
        <v>524</v>
      </c>
      <c r="C14" s="1">
        <v>1386</v>
      </c>
      <c r="E14">
        <v>7</v>
      </c>
      <c r="F14" s="1">
        <v>1251</v>
      </c>
      <c r="G14" s="1">
        <v>3452</v>
      </c>
      <c r="I14">
        <v>7</v>
      </c>
      <c r="J14" s="1">
        <v>2739</v>
      </c>
      <c r="K14">
        <v>7687</v>
      </c>
    </row>
    <row r="15" spans="1:11" x14ac:dyDescent="0.25">
      <c r="A15">
        <v>8</v>
      </c>
      <c r="B15">
        <v>502</v>
      </c>
      <c r="C15" s="1">
        <v>1424</v>
      </c>
      <c r="E15">
        <v>8</v>
      </c>
      <c r="F15" s="1">
        <v>1717</v>
      </c>
      <c r="G15" s="1">
        <v>3666</v>
      </c>
      <c r="I15">
        <v>8</v>
      </c>
      <c r="J15">
        <v>3557</v>
      </c>
      <c r="K15">
        <v>9457</v>
      </c>
    </row>
    <row r="16" spans="1:11" x14ac:dyDescent="0.25">
      <c r="A16">
        <v>9</v>
      </c>
      <c r="B16">
        <v>507</v>
      </c>
      <c r="C16" s="1">
        <v>1448</v>
      </c>
      <c r="E16">
        <v>9</v>
      </c>
      <c r="F16" s="1">
        <v>1219</v>
      </c>
      <c r="G16" s="1">
        <v>3432</v>
      </c>
      <c r="I16">
        <v>9</v>
      </c>
      <c r="J16">
        <v>3918</v>
      </c>
      <c r="K16">
        <v>11703</v>
      </c>
    </row>
    <row r="17" spans="1:11" x14ac:dyDescent="0.25">
      <c r="A17">
        <v>10</v>
      </c>
      <c r="B17">
        <v>561</v>
      </c>
      <c r="C17" s="1">
        <v>1630</v>
      </c>
      <c r="E17">
        <v>10</v>
      </c>
      <c r="F17" s="1">
        <v>1656</v>
      </c>
      <c r="G17" s="1">
        <v>4377</v>
      </c>
      <c r="I17">
        <v>10</v>
      </c>
      <c r="J17">
        <v>2719</v>
      </c>
      <c r="K17">
        <v>7618</v>
      </c>
    </row>
    <row r="18" spans="1:11" x14ac:dyDescent="0.25">
      <c r="A18">
        <v>11</v>
      </c>
      <c r="B18">
        <v>508</v>
      </c>
      <c r="C18" s="1">
        <v>1394</v>
      </c>
      <c r="E18">
        <v>11</v>
      </c>
      <c r="F18" s="1">
        <v>1287</v>
      </c>
      <c r="G18" s="1">
        <v>3490</v>
      </c>
      <c r="I18">
        <v>11</v>
      </c>
      <c r="J18">
        <v>3922</v>
      </c>
      <c r="K18">
        <v>11589</v>
      </c>
    </row>
    <row r="19" spans="1:11" x14ac:dyDescent="0.25">
      <c r="A19">
        <v>12</v>
      </c>
      <c r="B19">
        <v>571</v>
      </c>
      <c r="C19" s="1">
        <v>1555</v>
      </c>
      <c r="E19">
        <v>12</v>
      </c>
      <c r="F19" s="1">
        <v>1253</v>
      </c>
      <c r="G19" s="1">
        <v>3442</v>
      </c>
      <c r="I19">
        <v>12</v>
      </c>
      <c r="J19">
        <v>3476</v>
      </c>
      <c r="K19">
        <v>8989</v>
      </c>
    </row>
    <row r="20" spans="1:11" x14ac:dyDescent="0.25">
      <c r="A20">
        <v>13</v>
      </c>
      <c r="B20" s="1">
        <v>528</v>
      </c>
      <c r="C20" s="1">
        <v>1441</v>
      </c>
      <c r="E20">
        <v>13</v>
      </c>
      <c r="F20" s="1">
        <v>1640</v>
      </c>
      <c r="G20" s="1">
        <v>4283</v>
      </c>
      <c r="I20">
        <v>13</v>
      </c>
      <c r="J20">
        <v>3512</v>
      </c>
      <c r="K20">
        <v>9464</v>
      </c>
    </row>
    <row r="21" spans="1:11" x14ac:dyDescent="0.25">
      <c r="A21">
        <v>14</v>
      </c>
      <c r="B21">
        <v>511</v>
      </c>
      <c r="C21" s="1">
        <v>1441</v>
      </c>
      <c r="E21">
        <v>14</v>
      </c>
      <c r="F21" s="1">
        <v>1258</v>
      </c>
      <c r="G21" s="1">
        <v>3517</v>
      </c>
      <c r="I21">
        <v>14</v>
      </c>
      <c r="J21">
        <v>2774</v>
      </c>
      <c r="K21">
        <v>7667</v>
      </c>
    </row>
    <row r="22" spans="1:11" x14ac:dyDescent="0.25">
      <c r="A22">
        <v>15</v>
      </c>
      <c r="B22">
        <v>503</v>
      </c>
      <c r="C22" s="1">
        <v>1442</v>
      </c>
      <c r="E22">
        <v>15</v>
      </c>
      <c r="F22" s="1">
        <v>1248</v>
      </c>
      <c r="G22" s="1">
        <v>3469</v>
      </c>
      <c r="I22">
        <v>15</v>
      </c>
      <c r="J22">
        <v>2805</v>
      </c>
      <c r="K22" s="1">
        <v>10034</v>
      </c>
    </row>
    <row r="23" spans="1:11" x14ac:dyDescent="0.25">
      <c r="A23">
        <v>16</v>
      </c>
      <c r="B23">
        <v>445</v>
      </c>
      <c r="C23" s="1">
        <v>1437</v>
      </c>
      <c r="E23">
        <v>16</v>
      </c>
      <c r="F23" s="1">
        <v>1343</v>
      </c>
      <c r="G23" s="1">
        <v>4417</v>
      </c>
      <c r="I23">
        <v>16</v>
      </c>
      <c r="J23">
        <v>3538</v>
      </c>
      <c r="K23">
        <v>9303</v>
      </c>
    </row>
    <row r="24" spans="1:11" x14ac:dyDescent="0.25">
      <c r="A24">
        <v>17</v>
      </c>
      <c r="B24">
        <v>445</v>
      </c>
      <c r="C24" s="1">
        <v>1350</v>
      </c>
      <c r="E24">
        <v>17</v>
      </c>
      <c r="F24" s="1">
        <v>1270</v>
      </c>
      <c r="G24" s="1">
        <v>3620</v>
      </c>
      <c r="I24">
        <v>17</v>
      </c>
      <c r="J24">
        <v>3852</v>
      </c>
      <c r="K24">
        <v>11652</v>
      </c>
    </row>
    <row r="25" spans="1:11" x14ac:dyDescent="0.25">
      <c r="A25">
        <v>18</v>
      </c>
      <c r="B25">
        <v>519</v>
      </c>
      <c r="C25" s="1">
        <v>1453</v>
      </c>
      <c r="E25">
        <v>18</v>
      </c>
      <c r="F25" s="1">
        <v>1251</v>
      </c>
      <c r="G25" s="1">
        <v>3489</v>
      </c>
      <c r="I25">
        <v>18</v>
      </c>
      <c r="J25">
        <v>2754</v>
      </c>
      <c r="K25">
        <v>7661</v>
      </c>
    </row>
    <row r="26" spans="1:11" x14ac:dyDescent="0.25">
      <c r="A26">
        <v>19</v>
      </c>
      <c r="B26">
        <v>527</v>
      </c>
      <c r="C26" s="1">
        <v>1394</v>
      </c>
      <c r="E26">
        <v>19</v>
      </c>
      <c r="F26" s="1">
        <v>1271</v>
      </c>
      <c r="G26" s="1">
        <v>3544</v>
      </c>
      <c r="I26">
        <v>19</v>
      </c>
      <c r="J26">
        <v>2769</v>
      </c>
      <c r="K26">
        <v>7672</v>
      </c>
    </row>
    <row r="27" spans="1:11" x14ac:dyDescent="0.25">
      <c r="A27">
        <v>20</v>
      </c>
      <c r="B27">
        <v>508</v>
      </c>
      <c r="C27" s="1">
        <v>1516</v>
      </c>
      <c r="E27">
        <v>20</v>
      </c>
      <c r="F27" s="1">
        <v>983</v>
      </c>
      <c r="G27" s="1">
        <v>2493</v>
      </c>
      <c r="I27">
        <v>20</v>
      </c>
      <c r="J27">
        <v>2738</v>
      </c>
      <c r="K27" s="1">
        <v>7737</v>
      </c>
    </row>
    <row r="28" spans="1:11" x14ac:dyDescent="0.25">
      <c r="A28">
        <v>21</v>
      </c>
      <c r="B28">
        <v>544</v>
      </c>
      <c r="C28" s="1">
        <v>1459</v>
      </c>
      <c r="E28">
        <v>21</v>
      </c>
      <c r="F28" s="1">
        <v>1239</v>
      </c>
      <c r="G28" s="1">
        <v>3448</v>
      </c>
      <c r="I28">
        <v>21</v>
      </c>
      <c r="J28">
        <v>2784</v>
      </c>
      <c r="K28">
        <v>7722</v>
      </c>
    </row>
    <row r="29" spans="1:11" x14ac:dyDescent="0.25">
      <c r="A29">
        <v>22</v>
      </c>
      <c r="B29">
        <v>573</v>
      </c>
      <c r="C29" s="1">
        <v>1614</v>
      </c>
      <c r="E29">
        <v>22</v>
      </c>
      <c r="F29" s="1">
        <v>1255</v>
      </c>
      <c r="G29" s="1">
        <v>4229</v>
      </c>
      <c r="I29">
        <v>22</v>
      </c>
      <c r="J29">
        <v>2760</v>
      </c>
      <c r="K29">
        <v>9226</v>
      </c>
    </row>
    <row r="30" spans="1:11" x14ac:dyDescent="0.25">
      <c r="A30">
        <v>23</v>
      </c>
      <c r="B30">
        <v>465</v>
      </c>
      <c r="C30" s="1">
        <v>1197</v>
      </c>
      <c r="E30">
        <v>23</v>
      </c>
      <c r="F30" s="1">
        <v>1276</v>
      </c>
      <c r="G30" s="1">
        <v>3466</v>
      </c>
      <c r="I30">
        <v>23</v>
      </c>
      <c r="J30">
        <v>3852</v>
      </c>
      <c r="K30">
        <v>11452</v>
      </c>
    </row>
    <row r="31" spans="1:11" x14ac:dyDescent="0.25">
      <c r="A31">
        <v>24</v>
      </c>
      <c r="B31">
        <v>514</v>
      </c>
      <c r="C31" s="1">
        <v>1388</v>
      </c>
      <c r="E31">
        <v>24</v>
      </c>
      <c r="F31" s="1">
        <v>1230</v>
      </c>
      <c r="G31" s="1">
        <v>3521</v>
      </c>
      <c r="I31">
        <v>24</v>
      </c>
      <c r="J31">
        <v>3849</v>
      </c>
      <c r="K31">
        <v>11617</v>
      </c>
    </row>
    <row r="32" spans="1:11" x14ac:dyDescent="0.25">
      <c r="A32">
        <v>25</v>
      </c>
      <c r="B32">
        <v>506</v>
      </c>
      <c r="C32" s="1">
        <v>1422</v>
      </c>
      <c r="E32">
        <v>25</v>
      </c>
      <c r="F32" s="1">
        <v>1260</v>
      </c>
      <c r="G32" s="1">
        <v>3458</v>
      </c>
      <c r="I32">
        <v>25</v>
      </c>
      <c r="J32">
        <v>3874</v>
      </c>
      <c r="K32">
        <v>11692</v>
      </c>
    </row>
    <row r="33" spans="1:11" x14ac:dyDescent="0.25">
      <c r="A33">
        <v>26</v>
      </c>
      <c r="B33">
        <v>490</v>
      </c>
      <c r="C33" s="1">
        <v>1178</v>
      </c>
      <c r="E33">
        <v>26</v>
      </c>
      <c r="F33" s="1">
        <v>1253</v>
      </c>
      <c r="G33" s="1">
        <v>3495</v>
      </c>
      <c r="I33">
        <v>26</v>
      </c>
      <c r="J33">
        <v>4027</v>
      </c>
      <c r="K33">
        <v>11617</v>
      </c>
    </row>
    <row r="34" spans="1:11" x14ac:dyDescent="0.25">
      <c r="A34">
        <v>27</v>
      </c>
      <c r="B34">
        <v>533</v>
      </c>
      <c r="C34" s="1">
        <v>1195</v>
      </c>
      <c r="E34">
        <v>27</v>
      </c>
      <c r="F34" s="1">
        <v>1271</v>
      </c>
      <c r="G34" s="1">
        <v>3549</v>
      </c>
      <c r="I34">
        <v>27</v>
      </c>
      <c r="J34">
        <v>3507</v>
      </c>
      <c r="K34">
        <v>9177</v>
      </c>
    </row>
    <row r="35" spans="1:11" x14ac:dyDescent="0.25">
      <c r="A35">
        <v>28</v>
      </c>
      <c r="B35">
        <v>422</v>
      </c>
      <c r="C35" s="1">
        <v>1250</v>
      </c>
      <c r="E35">
        <v>28</v>
      </c>
      <c r="F35" s="1">
        <v>996</v>
      </c>
      <c r="G35" s="1">
        <v>2730</v>
      </c>
      <c r="I35">
        <v>28</v>
      </c>
      <c r="J35" s="1">
        <v>3882</v>
      </c>
      <c r="K35">
        <v>11392</v>
      </c>
    </row>
    <row r="36" spans="1:11" x14ac:dyDescent="0.25">
      <c r="A36">
        <v>29</v>
      </c>
      <c r="B36">
        <v>505</v>
      </c>
      <c r="C36" s="1">
        <v>1399</v>
      </c>
      <c r="E36">
        <v>29</v>
      </c>
      <c r="F36" s="1">
        <v>1665</v>
      </c>
      <c r="G36" s="1">
        <v>4283</v>
      </c>
      <c r="I36">
        <v>29</v>
      </c>
      <c r="J36" s="1">
        <v>3831</v>
      </c>
      <c r="K36">
        <v>11876</v>
      </c>
    </row>
    <row r="37" spans="1:11" x14ac:dyDescent="0.25">
      <c r="A37">
        <v>30</v>
      </c>
      <c r="B37">
        <v>511</v>
      </c>
      <c r="C37" s="1">
        <v>1460</v>
      </c>
      <c r="E37">
        <v>30</v>
      </c>
      <c r="F37" s="1">
        <v>1245</v>
      </c>
      <c r="G37" s="1">
        <v>3497</v>
      </c>
      <c r="I37">
        <v>30</v>
      </c>
      <c r="J37">
        <v>2734</v>
      </c>
      <c r="K37">
        <v>7766</v>
      </c>
    </row>
    <row r="38" spans="1:11" x14ac:dyDescent="0.25">
      <c r="A38">
        <v>31</v>
      </c>
      <c r="B38">
        <v>499</v>
      </c>
      <c r="C38" s="1">
        <v>1135</v>
      </c>
      <c r="E38">
        <v>31</v>
      </c>
      <c r="F38">
        <v>1268</v>
      </c>
      <c r="G38" s="1">
        <v>3499</v>
      </c>
      <c r="I38">
        <v>31</v>
      </c>
      <c r="J38">
        <v>3788</v>
      </c>
      <c r="K38" s="1">
        <v>11907</v>
      </c>
    </row>
    <row r="39" spans="1:11" x14ac:dyDescent="0.25">
      <c r="A39">
        <v>32</v>
      </c>
      <c r="B39">
        <v>674</v>
      </c>
      <c r="C39" s="1">
        <v>1638</v>
      </c>
      <c r="E39">
        <v>32</v>
      </c>
      <c r="F39" s="1">
        <v>1267</v>
      </c>
      <c r="G39" s="1">
        <v>3543</v>
      </c>
      <c r="I39">
        <v>32</v>
      </c>
      <c r="J39">
        <v>3524</v>
      </c>
      <c r="K39">
        <v>9584</v>
      </c>
    </row>
    <row r="40" spans="1:11" x14ac:dyDescent="0.25">
      <c r="A40">
        <v>33</v>
      </c>
      <c r="B40">
        <v>509</v>
      </c>
      <c r="C40" s="1">
        <v>1411</v>
      </c>
      <c r="E40">
        <v>33</v>
      </c>
      <c r="F40" s="1">
        <v>1296</v>
      </c>
      <c r="G40" s="1">
        <v>3439</v>
      </c>
      <c r="I40">
        <v>33</v>
      </c>
      <c r="J40">
        <v>2839</v>
      </c>
      <c r="K40">
        <v>8381</v>
      </c>
    </row>
    <row r="41" spans="1:11" x14ac:dyDescent="0.25">
      <c r="A41">
        <v>34</v>
      </c>
      <c r="B41">
        <v>502</v>
      </c>
      <c r="C41" s="1">
        <v>1399</v>
      </c>
      <c r="E41">
        <v>34</v>
      </c>
      <c r="F41" s="1">
        <v>1234</v>
      </c>
      <c r="G41" s="1">
        <v>3506</v>
      </c>
      <c r="I41">
        <v>34</v>
      </c>
      <c r="J41">
        <v>3932</v>
      </c>
      <c r="K41">
        <v>11452</v>
      </c>
    </row>
    <row r="42" spans="1:11" x14ac:dyDescent="0.25">
      <c r="A42">
        <v>35</v>
      </c>
      <c r="B42">
        <v>508</v>
      </c>
      <c r="C42" s="1">
        <v>1462</v>
      </c>
      <c r="E42">
        <v>35</v>
      </c>
      <c r="F42" s="1">
        <v>1636</v>
      </c>
      <c r="G42" s="1">
        <v>4453</v>
      </c>
      <c r="I42">
        <v>35</v>
      </c>
      <c r="J42">
        <v>2791</v>
      </c>
      <c r="K42">
        <v>7613</v>
      </c>
    </row>
    <row r="43" spans="1:11" x14ac:dyDescent="0.25">
      <c r="A43">
        <v>36</v>
      </c>
      <c r="B43">
        <v>602</v>
      </c>
      <c r="C43" s="1">
        <v>1635</v>
      </c>
      <c r="E43">
        <v>36</v>
      </c>
      <c r="F43" s="1">
        <v>1285</v>
      </c>
      <c r="G43" s="1">
        <v>3525</v>
      </c>
      <c r="I43">
        <v>36</v>
      </c>
      <c r="J43">
        <v>2719</v>
      </c>
      <c r="K43">
        <v>7604</v>
      </c>
    </row>
    <row r="44" spans="1:11" x14ac:dyDescent="0.25">
      <c r="A44">
        <v>37</v>
      </c>
      <c r="B44">
        <v>488</v>
      </c>
      <c r="C44" s="1">
        <v>1320</v>
      </c>
      <c r="E44">
        <v>37</v>
      </c>
      <c r="F44" s="1">
        <v>1250</v>
      </c>
      <c r="G44" s="1">
        <v>2750</v>
      </c>
      <c r="I44">
        <v>37</v>
      </c>
      <c r="J44">
        <v>2728</v>
      </c>
      <c r="K44">
        <v>7671</v>
      </c>
    </row>
    <row r="45" spans="1:11" x14ac:dyDescent="0.25">
      <c r="A45">
        <v>38</v>
      </c>
      <c r="B45">
        <v>459</v>
      </c>
      <c r="C45" s="1">
        <v>1215</v>
      </c>
      <c r="E45">
        <v>38</v>
      </c>
      <c r="F45" s="1">
        <v>1284</v>
      </c>
      <c r="G45" s="1">
        <v>3457</v>
      </c>
      <c r="I45">
        <v>38</v>
      </c>
      <c r="J45">
        <v>2840</v>
      </c>
      <c r="K45">
        <v>9011</v>
      </c>
    </row>
    <row r="46" spans="1:11" x14ac:dyDescent="0.25">
      <c r="A46">
        <v>39</v>
      </c>
      <c r="B46">
        <v>538</v>
      </c>
      <c r="C46" s="1">
        <v>1305</v>
      </c>
      <c r="E46">
        <v>39</v>
      </c>
      <c r="F46" s="1">
        <v>1614</v>
      </c>
      <c r="G46" s="1">
        <v>4312</v>
      </c>
      <c r="I46">
        <v>39</v>
      </c>
      <c r="J46">
        <v>3007</v>
      </c>
      <c r="K46" s="1">
        <v>10037</v>
      </c>
    </row>
    <row r="47" spans="1:11" x14ac:dyDescent="0.25">
      <c r="A47">
        <v>40</v>
      </c>
      <c r="B47">
        <v>504</v>
      </c>
      <c r="C47" s="1">
        <v>1278</v>
      </c>
      <c r="E47">
        <v>40</v>
      </c>
      <c r="F47" s="1">
        <v>1296</v>
      </c>
      <c r="G47" s="1">
        <v>3455</v>
      </c>
      <c r="I47">
        <v>40</v>
      </c>
      <c r="J47">
        <v>3883</v>
      </c>
      <c r="K47">
        <v>11581</v>
      </c>
    </row>
    <row r="48" spans="1:11" x14ac:dyDescent="0.25">
      <c r="A48">
        <v>41</v>
      </c>
      <c r="B48" s="1">
        <v>468</v>
      </c>
      <c r="C48" s="1">
        <v>1137</v>
      </c>
      <c r="E48">
        <v>41</v>
      </c>
      <c r="F48" s="1">
        <v>1007</v>
      </c>
      <c r="G48" s="1">
        <v>2495</v>
      </c>
      <c r="I48">
        <v>41</v>
      </c>
      <c r="J48">
        <v>2786</v>
      </c>
      <c r="K48">
        <v>7620</v>
      </c>
    </row>
    <row r="49" spans="1:11" x14ac:dyDescent="0.25">
      <c r="A49">
        <v>42</v>
      </c>
      <c r="B49">
        <v>507</v>
      </c>
      <c r="C49" s="1">
        <v>1315</v>
      </c>
      <c r="E49">
        <v>42</v>
      </c>
      <c r="F49" s="1">
        <v>1258</v>
      </c>
      <c r="G49" s="1">
        <v>3468</v>
      </c>
      <c r="I49">
        <v>42</v>
      </c>
      <c r="J49">
        <v>3849</v>
      </c>
      <c r="K49">
        <v>11415</v>
      </c>
    </row>
    <row r="50" spans="1:11" x14ac:dyDescent="0.25">
      <c r="A50">
        <v>43</v>
      </c>
      <c r="B50">
        <v>484</v>
      </c>
      <c r="C50" s="1">
        <v>1414</v>
      </c>
      <c r="E50">
        <v>43</v>
      </c>
      <c r="F50" s="1">
        <v>1249</v>
      </c>
      <c r="G50" s="1">
        <v>3558</v>
      </c>
      <c r="I50">
        <v>43</v>
      </c>
      <c r="J50">
        <v>3870</v>
      </c>
      <c r="K50">
        <v>11641</v>
      </c>
    </row>
    <row r="51" spans="1:11" x14ac:dyDescent="0.25">
      <c r="A51">
        <v>44</v>
      </c>
      <c r="B51">
        <v>526</v>
      </c>
      <c r="C51" s="1">
        <v>1264</v>
      </c>
      <c r="E51">
        <v>44</v>
      </c>
      <c r="F51" s="1">
        <v>1307</v>
      </c>
      <c r="G51" s="1">
        <v>3485</v>
      </c>
      <c r="I51">
        <v>44</v>
      </c>
      <c r="J51">
        <v>2739</v>
      </c>
      <c r="K51">
        <v>7677</v>
      </c>
    </row>
    <row r="52" spans="1:11" x14ac:dyDescent="0.25">
      <c r="A52">
        <v>45</v>
      </c>
      <c r="B52">
        <v>562</v>
      </c>
      <c r="C52" s="1">
        <v>1575</v>
      </c>
      <c r="E52">
        <v>45</v>
      </c>
      <c r="F52" s="1">
        <v>1232</v>
      </c>
      <c r="G52" s="1">
        <v>3528</v>
      </c>
      <c r="I52">
        <v>45</v>
      </c>
      <c r="J52">
        <v>2760</v>
      </c>
      <c r="K52">
        <v>7619</v>
      </c>
    </row>
    <row r="53" spans="1:11" x14ac:dyDescent="0.25">
      <c r="A53">
        <v>46</v>
      </c>
      <c r="B53">
        <v>473</v>
      </c>
      <c r="C53" s="1">
        <v>1212</v>
      </c>
      <c r="E53">
        <v>46</v>
      </c>
      <c r="F53" s="1">
        <v>1289</v>
      </c>
      <c r="G53" s="1">
        <v>3491</v>
      </c>
      <c r="I53">
        <v>46</v>
      </c>
      <c r="J53">
        <v>3552</v>
      </c>
      <c r="K53">
        <v>9127</v>
      </c>
    </row>
    <row r="54" spans="1:11" x14ac:dyDescent="0.25">
      <c r="A54">
        <v>47</v>
      </c>
      <c r="B54">
        <v>572</v>
      </c>
      <c r="C54">
        <v>1239</v>
      </c>
      <c r="E54">
        <v>47</v>
      </c>
      <c r="F54" s="1">
        <v>1276</v>
      </c>
      <c r="G54">
        <v>3474</v>
      </c>
      <c r="I54">
        <v>47</v>
      </c>
      <c r="J54">
        <v>3884</v>
      </c>
      <c r="K54">
        <v>11560</v>
      </c>
    </row>
    <row r="55" spans="1:11" x14ac:dyDescent="0.25">
      <c r="A55">
        <v>48</v>
      </c>
      <c r="B55">
        <v>520</v>
      </c>
      <c r="C55" s="1">
        <v>1450</v>
      </c>
      <c r="E55">
        <v>48</v>
      </c>
      <c r="F55" s="1">
        <v>1288</v>
      </c>
      <c r="G55" s="1">
        <v>3517</v>
      </c>
      <c r="I55">
        <v>48</v>
      </c>
      <c r="J55">
        <v>2745</v>
      </c>
      <c r="K55">
        <v>8646</v>
      </c>
    </row>
    <row r="56" spans="1:11" x14ac:dyDescent="0.25">
      <c r="A56">
        <v>49</v>
      </c>
      <c r="B56" s="1">
        <v>527</v>
      </c>
      <c r="C56" s="1">
        <v>1450</v>
      </c>
      <c r="E56">
        <v>49</v>
      </c>
      <c r="F56" s="1">
        <v>1220</v>
      </c>
      <c r="G56" s="1">
        <v>3481</v>
      </c>
      <c r="I56">
        <v>49</v>
      </c>
      <c r="J56">
        <v>3902</v>
      </c>
      <c r="K56">
        <v>11492</v>
      </c>
    </row>
    <row r="57" spans="1:11" x14ac:dyDescent="0.25">
      <c r="A57" t="s">
        <v>37</v>
      </c>
      <c r="B57">
        <f>AVERAGE(B7:B56)</f>
        <v>516.9</v>
      </c>
      <c r="C57">
        <f t="shared" ref="C57:K57" si="0">AVERAGE(C7:C56)</f>
        <v>1397.58</v>
      </c>
      <c r="E57" t="s">
        <v>37</v>
      </c>
      <c r="F57">
        <f>AVERAGE(F7:F56)</f>
        <v>1307.0999999999999</v>
      </c>
      <c r="G57">
        <f>AVERAGE(G7:G56)</f>
        <v>3562.82</v>
      </c>
      <c r="I57" t="s">
        <v>37</v>
      </c>
      <c r="J57">
        <f t="shared" si="0"/>
        <v>3360.74</v>
      </c>
      <c r="K57">
        <f t="shared" si="0"/>
        <v>9679.18</v>
      </c>
    </row>
    <row r="58" spans="1:11" x14ac:dyDescent="0.25">
      <c r="A58" t="s">
        <v>54</v>
      </c>
      <c r="B58" s="6">
        <f>_xlfn.STDEV.S(B7:B56)</f>
        <v>43.756398948949077</v>
      </c>
      <c r="C58" s="6">
        <f>_xlfn.STDEV.S(C7:C56)</f>
        <v>135.14287073391657</v>
      </c>
      <c r="E58" t="s">
        <v>54</v>
      </c>
      <c r="F58" s="6">
        <f t="shared" ref="F58:K58" si="1">_xlfn.STDEV.S(F7:F56)</f>
        <v>160.87620414848334</v>
      </c>
      <c r="G58" s="6">
        <f t="shared" si="1"/>
        <v>428.70006117212006</v>
      </c>
      <c r="I58" t="s">
        <v>54</v>
      </c>
      <c r="J58" s="6">
        <f t="shared" si="1"/>
        <v>571.79123527271202</v>
      </c>
      <c r="K58" s="6">
        <f t="shared" si="1"/>
        <v>1663.7406304187334</v>
      </c>
    </row>
    <row r="59" spans="1:11" x14ac:dyDescent="0.25">
      <c r="A59" t="s">
        <v>55</v>
      </c>
      <c r="B59" s="6">
        <f>B58/B57*100</f>
        <v>8.4651574673919683</v>
      </c>
      <c r="C59" s="6">
        <f>C58/C57*100</f>
        <v>9.6697770956880156</v>
      </c>
      <c r="E59" t="s">
        <v>55</v>
      </c>
      <c r="F59" s="6">
        <f t="shared" ref="F59:K59" si="2">F58/F57*100</f>
        <v>12.307872706639381</v>
      </c>
      <c r="G59" s="6">
        <f t="shared" si="2"/>
        <v>12.032605104162435</v>
      </c>
      <c r="I59" t="s">
        <v>55</v>
      </c>
      <c r="J59" s="6">
        <f t="shared" si="2"/>
        <v>17.013849190140029</v>
      </c>
      <c r="K59" s="6">
        <f t="shared" si="2"/>
        <v>17.188859287860474</v>
      </c>
    </row>
    <row r="64" spans="1:11" x14ac:dyDescent="0.25">
      <c r="B64" s="7" t="s">
        <v>4</v>
      </c>
      <c r="C64" t="s">
        <v>18</v>
      </c>
      <c r="D64" t="s">
        <v>19</v>
      </c>
    </row>
    <row r="65" spans="2:4" x14ac:dyDescent="0.25">
      <c r="B65" s="7" t="s">
        <v>56</v>
      </c>
      <c r="C65">
        <v>516.9</v>
      </c>
      <c r="D65">
        <v>1397.58</v>
      </c>
    </row>
    <row r="66" spans="2:4" x14ac:dyDescent="0.25">
      <c r="B66" s="7" t="s">
        <v>57</v>
      </c>
      <c r="C66">
        <v>1307.0999999999999</v>
      </c>
      <c r="D66">
        <v>3562.82</v>
      </c>
    </row>
    <row r="67" spans="2:4" x14ac:dyDescent="0.25">
      <c r="B67" s="7" t="s">
        <v>58</v>
      </c>
      <c r="C67">
        <v>3360.74</v>
      </c>
      <c r="D67">
        <v>9679.18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B1CDDF-B573-4BA2-B611-D46E7B718805}">
  <dimension ref="A1:K66"/>
  <sheetViews>
    <sheetView topLeftCell="A55" workbookViewId="0">
      <selection activeCell="B63" sqref="B63:D66"/>
    </sheetView>
  </sheetViews>
  <sheetFormatPr defaultColWidth="13.7109375" defaultRowHeight="15" x14ac:dyDescent="0.25"/>
  <sheetData>
    <row r="1" spans="1:11" ht="15.75" customHeight="1" x14ac:dyDescent="0.25"/>
    <row r="2" spans="1:11" x14ac:dyDescent="0.25">
      <c r="A2" t="s">
        <v>0</v>
      </c>
      <c r="B2" t="s">
        <v>6</v>
      </c>
      <c r="E2" t="s">
        <v>8</v>
      </c>
    </row>
    <row r="3" spans="1:11" x14ac:dyDescent="0.25">
      <c r="A3" t="s">
        <v>2</v>
      </c>
      <c r="C3" t="b">
        <v>0</v>
      </c>
      <c r="E3" t="s">
        <v>7</v>
      </c>
    </row>
    <row r="5" spans="1:11" x14ac:dyDescent="0.25">
      <c r="A5" t="s">
        <v>17</v>
      </c>
      <c r="E5" t="s">
        <v>21</v>
      </c>
      <c r="I5" t="s">
        <v>22</v>
      </c>
    </row>
    <row r="6" spans="1:11" x14ac:dyDescent="0.25">
      <c r="A6" t="s">
        <v>20</v>
      </c>
      <c r="B6" t="s">
        <v>18</v>
      </c>
      <c r="C6" t="s">
        <v>19</v>
      </c>
      <c r="E6" t="s">
        <v>20</v>
      </c>
      <c r="F6" t="s">
        <v>18</v>
      </c>
      <c r="G6" t="s">
        <v>19</v>
      </c>
      <c r="I6" t="s">
        <v>20</v>
      </c>
      <c r="J6" t="s">
        <v>18</v>
      </c>
      <c r="K6" t="s">
        <v>19</v>
      </c>
    </row>
    <row r="7" spans="1:11" x14ac:dyDescent="0.25">
      <c r="A7">
        <v>0</v>
      </c>
      <c r="B7">
        <v>504</v>
      </c>
      <c r="C7" s="1">
        <v>1042</v>
      </c>
      <c r="E7">
        <v>0</v>
      </c>
      <c r="F7" s="1">
        <v>957</v>
      </c>
      <c r="G7" s="1">
        <v>2334</v>
      </c>
      <c r="I7">
        <v>0</v>
      </c>
      <c r="J7">
        <v>2599</v>
      </c>
      <c r="K7">
        <v>5693</v>
      </c>
    </row>
    <row r="8" spans="1:11" x14ac:dyDescent="0.25">
      <c r="A8">
        <v>1</v>
      </c>
      <c r="B8">
        <v>453</v>
      </c>
      <c r="C8" s="1">
        <v>957</v>
      </c>
      <c r="E8">
        <v>1</v>
      </c>
      <c r="F8" s="1">
        <v>939</v>
      </c>
      <c r="G8" s="1">
        <v>2242</v>
      </c>
      <c r="I8">
        <v>1</v>
      </c>
      <c r="J8">
        <v>2540</v>
      </c>
      <c r="K8">
        <v>6046</v>
      </c>
    </row>
    <row r="9" spans="1:11" x14ac:dyDescent="0.25">
      <c r="A9">
        <v>2</v>
      </c>
      <c r="B9" s="1">
        <v>475</v>
      </c>
      <c r="C9" s="1">
        <v>940</v>
      </c>
      <c r="E9">
        <v>2</v>
      </c>
      <c r="F9" s="1">
        <v>789</v>
      </c>
      <c r="G9" s="1">
        <v>2212</v>
      </c>
      <c r="I9">
        <v>2</v>
      </c>
      <c r="J9">
        <v>2704</v>
      </c>
      <c r="K9">
        <v>5659</v>
      </c>
    </row>
    <row r="10" spans="1:11" x14ac:dyDescent="0.25">
      <c r="A10">
        <v>3</v>
      </c>
      <c r="B10">
        <v>433</v>
      </c>
      <c r="C10" s="1">
        <v>937</v>
      </c>
      <c r="E10">
        <v>3</v>
      </c>
      <c r="F10" s="1">
        <v>857</v>
      </c>
      <c r="G10" s="1">
        <v>2204</v>
      </c>
      <c r="I10">
        <v>3</v>
      </c>
      <c r="J10">
        <v>2414</v>
      </c>
      <c r="K10">
        <v>5655</v>
      </c>
    </row>
    <row r="11" spans="1:11" x14ac:dyDescent="0.25">
      <c r="A11">
        <v>4</v>
      </c>
      <c r="B11">
        <v>439</v>
      </c>
      <c r="C11" s="1">
        <v>931</v>
      </c>
      <c r="E11">
        <v>4</v>
      </c>
      <c r="F11" s="1">
        <v>951</v>
      </c>
      <c r="G11" s="1">
        <v>2208</v>
      </c>
      <c r="I11">
        <v>4</v>
      </c>
      <c r="J11">
        <v>2705</v>
      </c>
      <c r="K11">
        <v>5749</v>
      </c>
    </row>
    <row r="12" spans="1:11" x14ac:dyDescent="0.25">
      <c r="A12">
        <v>5</v>
      </c>
      <c r="B12" s="1">
        <v>440</v>
      </c>
      <c r="C12" s="1">
        <v>940</v>
      </c>
      <c r="E12">
        <v>5</v>
      </c>
      <c r="F12" s="1">
        <v>889</v>
      </c>
      <c r="G12" s="1">
        <v>2048</v>
      </c>
      <c r="I12">
        <v>5</v>
      </c>
      <c r="J12" s="1">
        <v>2633</v>
      </c>
      <c r="K12">
        <v>6111</v>
      </c>
    </row>
    <row r="13" spans="1:11" x14ac:dyDescent="0.25">
      <c r="A13">
        <v>6</v>
      </c>
      <c r="B13">
        <v>455</v>
      </c>
      <c r="C13" s="1">
        <v>1065</v>
      </c>
      <c r="E13">
        <v>6</v>
      </c>
      <c r="F13" s="1">
        <v>929</v>
      </c>
      <c r="G13" s="1">
        <v>2225</v>
      </c>
      <c r="I13">
        <v>6</v>
      </c>
      <c r="J13">
        <v>2548</v>
      </c>
      <c r="K13">
        <v>5618</v>
      </c>
    </row>
    <row r="14" spans="1:11" x14ac:dyDescent="0.25">
      <c r="A14">
        <v>7</v>
      </c>
      <c r="B14">
        <v>439</v>
      </c>
      <c r="C14" s="1">
        <v>922</v>
      </c>
      <c r="E14">
        <v>7</v>
      </c>
      <c r="F14" s="1">
        <v>914</v>
      </c>
      <c r="G14" s="1">
        <v>2241</v>
      </c>
      <c r="I14">
        <v>7</v>
      </c>
      <c r="J14" s="1">
        <v>2800</v>
      </c>
      <c r="K14">
        <v>6000</v>
      </c>
    </row>
    <row r="15" spans="1:11" x14ac:dyDescent="0.25">
      <c r="A15">
        <v>8</v>
      </c>
      <c r="B15">
        <v>431</v>
      </c>
      <c r="C15" s="1">
        <v>924</v>
      </c>
      <c r="E15">
        <v>8</v>
      </c>
      <c r="F15" s="1">
        <v>938</v>
      </c>
      <c r="G15" s="1">
        <v>2160</v>
      </c>
      <c r="I15">
        <v>8</v>
      </c>
      <c r="J15">
        <v>2592</v>
      </c>
      <c r="K15">
        <v>5634</v>
      </c>
    </row>
    <row r="16" spans="1:11" x14ac:dyDescent="0.25">
      <c r="A16">
        <v>9</v>
      </c>
      <c r="B16">
        <v>468</v>
      </c>
      <c r="C16" s="1">
        <v>966</v>
      </c>
      <c r="E16">
        <v>9</v>
      </c>
      <c r="F16" s="1">
        <v>852</v>
      </c>
      <c r="G16" s="1">
        <v>2134</v>
      </c>
      <c r="I16">
        <v>9</v>
      </c>
      <c r="J16">
        <v>2628</v>
      </c>
      <c r="K16">
        <v>5637</v>
      </c>
    </row>
    <row r="17" spans="1:11" x14ac:dyDescent="0.25">
      <c r="A17">
        <v>10</v>
      </c>
      <c r="B17">
        <v>467</v>
      </c>
      <c r="C17" s="1">
        <v>1045</v>
      </c>
      <c r="E17">
        <v>10</v>
      </c>
      <c r="F17" s="1">
        <v>897</v>
      </c>
      <c r="G17" s="1">
        <v>2001</v>
      </c>
      <c r="I17">
        <v>10</v>
      </c>
      <c r="J17">
        <v>2568</v>
      </c>
      <c r="K17">
        <v>5649</v>
      </c>
    </row>
    <row r="18" spans="1:11" x14ac:dyDescent="0.25">
      <c r="A18">
        <v>11</v>
      </c>
      <c r="B18">
        <v>482</v>
      </c>
      <c r="C18" s="1">
        <v>1047</v>
      </c>
      <c r="E18">
        <v>11</v>
      </c>
      <c r="F18" s="1">
        <v>964</v>
      </c>
      <c r="G18" s="1">
        <v>2254</v>
      </c>
      <c r="I18">
        <v>11</v>
      </c>
      <c r="J18">
        <v>2557</v>
      </c>
      <c r="K18">
        <v>6137</v>
      </c>
    </row>
    <row r="19" spans="1:11" x14ac:dyDescent="0.25">
      <c r="A19">
        <v>12</v>
      </c>
      <c r="B19">
        <v>453</v>
      </c>
      <c r="C19" s="1">
        <v>955</v>
      </c>
      <c r="E19">
        <v>12</v>
      </c>
      <c r="F19" s="1">
        <v>904</v>
      </c>
      <c r="G19" s="1">
        <v>2050</v>
      </c>
      <c r="I19">
        <v>12</v>
      </c>
      <c r="J19">
        <v>2445</v>
      </c>
      <c r="K19">
        <v>5726</v>
      </c>
    </row>
    <row r="20" spans="1:11" x14ac:dyDescent="0.25">
      <c r="A20">
        <v>13</v>
      </c>
      <c r="B20" s="1">
        <v>439</v>
      </c>
      <c r="C20" s="1">
        <v>952</v>
      </c>
      <c r="E20">
        <v>13</v>
      </c>
      <c r="F20" s="1">
        <v>895</v>
      </c>
      <c r="G20" s="1">
        <v>2122</v>
      </c>
      <c r="I20">
        <v>13</v>
      </c>
      <c r="J20">
        <v>2703</v>
      </c>
      <c r="K20">
        <v>5589</v>
      </c>
    </row>
    <row r="21" spans="1:11" x14ac:dyDescent="0.25">
      <c r="A21">
        <v>14</v>
      </c>
      <c r="B21">
        <v>461</v>
      </c>
      <c r="C21" s="1">
        <v>1030</v>
      </c>
      <c r="E21">
        <v>14</v>
      </c>
      <c r="F21" s="1">
        <v>901</v>
      </c>
      <c r="G21" s="1">
        <v>2242</v>
      </c>
      <c r="I21">
        <v>14</v>
      </c>
      <c r="J21">
        <v>2637</v>
      </c>
      <c r="K21">
        <v>6264</v>
      </c>
    </row>
    <row r="22" spans="1:11" x14ac:dyDescent="0.25">
      <c r="A22">
        <v>15</v>
      </c>
      <c r="B22">
        <v>471</v>
      </c>
      <c r="C22" s="1">
        <v>1119</v>
      </c>
      <c r="E22">
        <v>15</v>
      </c>
      <c r="F22" s="1">
        <v>923</v>
      </c>
      <c r="G22" s="1">
        <v>2282</v>
      </c>
      <c r="I22">
        <v>15</v>
      </c>
      <c r="J22">
        <v>2647</v>
      </c>
      <c r="K22" s="1">
        <v>5753</v>
      </c>
    </row>
    <row r="23" spans="1:11" x14ac:dyDescent="0.25">
      <c r="A23">
        <v>16</v>
      </c>
      <c r="B23">
        <v>452</v>
      </c>
      <c r="C23" s="1">
        <v>1005</v>
      </c>
      <c r="E23">
        <v>16</v>
      </c>
      <c r="F23" s="1">
        <v>970</v>
      </c>
      <c r="G23" s="1">
        <v>2339</v>
      </c>
      <c r="I23">
        <v>16</v>
      </c>
      <c r="J23">
        <v>2558</v>
      </c>
      <c r="K23">
        <v>5667</v>
      </c>
    </row>
    <row r="24" spans="1:11" x14ac:dyDescent="0.25">
      <c r="A24">
        <v>17</v>
      </c>
      <c r="B24">
        <v>439</v>
      </c>
      <c r="C24" s="1">
        <v>924</v>
      </c>
      <c r="E24">
        <v>17</v>
      </c>
      <c r="F24" s="1">
        <v>989</v>
      </c>
      <c r="G24" s="1">
        <v>2277</v>
      </c>
      <c r="I24">
        <v>17</v>
      </c>
      <c r="J24">
        <v>2635</v>
      </c>
      <c r="K24">
        <v>6026</v>
      </c>
    </row>
    <row r="25" spans="1:11" x14ac:dyDescent="0.25">
      <c r="A25">
        <v>18</v>
      </c>
      <c r="B25">
        <v>471</v>
      </c>
      <c r="C25" s="1">
        <v>1064</v>
      </c>
      <c r="E25">
        <v>18</v>
      </c>
      <c r="F25" s="1">
        <v>976</v>
      </c>
      <c r="G25" s="1">
        <v>2291</v>
      </c>
      <c r="I25">
        <v>18</v>
      </c>
      <c r="J25">
        <v>2564</v>
      </c>
      <c r="K25">
        <v>5533</v>
      </c>
    </row>
    <row r="26" spans="1:11" x14ac:dyDescent="0.25">
      <c r="A26">
        <v>19</v>
      </c>
      <c r="B26">
        <v>474</v>
      </c>
      <c r="C26" s="1">
        <v>1028</v>
      </c>
      <c r="E26">
        <v>19</v>
      </c>
      <c r="F26" s="1">
        <v>992</v>
      </c>
      <c r="G26" s="1">
        <v>2274</v>
      </c>
      <c r="I26">
        <v>19</v>
      </c>
      <c r="J26">
        <v>2570</v>
      </c>
      <c r="K26">
        <v>5667</v>
      </c>
    </row>
    <row r="27" spans="1:11" x14ac:dyDescent="0.25">
      <c r="A27">
        <v>20</v>
      </c>
      <c r="B27">
        <v>460</v>
      </c>
      <c r="C27" s="1">
        <v>993</v>
      </c>
      <c r="E27">
        <v>20</v>
      </c>
      <c r="F27" s="1">
        <v>900</v>
      </c>
      <c r="G27" s="1">
        <v>2148</v>
      </c>
      <c r="I27">
        <v>20</v>
      </c>
      <c r="J27">
        <v>2661</v>
      </c>
      <c r="K27" s="1">
        <v>6058</v>
      </c>
    </row>
    <row r="28" spans="1:11" x14ac:dyDescent="0.25">
      <c r="A28">
        <v>21</v>
      </c>
      <c r="B28">
        <v>430</v>
      </c>
      <c r="C28" s="1">
        <v>924</v>
      </c>
      <c r="E28">
        <v>21</v>
      </c>
      <c r="F28" s="1">
        <v>920</v>
      </c>
      <c r="G28" s="1">
        <v>2205</v>
      </c>
      <c r="I28">
        <v>21</v>
      </c>
      <c r="J28">
        <v>2484</v>
      </c>
      <c r="K28">
        <v>5844</v>
      </c>
    </row>
    <row r="29" spans="1:11" x14ac:dyDescent="0.25">
      <c r="A29">
        <v>22</v>
      </c>
      <c r="B29">
        <v>467</v>
      </c>
      <c r="C29" s="1">
        <v>1029</v>
      </c>
      <c r="E29">
        <v>22</v>
      </c>
      <c r="F29" s="1">
        <v>918</v>
      </c>
      <c r="G29" s="1">
        <v>2155</v>
      </c>
      <c r="I29">
        <v>22</v>
      </c>
      <c r="J29">
        <v>2621</v>
      </c>
      <c r="K29">
        <v>5766</v>
      </c>
    </row>
    <row r="30" spans="1:11" x14ac:dyDescent="0.25">
      <c r="A30">
        <v>23</v>
      </c>
      <c r="B30">
        <v>450</v>
      </c>
      <c r="C30" s="1">
        <v>953</v>
      </c>
      <c r="E30">
        <v>23</v>
      </c>
      <c r="F30" s="1">
        <v>969</v>
      </c>
      <c r="G30" s="1">
        <v>2319</v>
      </c>
      <c r="I30">
        <v>23</v>
      </c>
      <c r="J30">
        <v>2637</v>
      </c>
      <c r="K30">
        <v>5678</v>
      </c>
    </row>
    <row r="31" spans="1:11" x14ac:dyDescent="0.25">
      <c r="A31">
        <v>24</v>
      </c>
      <c r="B31">
        <v>437</v>
      </c>
      <c r="C31" s="1">
        <v>924</v>
      </c>
      <c r="E31">
        <v>24</v>
      </c>
      <c r="F31" s="1">
        <v>915</v>
      </c>
      <c r="G31" s="1">
        <v>2201</v>
      </c>
      <c r="I31">
        <v>24</v>
      </c>
      <c r="J31">
        <v>2293</v>
      </c>
      <c r="K31">
        <v>5352</v>
      </c>
    </row>
    <row r="32" spans="1:11" x14ac:dyDescent="0.25">
      <c r="A32">
        <v>25</v>
      </c>
      <c r="B32">
        <v>487</v>
      </c>
      <c r="C32" s="1">
        <v>1072</v>
      </c>
      <c r="E32">
        <v>25</v>
      </c>
      <c r="F32" s="1">
        <v>964</v>
      </c>
      <c r="G32" s="1">
        <v>2234</v>
      </c>
      <c r="I32">
        <v>25</v>
      </c>
      <c r="J32">
        <v>2624</v>
      </c>
      <c r="K32">
        <v>6123</v>
      </c>
    </row>
    <row r="33" spans="1:11" x14ac:dyDescent="0.25">
      <c r="A33">
        <v>26</v>
      </c>
      <c r="B33">
        <v>460</v>
      </c>
      <c r="C33" s="1">
        <v>1008</v>
      </c>
      <c r="E33">
        <v>26</v>
      </c>
      <c r="F33" s="1">
        <v>910</v>
      </c>
      <c r="G33" s="1">
        <v>2178</v>
      </c>
      <c r="I33">
        <v>26</v>
      </c>
      <c r="J33">
        <v>2646</v>
      </c>
      <c r="K33">
        <v>5830</v>
      </c>
    </row>
    <row r="34" spans="1:11" x14ac:dyDescent="0.25">
      <c r="A34">
        <v>27</v>
      </c>
      <c r="B34">
        <v>461</v>
      </c>
      <c r="C34" s="1">
        <v>1029</v>
      </c>
      <c r="E34">
        <v>27</v>
      </c>
      <c r="F34" s="1">
        <v>942</v>
      </c>
      <c r="G34" s="1">
        <v>2204</v>
      </c>
      <c r="I34">
        <v>27</v>
      </c>
      <c r="J34">
        <v>2690</v>
      </c>
      <c r="K34">
        <v>5643</v>
      </c>
    </row>
    <row r="35" spans="1:11" x14ac:dyDescent="0.25">
      <c r="A35">
        <v>28</v>
      </c>
      <c r="B35">
        <v>544</v>
      </c>
      <c r="C35" s="1">
        <v>1068</v>
      </c>
      <c r="E35">
        <v>28</v>
      </c>
      <c r="F35" s="1">
        <v>860</v>
      </c>
      <c r="G35" s="1">
        <v>2261</v>
      </c>
      <c r="I35">
        <v>28</v>
      </c>
      <c r="J35" s="1">
        <v>2575</v>
      </c>
      <c r="K35">
        <v>5595</v>
      </c>
    </row>
    <row r="36" spans="1:11" x14ac:dyDescent="0.25">
      <c r="A36">
        <v>29</v>
      </c>
      <c r="B36">
        <v>431</v>
      </c>
      <c r="C36" s="1">
        <v>920</v>
      </c>
      <c r="E36">
        <v>29</v>
      </c>
      <c r="F36" s="1">
        <v>912</v>
      </c>
      <c r="G36" s="1">
        <v>2108</v>
      </c>
      <c r="I36">
        <v>29</v>
      </c>
      <c r="J36" s="1">
        <v>2462</v>
      </c>
      <c r="K36">
        <v>5673</v>
      </c>
    </row>
    <row r="37" spans="1:11" x14ac:dyDescent="0.25">
      <c r="A37">
        <v>30</v>
      </c>
      <c r="B37">
        <v>458</v>
      </c>
      <c r="C37" s="1">
        <v>1075</v>
      </c>
      <c r="E37">
        <v>30</v>
      </c>
      <c r="F37" s="1">
        <v>939</v>
      </c>
      <c r="G37" s="1">
        <v>2118</v>
      </c>
      <c r="I37">
        <v>30</v>
      </c>
      <c r="J37">
        <v>2198</v>
      </c>
      <c r="K37">
        <v>5186</v>
      </c>
    </row>
    <row r="38" spans="1:11" x14ac:dyDescent="0.25">
      <c r="A38">
        <v>31</v>
      </c>
      <c r="B38">
        <v>494</v>
      </c>
      <c r="C38" s="1">
        <v>1083</v>
      </c>
      <c r="E38">
        <v>31</v>
      </c>
      <c r="F38">
        <v>880</v>
      </c>
      <c r="G38" s="1">
        <v>2025</v>
      </c>
      <c r="I38">
        <v>31</v>
      </c>
      <c r="J38">
        <v>2611</v>
      </c>
      <c r="K38" s="1">
        <v>5722</v>
      </c>
    </row>
    <row r="39" spans="1:11" x14ac:dyDescent="0.25">
      <c r="A39">
        <v>32</v>
      </c>
      <c r="B39">
        <v>438</v>
      </c>
      <c r="C39" s="1">
        <v>925</v>
      </c>
      <c r="E39">
        <v>32</v>
      </c>
      <c r="F39" s="1">
        <v>946</v>
      </c>
      <c r="G39" s="1">
        <v>2344</v>
      </c>
      <c r="I39">
        <v>32</v>
      </c>
      <c r="J39">
        <v>2655</v>
      </c>
      <c r="K39">
        <v>6142</v>
      </c>
    </row>
    <row r="40" spans="1:11" x14ac:dyDescent="0.25">
      <c r="A40">
        <v>33</v>
      </c>
      <c r="B40">
        <v>481</v>
      </c>
      <c r="C40" s="1">
        <v>1032</v>
      </c>
      <c r="E40">
        <v>33</v>
      </c>
      <c r="F40" s="1">
        <v>1021</v>
      </c>
      <c r="G40" s="1">
        <v>2165</v>
      </c>
      <c r="I40">
        <v>33</v>
      </c>
      <c r="J40">
        <v>2607</v>
      </c>
      <c r="K40">
        <v>5734</v>
      </c>
    </row>
    <row r="41" spans="1:11" x14ac:dyDescent="0.25">
      <c r="A41">
        <v>34</v>
      </c>
      <c r="B41">
        <v>430</v>
      </c>
      <c r="C41" s="1">
        <v>911</v>
      </c>
      <c r="E41">
        <v>34</v>
      </c>
      <c r="F41" s="1">
        <v>939</v>
      </c>
      <c r="G41" s="1">
        <v>2191</v>
      </c>
      <c r="I41">
        <v>34</v>
      </c>
      <c r="J41">
        <v>2464</v>
      </c>
      <c r="K41">
        <v>5620</v>
      </c>
    </row>
    <row r="42" spans="1:11" x14ac:dyDescent="0.25">
      <c r="A42">
        <v>35</v>
      </c>
      <c r="B42">
        <v>499</v>
      </c>
      <c r="C42" s="1">
        <v>1047</v>
      </c>
      <c r="E42">
        <v>35</v>
      </c>
      <c r="F42" s="1">
        <v>974</v>
      </c>
      <c r="G42" s="1">
        <v>2288</v>
      </c>
      <c r="I42">
        <v>35</v>
      </c>
      <c r="J42">
        <v>2634</v>
      </c>
      <c r="K42">
        <v>5882</v>
      </c>
    </row>
    <row r="43" spans="1:11" x14ac:dyDescent="0.25">
      <c r="A43">
        <v>36</v>
      </c>
      <c r="B43">
        <v>476</v>
      </c>
      <c r="C43" s="1">
        <v>1122</v>
      </c>
      <c r="E43">
        <v>36</v>
      </c>
      <c r="F43" s="1">
        <v>947</v>
      </c>
      <c r="G43" s="1">
        <v>2246</v>
      </c>
      <c r="I43">
        <v>36</v>
      </c>
      <c r="J43">
        <v>2479</v>
      </c>
      <c r="K43">
        <v>5759</v>
      </c>
    </row>
    <row r="44" spans="1:11" x14ac:dyDescent="0.25">
      <c r="A44">
        <v>37</v>
      </c>
      <c r="B44">
        <v>479</v>
      </c>
      <c r="C44" s="1">
        <v>1029</v>
      </c>
      <c r="E44">
        <v>37</v>
      </c>
      <c r="F44" s="1">
        <v>991</v>
      </c>
      <c r="G44" s="1">
        <v>2237</v>
      </c>
      <c r="I44">
        <v>37</v>
      </c>
      <c r="J44">
        <v>2679</v>
      </c>
      <c r="K44">
        <v>5810</v>
      </c>
    </row>
    <row r="45" spans="1:11" x14ac:dyDescent="0.25">
      <c r="A45">
        <v>38</v>
      </c>
      <c r="B45">
        <v>443</v>
      </c>
      <c r="C45" s="1">
        <v>951</v>
      </c>
      <c r="E45">
        <v>38</v>
      </c>
      <c r="F45" s="1">
        <v>948</v>
      </c>
      <c r="G45" s="1">
        <v>2281</v>
      </c>
      <c r="I45">
        <v>38</v>
      </c>
      <c r="J45">
        <v>2555</v>
      </c>
      <c r="K45">
        <v>5700</v>
      </c>
    </row>
    <row r="46" spans="1:11" x14ac:dyDescent="0.25">
      <c r="A46">
        <v>39</v>
      </c>
      <c r="B46">
        <v>450</v>
      </c>
      <c r="C46" s="1">
        <v>938</v>
      </c>
      <c r="E46">
        <v>39</v>
      </c>
      <c r="F46" s="1">
        <v>979</v>
      </c>
      <c r="G46" s="1">
        <v>2237</v>
      </c>
      <c r="I46">
        <v>39</v>
      </c>
      <c r="J46">
        <v>2593</v>
      </c>
      <c r="K46" s="1">
        <v>5840</v>
      </c>
    </row>
    <row r="47" spans="1:11" x14ac:dyDescent="0.25">
      <c r="A47">
        <v>40</v>
      </c>
      <c r="B47">
        <v>511</v>
      </c>
      <c r="C47" s="1">
        <v>1004</v>
      </c>
      <c r="E47">
        <v>40</v>
      </c>
      <c r="F47" s="1">
        <v>954</v>
      </c>
      <c r="G47" s="1">
        <v>2216</v>
      </c>
      <c r="I47">
        <v>40</v>
      </c>
      <c r="J47">
        <v>2643</v>
      </c>
      <c r="K47">
        <v>6199</v>
      </c>
    </row>
    <row r="48" spans="1:11" x14ac:dyDescent="0.25">
      <c r="A48">
        <v>41</v>
      </c>
      <c r="B48" s="1">
        <v>484</v>
      </c>
      <c r="C48" s="1">
        <v>1020</v>
      </c>
      <c r="E48">
        <v>41</v>
      </c>
      <c r="F48" s="1">
        <v>873</v>
      </c>
      <c r="G48" s="1">
        <v>2132</v>
      </c>
      <c r="I48">
        <v>41</v>
      </c>
      <c r="J48">
        <v>2770</v>
      </c>
      <c r="K48">
        <v>6125</v>
      </c>
    </row>
    <row r="49" spans="1:11" x14ac:dyDescent="0.25">
      <c r="A49">
        <v>42</v>
      </c>
      <c r="B49">
        <v>455</v>
      </c>
      <c r="C49" s="1">
        <v>1057</v>
      </c>
      <c r="E49">
        <v>42</v>
      </c>
      <c r="F49" s="1">
        <v>907</v>
      </c>
      <c r="G49" s="1">
        <v>2235</v>
      </c>
      <c r="I49">
        <v>42</v>
      </c>
      <c r="J49">
        <v>2524</v>
      </c>
      <c r="K49">
        <v>5631</v>
      </c>
    </row>
    <row r="50" spans="1:11" x14ac:dyDescent="0.25">
      <c r="A50">
        <v>43</v>
      </c>
      <c r="B50">
        <v>481</v>
      </c>
      <c r="C50" s="1">
        <v>1060</v>
      </c>
      <c r="E50">
        <v>43</v>
      </c>
      <c r="F50" s="1">
        <v>978</v>
      </c>
      <c r="G50" s="1">
        <v>2309</v>
      </c>
      <c r="I50">
        <v>43</v>
      </c>
      <c r="J50">
        <v>2628</v>
      </c>
      <c r="K50">
        <v>5793</v>
      </c>
    </row>
    <row r="51" spans="1:11" x14ac:dyDescent="0.25">
      <c r="A51">
        <v>44</v>
      </c>
      <c r="B51">
        <v>493</v>
      </c>
      <c r="C51" s="1">
        <v>1088</v>
      </c>
      <c r="E51">
        <v>44</v>
      </c>
      <c r="F51" s="1">
        <v>953</v>
      </c>
      <c r="G51" s="1">
        <v>2209</v>
      </c>
      <c r="I51">
        <v>44</v>
      </c>
      <c r="J51">
        <v>2590</v>
      </c>
      <c r="K51">
        <v>5707</v>
      </c>
    </row>
    <row r="52" spans="1:11" x14ac:dyDescent="0.25">
      <c r="A52">
        <v>45</v>
      </c>
      <c r="B52">
        <v>437</v>
      </c>
      <c r="C52" s="1">
        <v>1073</v>
      </c>
      <c r="E52">
        <v>45</v>
      </c>
      <c r="F52" s="1">
        <v>957</v>
      </c>
      <c r="G52" s="1">
        <v>2174</v>
      </c>
      <c r="I52">
        <v>45</v>
      </c>
      <c r="J52">
        <v>2619</v>
      </c>
      <c r="K52">
        <v>5725</v>
      </c>
    </row>
    <row r="53" spans="1:11" x14ac:dyDescent="0.25">
      <c r="A53">
        <v>46</v>
      </c>
      <c r="B53">
        <v>454</v>
      </c>
      <c r="C53" s="1">
        <v>1061</v>
      </c>
      <c r="E53">
        <v>46</v>
      </c>
      <c r="F53" s="1">
        <v>925</v>
      </c>
      <c r="G53" s="1">
        <v>2288</v>
      </c>
      <c r="I53">
        <v>46</v>
      </c>
      <c r="J53">
        <v>2513</v>
      </c>
      <c r="K53">
        <v>5926</v>
      </c>
    </row>
    <row r="54" spans="1:11" x14ac:dyDescent="0.25">
      <c r="A54">
        <v>47</v>
      </c>
      <c r="B54">
        <v>524</v>
      </c>
      <c r="C54">
        <v>1231</v>
      </c>
      <c r="E54">
        <v>47</v>
      </c>
      <c r="F54" s="1">
        <v>936</v>
      </c>
      <c r="G54">
        <v>2222</v>
      </c>
      <c r="I54">
        <v>47</v>
      </c>
      <c r="J54">
        <v>2605</v>
      </c>
      <c r="K54">
        <v>5672</v>
      </c>
    </row>
    <row r="55" spans="1:11" x14ac:dyDescent="0.25">
      <c r="A55">
        <v>48</v>
      </c>
      <c r="B55">
        <v>439</v>
      </c>
      <c r="C55" s="1">
        <v>968</v>
      </c>
      <c r="E55">
        <v>48</v>
      </c>
      <c r="F55" s="1">
        <v>958</v>
      </c>
      <c r="G55" s="1">
        <v>2265</v>
      </c>
      <c r="I55">
        <v>48</v>
      </c>
      <c r="J55">
        <v>2656</v>
      </c>
      <c r="K55">
        <v>5637</v>
      </c>
    </row>
    <row r="56" spans="1:11" x14ac:dyDescent="0.25">
      <c r="A56">
        <v>49</v>
      </c>
      <c r="B56" s="1">
        <v>446</v>
      </c>
      <c r="C56" s="1">
        <v>931</v>
      </c>
      <c r="E56">
        <v>49</v>
      </c>
      <c r="F56" s="1">
        <v>939</v>
      </c>
      <c r="G56" s="1">
        <v>2282</v>
      </c>
      <c r="I56">
        <v>49</v>
      </c>
      <c r="J56">
        <v>2625</v>
      </c>
      <c r="K56">
        <v>5704</v>
      </c>
    </row>
    <row r="57" spans="1:11" x14ac:dyDescent="0.25">
      <c r="A57" t="s">
        <v>37</v>
      </c>
      <c r="B57">
        <f>AVERAGE(B7:B56)</f>
        <v>462.9</v>
      </c>
      <c r="C57">
        <f t="shared" ref="C57:K57" si="0">AVERAGE(C7:C56)</f>
        <v>1006.38</v>
      </c>
      <c r="E57" t="s">
        <v>37</v>
      </c>
      <c r="F57">
        <f>AVERAGE(F7:F56)</f>
        <v>931.6</v>
      </c>
      <c r="G57">
        <f>AVERAGE(G7:G56)</f>
        <v>2212.34</v>
      </c>
      <c r="I57" t="s">
        <v>37</v>
      </c>
      <c r="J57">
        <f t="shared" si="0"/>
        <v>2587.7600000000002</v>
      </c>
      <c r="K57">
        <f t="shared" si="0"/>
        <v>5777.78</v>
      </c>
    </row>
    <row r="58" spans="1:11" x14ac:dyDescent="0.25">
      <c r="A58" t="s">
        <v>54</v>
      </c>
      <c r="B58" s="6">
        <f>_xlfn.STDEV.S(B7:B56)</f>
        <v>25.731938385229054</v>
      </c>
      <c r="C58" s="6">
        <f>_xlfn.STDEV.S(C7:C56)</f>
        <v>69.294665106665306</v>
      </c>
      <c r="E58" t="s">
        <v>54</v>
      </c>
      <c r="F58" s="6">
        <f t="shared" ref="F58:K58" si="1">_xlfn.STDEV.S(F7:F56)</f>
        <v>42.623649658424149</v>
      </c>
      <c r="G58" s="6">
        <f t="shared" si="1"/>
        <v>79.734152670237975</v>
      </c>
      <c r="I58" t="s">
        <v>54</v>
      </c>
      <c r="J58" s="6">
        <f t="shared" si="1"/>
        <v>105.33591747454464</v>
      </c>
      <c r="K58" s="6">
        <f t="shared" si="1"/>
        <v>215.81863984865265</v>
      </c>
    </row>
    <row r="59" spans="1:11" x14ac:dyDescent="0.25">
      <c r="A59" t="s">
        <v>55</v>
      </c>
      <c r="B59" s="6">
        <f>B58/B57*100</f>
        <v>5.5588546954480567</v>
      </c>
      <c r="C59" s="6">
        <f>C58/C57*100</f>
        <v>6.8855367859720298</v>
      </c>
      <c r="E59" t="s">
        <v>55</v>
      </c>
      <c r="F59" s="6">
        <f t="shared" ref="F59:K59" si="2">F58/F57*100</f>
        <v>4.5753166228450137</v>
      </c>
      <c r="G59" s="6">
        <f t="shared" si="2"/>
        <v>3.6040641434064371</v>
      </c>
      <c r="I59" t="s">
        <v>55</v>
      </c>
      <c r="J59" s="6">
        <f t="shared" si="2"/>
        <v>4.0705443114718767</v>
      </c>
      <c r="K59" s="6">
        <f t="shared" si="2"/>
        <v>3.7353211761031515</v>
      </c>
    </row>
    <row r="63" spans="1:11" x14ac:dyDescent="0.25">
      <c r="B63" s="7" t="s">
        <v>11</v>
      </c>
      <c r="C63" t="s">
        <v>18</v>
      </c>
      <c r="D63" t="s">
        <v>19</v>
      </c>
    </row>
    <row r="64" spans="1:11" x14ac:dyDescent="0.25">
      <c r="B64" s="7" t="s">
        <v>56</v>
      </c>
      <c r="C64">
        <v>462.9</v>
      </c>
      <c r="D64">
        <v>1006.38</v>
      </c>
    </row>
    <row r="65" spans="2:4" x14ac:dyDescent="0.25">
      <c r="B65" s="7" t="s">
        <v>57</v>
      </c>
      <c r="C65">
        <v>931.6</v>
      </c>
      <c r="D65">
        <v>2212.34</v>
      </c>
    </row>
    <row r="66" spans="2:4" x14ac:dyDescent="0.25">
      <c r="B66" s="7" t="s">
        <v>58</v>
      </c>
      <c r="C66">
        <v>2587.7600000000002</v>
      </c>
      <c r="D66">
        <v>5777.78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FD829-F3D9-4072-A30F-4A5DFB141C36}">
  <dimension ref="A1:K67"/>
  <sheetViews>
    <sheetView topLeftCell="A57" zoomScaleNormal="100" workbookViewId="0">
      <selection activeCell="C72" sqref="C72"/>
    </sheetView>
  </sheetViews>
  <sheetFormatPr defaultColWidth="13.7109375" defaultRowHeight="15" x14ac:dyDescent="0.25"/>
  <sheetData>
    <row r="1" spans="1:11" ht="15.75" customHeight="1" x14ac:dyDescent="0.25"/>
    <row r="2" spans="1:11" x14ac:dyDescent="0.25">
      <c r="A2" t="s">
        <v>0</v>
      </c>
      <c r="B2" t="s">
        <v>11</v>
      </c>
      <c r="E2" t="s">
        <v>10</v>
      </c>
    </row>
    <row r="3" spans="1:11" x14ac:dyDescent="0.25">
      <c r="A3" t="s">
        <v>2</v>
      </c>
      <c r="C3" t="b">
        <v>0</v>
      </c>
      <c r="E3" t="s">
        <v>9</v>
      </c>
    </row>
    <row r="5" spans="1:11" x14ac:dyDescent="0.25">
      <c r="A5" t="s">
        <v>17</v>
      </c>
      <c r="E5" t="s">
        <v>21</v>
      </c>
      <c r="I5" t="s">
        <v>22</v>
      </c>
    </row>
    <row r="6" spans="1:11" x14ac:dyDescent="0.25">
      <c r="A6" t="s">
        <v>20</v>
      </c>
      <c r="B6" t="s">
        <v>18</v>
      </c>
      <c r="C6" t="s">
        <v>19</v>
      </c>
      <c r="E6" t="s">
        <v>20</v>
      </c>
      <c r="F6" t="s">
        <v>18</v>
      </c>
      <c r="G6" t="s">
        <v>19</v>
      </c>
      <c r="I6" t="s">
        <v>20</v>
      </c>
      <c r="J6" t="s">
        <v>18</v>
      </c>
      <c r="K6" t="s">
        <v>19</v>
      </c>
    </row>
    <row r="7" spans="1:11" x14ac:dyDescent="0.25">
      <c r="A7">
        <v>0</v>
      </c>
      <c r="B7">
        <v>188</v>
      </c>
      <c r="C7" s="1">
        <v>531</v>
      </c>
      <c r="E7">
        <v>0</v>
      </c>
      <c r="F7" s="1">
        <v>395</v>
      </c>
      <c r="G7" s="1">
        <v>1020</v>
      </c>
      <c r="I7">
        <v>0</v>
      </c>
      <c r="J7">
        <v>729</v>
      </c>
      <c r="K7">
        <v>1807</v>
      </c>
    </row>
    <row r="8" spans="1:11" x14ac:dyDescent="0.25">
      <c r="A8">
        <v>1</v>
      </c>
      <c r="B8">
        <v>177</v>
      </c>
      <c r="C8" s="1">
        <v>381</v>
      </c>
      <c r="E8">
        <v>1</v>
      </c>
      <c r="F8" s="1">
        <v>396</v>
      </c>
      <c r="G8" s="1">
        <v>809</v>
      </c>
      <c r="I8">
        <v>1</v>
      </c>
      <c r="J8">
        <v>766</v>
      </c>
      <c r="K8">
        <v>1472</v>
      </c>
    </row>
    <row r="9" spans="1:11" x14ac:dyDescent="0.25">
      <c r="A9">
        <v>2</v>
      </c>
      <c r="B9" s="1">
        <v>183</v>
      </c>
      <c r="C9" s="1">
        <v>368</v>
      </c>
      <c r="E9">
        <v>2</v>
      </c>
      <c r="F9" s="1">
        <v>402</v>
      </c>
      <c r="G9" s="1">
        <v>813</v>
      </c>
      <c r="I9">
        <v>2</v>
      </c>
      <c r="J9">
        <v>783</v>
      </c>
      <c r="K9">
        <v>1510</v>
      </c>
    </row>
    <row r="10" spans="1:11" x14ac:dyDescent="0.25">
      <c r="A10">
        <v>3</v>
      </c>
      <c r="B10">
        <v>191</v>
      </c>
      <c r="C10" s="1">
        <v>377</v>
      </c>
      <c r="E10" t="s">
        <v>23</v>
      </c>
      <c r="F10" s="1">
        <v>400</v>
      </c>
      <c r="G10" s="1">
        <v>808</v>
      </c>
      <c r="I10">
        <v>3</v>
      </c>
      <c r="J10">
        <v>766</v>
      </c>
      <c r="K10">
        <v>1497</v>
      </c>
    </row>
    <row r="11" spans="1:11" x14ac:dyDescent="0.25">
      <c r="A11">
        <v>4</v>
      </c>
      <c r="B11">
        <v>188</v>
      </c>
      <c r="C11" s="1">
        <v>370</v>
      </c>
      <c r="E11">
        <v>4</v>
      </c>
      <c r="F11" s="1">
        <v>398</v>
      </c>
      <c r="G11" s="1">
        <v>813</v>
      </c>
      <c r="I11">
        <v>4</v>
      </c>
      <c r="J11">
        <v>732</v>
      </c>
      <c r="K11">
        <v>1477</v>
      </c>
    </row>
    <row r="12" spans="1:11" x14ac:dyDescent="0.25">
      <c r="A12">
        <v>5</v>
      </c>
      <c r="B12" s="1">
        <v>195</v>
      </c>
      <c r="C12" s="1">
        <v>384</v>
      </c>
      <c r="E12">
        <v>5</v>
      </c>
      <c r="F12" s="1">
        <v>424</v>
      </c>
      <c r="G12" s="1">
        <v>809</v>
      </c>
      <c r="I12">
        <v>5</v>
      </c>
      <c r="J12" s="1">
        <v>767</v>
      </c>
      <c r="K12">
        <v>1462</v>
      </c>
    </row>
    <row r="13" spans="1:11" x14ac:dyDescent="0.25">
      <c r="A13">
        <v>6</v>
      </c>
      <c r="B13">
        <v>176</v>
      </c>
      <c r="C13" s="1">
        <v>386</v>
      </c>
      <c r="E13">
        <v>6</v>
      </c>
      <c r="F13" s="1">
        <v>387</v>
      </c>
      <c r="G13" s="1">
        <v>804</v>
      </c>
      <c r="I13">
        <v>6</v>
      </c>
      <c r="J13">
        <v>729</v>
      </c>
      <c r="K13">
        <v>1489</v>
      </c>
    </row>
    <row r="14" spans="1:11" x14ac:dyDescent="0.25">
      <c r="A14">
        <v>7</v>
      </c>
      <c r="B14">
        <v>176</v>
      </c>
      <c r="C14" s="1">
        <v>365</v>
      </c>
      <c r="E14">
        <v>7</v>
      </c>
      <c r="F14" s="1">
        <v>432</v>
      </c>
      <c r="G14" s="1">
        <v>815</v>
      </c>
      <c r="I14">
        <v>7</v>
      </c>
      <c r="J14" s="1">
        <v>756</v>
      </c>
      <c r="K14">
        <v>1444</v>
      </c>
    </row>
    <row r="15" spans="1:11" x14ac:dyDescent="0.25">
      <c r="A15">
        <v>8</v>
      </c>
      <c r="B15">
        <v>176</v>
      </c>
      <c r="C15" s="1">
        <v>379</v>
      </c>
      <c r="E15">
        <v>8</v>
      </c>
      <c r="F15" s="1">
        <v>390</v>
      </c>
      <c r="G15" s="1">
        <v>798</v>
      </c>
      <c r="I15">
        <v>8</v>
      </c>
      <c r="J15">
        <v>766</v>
      </c>
      <c r="K15">
        <v>1477</v>
      </c>
    </row>
    <row r="16" spans="1:11" x14ac:dyDescent="0.25">
      <c r="A16">
        <v>9</v>
      </c>
      <c r="B16">
        <v>183</v>
      </c>
      <c r="C16" s="1">
        <v>367</v>
      </c>
      <c r="E16">
        <v>9</v>
      </c>
      <c r="F16" s="1">
        <v>405</v>
      </c>
      <c r="G16" s="1">
        <v>818</v>
      </c>
      <c r="I16">
        <v>9</v>
      </c>
      <c r="J16">
        <v>774</v>
      </c>
      <c r="K16">
        <v>1484</v>
      </c>
    </row>
    <row r="17" spans="1:11" x14ac:dyDescent="0.25">
      <c r="A17">
        <v>10</v>
      </c>
      <c r="B17">
        <v>176</v>
      </c>
      <c r="C17" s="1">
        <v>364</v>
      </c>
      <c r="E17">
        <v>10</v>
      </c>
      <c r="F17" s="1">
        <v>403</v>
      </c>
      <c r="G17" s="1">
        <v>825</v>
      </c>
      <c r="I17">
        <v>10</v>
      </c>
      <c r="J17">
        <v>761</v>
      </c>
      <c r="K17">
        <v>1490</v>
      </c>
    </row>
    <row r="18" spans="1:11" x14ac:dyDescent="0.25">
      <c r="A18">
        <v>11</v>
      </c>
      <c r="B18">
        <v>189</v>
      </c>
      <c r="C18" s="1">
        <v>361</v>
      </c>
      <c r="E18">
        <v>11</v>
      </c>
      <c r="F18" s="1">
        <v>440</v>
      </c>
      <c r="G18" s="1">
        <v>805</v>
      </c>
      <c r="I18">
        <v>11</v>
      </c>
      <c r="J18">
        <v>778</v>
      </c>
      <c r="K18">
        <v>1467</v>
      </c>
    </row>
    <row r="19" spans="1:11" x14ac:dyDescent="0.25">
      <c r="A19">
        <v>12</v>
      </c>
      <c r="B19">
        <v>189</v>
      </c>
      <c r="C19" s="1">
        <v>366</v>
      </c>
      <c r="E19">
        <v>12</v>
      </c>
      <c r="F19" s="1">
        <v>391</v>
      </c>
      <c r="G19" s="1">
        <v>824</v>
      </c>
      <c r="I19">
        <v>12</v>
      </c>
      <c r="J19">
        <v>772</v>
      </c>
      <c r="K19">
        <v>1507</v>
      </c>
    </row>
    <row r="20" spans="1:11" x14ac:dyDescent="0.25">
      <c r="A20">
        <v>13</v>
      </c>
      <c r="B20" s="1">
        <v>177</v>
      </c>
      <c r="C20" s="1">
        <v>365</v>
      </c>
      <c r="E20">
        <v>13</v>
      </c>
      <c r="F20" s="1">
        <v>405</v>
      </c>
      <c r="G20" s="1">
        <v>802</v>
      </c>
      <c r="I20">
        <v>13</v>
      </c>
      <c r="J20">
        <v>778</v>
      </c>
      <c r="K20">
        <v>1487</v>
      </c>
    </row>
    <row r="21" spans="1:11" x14ac:dyDescent="0.25">
      <c r="A21">
        <v>14</v>
      </c>
      <c r="B21">
        <v>190</v>
      </c>
      <c r="C21" s="1">
        <v>387</v>
      </c>
      <c r="E21">
        <v>14</v>
      </c>
      <c r="F21" s="1">
        <v>412</v>
      </c>
      <c r="G21" s="1">
        <v>810</v>
      </c>
      <c r="I21">
        <v>14</v>
      </c>
      <c r="J21">
        <v>777</v>
      </c>
      <c r="K21">
        <v>1499</v>
      </c>
    </row>
    <row r="22" spans="1:11" x14ac:dyDescent="0.25">
      <c r="A22">
        <v>15</v>
      </c>
      <c r="B22">
        <v>178</v>
      </c>
      <c r="C22" s="1">
        <v>386</v>
      </c>
      <c r="E22">
        <v>15</v>
      </c>
      <c r="F22" s="1">
        <v>423</v>
      </c>
      <c r="G22" s="1">
        <v>814</v>
      </c>
      <c r="I22">
        <v>15</v>
      </c>
      <c r="J22">
        <v>732</v>
      </c>
      <c r="K22" s="1">
        <v>1523</v>
      </c>
    </row>
    <row r="23" spans="1:11" x14ac:dyDescent="0.25">
      <c r="A23">
        <v>16</v>
      </c>
      <c r="B23">
        <v>183</v>
      </c>
      <c r="C23" s="1">
        <v>366</v>
      </c>
      <c r="E23">
        <v>16</v>
      </c>
      <c r="F23" s="1">
        <v>392</v>
      </c>
      <c r="G23" s="1">
        <v>815</v>
      </c>
      <c r="I23">
        <v>16</v>
      </c>
      <c r="J23">
        <v>769</v>
      </c>
      <c r="K23">
        <v>1451</v>
      </c>
    </row>
    <row r="24" spans="1:11" x14ac:dyDescent="0.25">
      <c r="A24">
        <v>17</v>
      </c>
      <c r="B24">
        <v>182</v>
      </c>
      <c r="C24" s="1">
        <v>362</v>
      </c>
      <c r="E24">
        <v>17</v>
      </c>
      <c r="F24" s="1">
        <v>413</v>
      </c>
      <c r="G24" s="1">
        <v>808</v>
      </c>
      <c r="I24">
        <v>17</v>
      </c>
      <c r="J24">
        <v>738</v>
      </c>
      <c r="K24">
        <v>1484</v>
      </c>
    </row>
    <row r="25" spans="1:11" x14ac:dyDescent="0.25">
      <c r="A25">
        <v>18</v>
      </c>
      <c r="B25">
        <v>187</v>
      </c>
      <c r="C25" s="1">
        <v>364</v>
      </c>
      <c r="E25">
        <v>18</v>
      </c>
      <c r="F25" s="1">
        <v>398</v>
      </c>
      <c r="G25" s="1">
        <v>795</v>
      </c>
      <c r="I25">
        <v>18</v>
      </c>
      <c r="J25">
        <v>774</v>
      </c>
      <c r="K25">
        <v>1462</v>
      </c>
    </row>
    <row r="26" spans="1:11" x14ac:dyDescent="0.25">
      <c r="A26">
        <v>19</v>
      </c>
      <c r="B26">
        <v>178</v>
      </c>
      <c r="C26" s="1">
        <v>361</v>
      </c>
      <c r="E26">
        <v>19</v>
      </c>
      <c r="F26" s="1">
        <v>405</v>
      </c>
      <c r="G26" s="1">
        <v>809</v>
      </c>
      <c r="I26">
        <v>19</v>
      </c>
      <c r="J26">
        <v>772</v>
      </c>
      <c r="K26">
        <v>1485</v>
      </c>
    </row>
    <row r="27" spans="1:11" x14ac:dyDescent="0.25">
      <c r="A27">
        <v>20</v>
      </c>
      <c r="B27">
        <v>181</v>
      </c>
      <c r="C27" s="1">
        <v>374</v>
      </c>
      <c r="E27">
        <v>20</v>
      </c>
      <c r="F27" s="1">
        <v>413</v>
      </c>
      <c r="G27" s="1">
        <v>807</v>
      </c>
      <c r="I27">
        <v>20</v>
      </c>
      <c r="J27">
        <v>772</v>
      </c>
      <c r="K27" s="1">
        <v>1502</v>
      </c>
    </row>
    <row r="28" spans="1:11" x14ac:dyDescent="0.25">
      <c r="A28">
        <v>21</v>
      </c>
      <c r="B28">
        <v>179</v>
      </c>
      <c r="C28" s="1">
        <v>364</v>
      </c>
      <c r="E28">
        <v>21</v>
      </c>
      <c r="F28" s="1">
        <v>402</v>
      </c>
      <c r="G28" s="1">
        <v>814</v>
      </c>
      <c r="I28">
        <v>21</v>
      </c>
      <c r="J28">
        <v>734</v>
      </c>
      <c r="K28">
        <v>1482</v>
      </c>
    </row>
    <row r="29" spans="1:11" x14ac:dyDescent="0.25">
      <c r="A29">
        <v>22</v>
      </c>
      <c r="B29">
        <v>179</v>
      </c>
      <c r="C29" s="1">
        <v>361</v>
      </c>
      <c r="E29">
        <v>22</v>
      </c>
      <c r="F29" s="1">
        <v>406</v>
      </c>
      <c r="G29" s="1">
        <v>808</v>
      </c>
      <c r="I29">
        <v>22</v>
      </c>
      <c r="J29">
        <v>769</v>
      </c>
      <c r="K29">
        <v>1486</v>
      </c>
    </row>
    <row r="30" spans="1:11" x14ac:dyDescent="0.25">
      <c r="A30">
        <v>23</v>
      </c>
      <c r="B30">
        <v>179</v>
      </c>
      <c r="C30" s="1">
        <v>362</v>
      </c>
      <c r="E30">
        <v>23</v>
      </c>
      <c r="F30" s="1">
        <v>403</v>
      </c>
      <c r="G30" s="1">
        <v>806</v>
      </c>
      <c r="I30">
        <v>23</v>
      </c>
      <c r="J30">
        <v>726</v>
      </c>
      <c r="K30">
        <v>1482</v>
      </c>
    </row>
    <row r="31" spans="1:11" x14ac:dyDescent="0.25">
      <c r="A31">
        <v>24</v>
      </c>
      <c r="B31">
        <v>182</v>
      </c>
      <c r="C31" s="1">
        <v>363</v>
      </c>
      <c r="E31">
        <v>24</v>
      </c>
      <c r="F31" s="1">
        <v>406</v>
      </c>
      <c r="G31" s="1">
        <v>818</v>
      </c>
      <c r="I31">
        <v>24</v>
      </c>
      <c r="J31">
        <v>746</v>
      </c>
      <c r="K31">
        <v>1472</v>
      </c>
    </row>
    <row r="32" spans="1:11" x14ac:dyDescent="0.25">
      <c r="A32">
        <v>25</v>
      </c>
      <c r="B32">
        <v>191</v>
      </c>
      <c r="C32" s="1">
        <v>370</v>
      </c>
      <c r="E32">
        <v>25</v>
      </c>
      <c r="F32" s="1">
        <v>413</v>
      </c>
      <c r="G32" s="1">
        <v>803</v>
      </c>
      <c r="I32">
        <v>25</v>
      </c>
      <c r="J32">
        <v>770</v>
      </c>
      <c r="K32">
        <v>1439</v>
      </c>
    </row>
    <row r="33" spans="1:11" x14ac:dyDescent="0.25">
      <c r="A33">
        <v>26</v>
      </c>
      <c r="B33">
        <v>179</v>
      </c>
      <c r="C33" s="1">
        <v>372</v>
      </c>
      <c r="E33">
        <v>26</v>
      </c>
      <c r="F33" s="1">
        <v>405</v>
      </c>
      <c r="G33" s="1">
        <v>805</v>
      </c>
      <c r="I33">
        <v>26</v>
      </c>
      <c r="J33">
        <v>759</v>
      </c>
      <c r="K33">
        <v>1484</v>
      </c>
    </row>
    <row r="34" spans="1:11" x14ac:dyDescent="0.25">
      <c r="A34">
        <v>27</v>
      </c>
      <c r="B34">
        <v>182</v>
      </c>
      <c r="C34" s="1">
        <v>364</v>
      </c>
      <c r="E34">
        <v>27</v>
      </c>
      <c r="F34" s="1">
        <v>411</v>
      </c>
      <c r="G34" s="1">
        <v>805</v>
      </c>
      <c r="I34">
        <v>27</v>
      </c>
      <c r="J34">
        <v>724</v>
      </c>
      <c r="K34">
        <v>1472</v>
      </c>
    </row>
    <row r="35" spans="1:11" x14ac:dyDescent="0.25">
      <c r="A35">
        <v>28</v>
      </c>
      <c r="B35">
        <v>179</v>
      </c>
      <c r="C35" s="1">
        <v>369</v>
      </c>
      <c r="E35">
        <v>28</v>
      </c>
      <c r="F35" s="1">
        <v>403</v>
      </c>
      <c r="G35" s="1">
        <v>806</v>
      </c>
      <c r="I35">
        <v>28</v>
      </c>
      <c r="J35" s="1">
        <v>726</v>
      </c>
      <c r="K35">
        <v>1463</v>
      </c>
    </row>
    <row r="36" spans="1:11" x14ac:dyDescent="0.25">
      <c r="A36">
        <v>29</v>
      </c>
      <c r="B36">
        <v>185</v>
      </c>
      <c r="C36" s="1">
        <v>366</v>
      </c>
      <c r="E36">
        <v>29</v>
      </c>
      <c r="F36" s="1">
        <v>412</v>
      </c>
      <c r="G36" s="1">
        <v>804</v>
      </c>
      <c r="I36">
        <v>29</v>
      </c>
      <c r="J36" s="1">
        <v>768</v>
      </c>
      <c r="K36">
        <v>1452</v>
      </c>
    </row>
    <row r="37" spans="1:11" x14ac:dyDescent="0.25">
      <c r="A37">
        <v>30</v>
      </c>
      <c r="B37">
        <v>180</v>
      </c>
      <c r="C37" s="1">
        <v>383</v>
      </c>
      <c r="E37">
        <v>30</v>
      </c>
      <c r="F37" s="1">
        <v>421</v>
      </c>
      <c r="G37" s="1">
        <v>818</v>
      </c>
      <c r="I37">
        <v>30</v>
      </c>
      <c r="J37">
        <v>764</v>
      </c>
      <c r="K37">
        <v>1482</v>
      </c>
    </row>
    <row r="38" spans="1:11" x14ac:dyDescent="0.25">
      <c r="A38">
        <v>31</v>
      </c>
      <c r="B38">
        <v>179</v>
      </c>
      <c r="C38" s="1">
        <v>368</v>
      </c>
      <c r="E38">
        <v>31</v>
      </c>
      <c r="F38">
        <v>407</v>
      </c>
      <c r="G38" s="1">
        <v>810</v>
      </c>
      <c r="I38">
        <v>31</v>
      </c>
      <c r="J38">
        <v>730</v>
      </c>
      <c r="K38" s="1">
        <v>1495</v>
      </c>
    </row>
    <row r="39" spans="1:11" x14ac:dyDescent="0.25">
      <c r="A39">
        <v>32</v>
      </c>
      <c r="B39">
        <v>180</v>
      </c>
      <c r="C39" s="1">
        <v>364</v>
      </c>
      <c r="E39">
        <v>32</v>
      </c>
      <c r="F39" s="1">
        <v>410</v>
      </c>
      <c r="G39" s="1">
        <v>807</v>
      </c>
      <c r="I39">
        <v>32</v>
      </c>
      <c r="J39">
        <v>772</v>
      </c>
      <c r="K39">
        <v>1475</v>
      </c>
    </row>
    <row r="40" spans="1:11" x14ac:dyDescent="0.25">
      <c r="A40">
        <v>33</v>
      </c>
      <c r="B40">
        <v>180</v>
      </c>
      <c r="C40" s="1">
        <v>363</v>
      </c>
      <c r="E40">
        <v>33</v>
      </c>
      <c r="F40" s="1">
        <v>450</v>
      </c>
      <c r="G40" s="1">
        <v>811</v>
      </c>
      <c r="I40">
        <v>33</v>
      </c>
      <c r="J40">
        <v>780</v>
      </c>
      <c r="K40">
        <v>1511</v>
      </c>
    </row>
    <row r="41" spans="1:11" x14ac:dyDescent="0.25">
      <c r="A41">
        <v>34</v>
      </c>
      <c r="B41">
        <v>187</v>
      </c>
      <c r="C41" s="1">
        <v>364</v>
      </c>
      <c r="E41">
        <v>34</v>
      </c>
      <c r="F41" s="1">
        <v>404</v>
      </c>
      <c r="G41" s="1">
        <v>803</v>
      </c>
      <c r="I41">
        <v>34</v>
      </c>
      <c r="J41">
        <v>732</v>
      </c>
      <c r="K41">
        <v>1524</v>
      </c>
    </row>
    <row r="42" spans="1:11" x14ac:dyDescent="0.25">
      <c r="A42">
        <v>35</v>
      </c>
      <c r="B42">
        <v>179</v>
      </c>
      <c r="C42" s="1">
        <v>370</v>
      </c>
      <c r="E42">
        <v>35</v>
      </c>
      <c r="F42" s="1">
        <v>436</v>
      </c>
      <c r="G42" s="1">
        <v>807</v>
      </c>
      <c r="I42">
        <v>35</v>
      </c>
      <c r="J42">
        <v>780</v>
      </c>
      <c r="K42">
        <v>1493</v>
      </c>
    </row>
    <row r="43" spans="1:11" x14ac:dyDescent="0.25">
      <c r="A43">
        <v>36</v>
      </c>
      <c r="B43">
        <v>195</v>
      </c>
      <c r="C43" s="1">
        <v>367</v>
      </c>
      <c r="E43">
        <v>36</v>
      </c>
      <c r="F43" s="1">
        <v>411</v>
      </c>
      <c r="G43" s="1">
        <v>810</v>
      </c>
      <c r="I43">
        <v>36</v>
      </c>
      <c r="J43">
        <v>764</v>
      </c>
      <c r="K43">
        <v>1487</v>
      </c>
    </row>
    <row r="44" spans="1:11" x14ac:dyDescent="0.25">
      <c r="A44">
        <v>37</v>
      </c>
      <c r="B44">
        <v>182</v>
      </c>
      <c r="C44" s="1">
        <v>353</v>
      </c>
      <c r="E44">
        <v>37</v>
      </c>
      <c r="F44" s="1">
        <v>408</v>
      </c>
      <c r="G44" s="1">
        <v>824</v>
      </c>
      <c r="I44">
        <v>37</v>
      </c>
      <c r="J44">
        <v>729</v>
      </c>
      <c r="K44">
        <v>1532</v>
      </c>
    </row>
    <row r="45" spans="1:11" x14ac:dyDescent="0.25">
      <c r="A45">
        <v>38</v>
      </c>
      <c r="B45">
        <v>181</v>
      </c>
      <c r="C45" s="1">
        <v>373</v>
      </c>
      <c r="E45">
        <v>38</v>
      </c>
      <c r="F45" s="1">
        <v>406</v>
      </c>
      <c r="G45" s="1">
        <v>807</v>
      </c>
      <c r="I45">
        <v>38</v>
      </c>
      <c r="J45">
        <v>771</v>
      </c>
      <c r="K45">
        <v>1479</v>
      </c>
    </row>
    <row r="46" spans="1:11" x14ac:dyDescent="0.25">
      <c r="A46">
        <v>39</v>
      </c>
      <c r="B46">
        <v>178</v>
      </c>
      <c r="C46" s="1">
        <v>362</v>
      </c>
      <c r="E46">
        <v>39</v>
      </c>
      <c r="F46" s="1">
        <v>409</v>
      </c>
      <c r="G46" s="1">
        <v>817</v>
      </c>
      <c r="I46">
        <v>39</v>
      </c>
      <c r="J46">
        <v>769</v>
      </c>
      <c r="K46" s="1">
        <v>1490</v>
      </c>
    </row>
    <row r="47" spans="1:11" x14ac:dyDescent="0.25">
      <c r="A47">
        <v>40</v>
      </c>
      <c r="B47">
        <v>189</v>
      </c>
      <c r="C47" s="1">
        <v>364</v>
      </c>
      <c r="E47">
        <v>40</v>
      </c>
      <c r="F47" s="1">
        <v>413</v>
      </c>
      <c r="G47" s="1">
        <v>808</v>
      </c>
      <c r="I47">
        <v>40</v>
      </c>
      <c r="J47">
        <v>772</v>
      </c>
      <c r="K47">
        <v>1534</v>
      </c>
    </row>
    <row r="48" spans="1:11" x14ac:dyDescent="0.25">
      <c r="A48">
        <v>41</v>
      </c>
      <c r="B48" s="1">
        <v>180</v>
      </c>
      <c r="C48" s="1">
        <v>365</v>
      </c>
      <c r="E48">
        <v>41</v>
      </c>
      <c r="F48" s="1">
        <v>421</v>
      </c>
      <c r="G48" s="1">
        <v>805</v>
      </c>
      <c r="I48">
        <v>41</v>
      </c>
      <c r="J48">
        <v>775</v>
      </c>
      <c r="K48">
        <v>1523</v>
      </c>
    </row>
    <row r="49" spans="1:11" x14ac:dyDescent="0.25">
      <c r="A49">
        <v>42</v>
      </c>
      <c r="B49">
        <v>179</v>
      </c>
      <c r="C49" s="1">
        <v>366</v>
      </c>
      <c r="E49">
        <v>42</v>
      </c>
      <c r="F49" s="1">
        <v>411</v>
      </c>
      <c r="G49" s="1">
        <v>818</v>
      </c>
      <c r="I49">
        <v>42</v>
      </c>
      <c r="J49">
        <v>760</v>
      </c>
      <c r="K49">
        <v>1497</v>
      </c>
    </row>
    <row r="50" spans="1:11" x14ac:dyDescent="0.25">
      <c r="A50">
        <v>43</v>
      </c>
      <c r="B50">
        <v>177</v>
      </c>
      <c r="C50" s="1">
        <v>369</v>
      </c>
      <c r="E50">
        <v>43</v>
      </c>
      <c r="F50" s="1">
        <v>411</v>
      </c>
      <c r="G50" s="1">
        <v>811</v>
      </c>
      <c r="I50">
        <v>43</v>
      </c>
      <c r="J50">
        <v>771</v>
      </c>
      <c r="K50">
        <v>1499</v>
      </c>
    </row>
    <row r="51" spans="1:11" x14ac:dyDescent="0.25">
      <c r="A51">
        <v>44</v>
      </c>
      <c r="B51">
        <v>181</v>
      </c>
      <c r="C51" s="1">
        <v>368</v>
      </c>
      <c r="E51">
        <v>44</v>
      </c>
      <c r="F51" s="1">
        <v>413</v>
      </c>
      <c r="G51" s="1">
        <v>806</v>
      </c>
      <c r="I51">
        <v>44</v>
      </c>
      <c r="J51">
        <v>734</v>
      </c>
      <c r="K51">
        <v>1511</v>
      </c>
    </row>
    <row r="52" spans="1:11" x14ac:dyDescent="0.25">
      <c r="A52">
        <v>45</v>
      </c>
      <c r="B52">
        <v>172</v>
      </c>
      <c r="C52" s="1">
        <v>354</v>
      </c>
      <c r="E52">
        <v>45</v>
      </c>
      <c r="F52" s="1">
        <v>411</v>
      </c>
      <c r="G52" s="1">
        <v>816</v>
      </c>
      <c r="I52">
        <v>45</v>
      </c>
      <c r="J52">
        <v>733</v>
      </c>
      <c r="K52">
        <v>1487</v>
      </c>
    </row>
    <row r="53" spans="1:11" x14ac:dyDescent="0.25">
      <c r="A53">
        <v>46</v>
      </c>
      <c r="B53">
        <v>178</v>
      </c>
      <c r="C53" s="1">
        <v>364</v>
      </c>
      <c r="E53">
        <v>46</v>
      </c>
      <c r="F53" s="1">
        <v>413</v>
      </c>
      <c r="G53" s="1">
        <v>810</v>
      </c>
      <c r="I53">
        <v>46</v>
      </c>
      <c r="J53">
        <v>737</v>
      </c>
      <c r="K53">
        <v>1488</v>
      </c>
    </row>
    <row r="54" spans="1:11" x14ac:dyDescent="0.25">
      <c r="A54">
        <v>47</v>
      </c>
      <c r="B54">
        <v>197</v>
      </c>
      <c r="C54">
        <v>367</v>
      </c>
      <c r="E54">
        <v>47</v>
      </c>
      <c r="F54" s="1">
        <v>410</v>
      </c>
      <c r="G54">
        <v>810</v>
      </c>
      <c r="I54">
        <v>47</v>
      </c>
      <c r="J54">
        <v>730</v>
      </c>
      <c r="K54">
        <v>1482</v>
      </c>
    </row>
    <row r="55" spans="1:11" x14ac:dyDescent="0.25">
      <c r="A55">
        <v>48</v>
      </c>
      <c r="B55">
        <v>191</v>
      </c>
      <c r="C55" s="1">
        <v>372</v>
      </c>
      <c r="E55">
        <v>48</v>
      </c>
      <c r="F55" s="1">
        <v>433</v>
      </c>
      <c r="G55" s="1">
        <v>812</v>
      </c>
      <c r="I55">
        <v>48</v>
      </c>
      <c r="J55">
        <v>775</v>
      </c>
      <c r="K55">
        <v>1499</v>
      </c>
    </row>
    <row r="56" spans="1:11" x14ac:dyDescent="0.25">
      <c r="A56">
        <v>49</v>
      </c>
      <c r="B56" s="1">
        <v>179</v>
      </c>
      <c r="C56" s="1">
        <v>365</v>
      </c>
      <c r="E56">
        <v>49</v>
      </c>
      <c r="F56" s="1">
        <v>423</v>
      </c>
      <c r="G56" s="1">
        <v>808</v>
      </c>
      <c r="I56">
        <v>49</v>
      </c>
      <c r="J56">
        <v>776</v>
      </c>
      <c r="K56">
        <v>1518</v>
      </c>
    </row>
    <row r="57" spans="1:11" x14ac:dyDescent="0.25">
      <c r="A57" t="s">
        <v>37</v>
      </c>
      <c r="B57">
        <f>AVERAGE(B7:B56)</f>
        <v>182.44</v>
      </c>
      <c r="C57">
        <f t="shared" ref="C57:K57" si="0">AVERAGE(C7:C56)</f>
        <v>371.52</v>
      </c>
      <c r="E57" t="s">
        <v>37</v>
      </c>
      <c r="F57">
        <f>AVERAGE(F7:F56)</f>
        <v>410.12</v>
      </c>
      <c r="G57">
        <f>AVERAGE(G7:G56)</f>
        <v>814.16</v>
      </c>
      <c r="I57" t="s">
        <v>37</v>
      </c>
      <c r="J57">
        <f t="shared" si="0"/>
        <v>757.34</v>
      </c>
      <c r="K57">
        <f t="shared" si="0"/>
        <v>1494.28</v>
      </c>
    </row>
    <row r="58" spans="1:11" x14ac:dyDescent="0.25">
      <c r="A58" t="s">
        <v>54</v>
      </c>
      <c r="B58" s="6">
        <f>_xlfn.STDEV.S(B7:B56)</f>
        <v>5.7575504995702831</v>
      </c>
      <c r="C58" s="6">
        <f>_xlfn.STDEV.S(C7:C56)</f>
        <v>24.254803858289215</v>
      </c>
      <c r="E58" t="s">
        <v>54</v>
      </c>
      <c r="F58" s="6">
        <f t="shared" ref="F58:K58" si="1">_xlfn.STDEV.S(F7:F56)</f>
        <v>12.719324844102218</v>
      </c>
      <c r="G58" s="6">
        <f t="shared" si="1"/>
        <v>30.341162180262302</v>
      </c>
      <c r="I58" t="s">
        <v>54</v>
      </c>
      <c r="J58" s="6">
        <f t="shared" si="1"/>
        <v>19.440762981583887</v>
      </c>
      <c r="K58" s="6">
        <f t="shared" si="1"/>
        <v>49.914637336237995</v>
      </c>
    </row>
    <row r="59" spans="1:11" x14ac:dyDescent="0.25">
      <c r="A59" t="s">
        <v>55</v>
      </c>
      <c r="B59" s="6">
        <f>B58/B57*100</f>
        <v>3.1558597344717625</v>
      </c>
      <c r="C59" s="6">
        <f>C58/C57*100</f>
        <v>6.5285324769296977</v>
      </c>
      <c r="E59" t="s">
        <v>55</v>
      </c>
      <c r="F59" s="6">
        <f t="shared" ref="F59:K59" si="2">F58/F57*100</f>
        <v>3.1013666351561051</v>
      </c>
      <c r="G59" s="6">
        <f t="shared" si="2"/>
        <v>3.7266829837209277</v>
      </c>
      <c r="I59" t="s">
        <v>55</v>
      </c>
      <c r="J59" s="6">
        <f t="shared" si="2"/>
        <v>2.5669795576074002</v>
      </c>
      <c r="K59" s="6">
        <f t="shared" si="2"/>
        <v>3.3403804732873352</v>
      </c>
    </row>
    <row r="64" spans="1:11" x14ac:dyDescent="0.25">
      <c r="B64" s="7" t="s">
        <v>11</v>
      </c>
      <c r="C64" t="s">
        <v>18</v>
      </c>
      <c r="D64" t="s">
        <v>19</v>
      </c>
    </row>
    <row r="65" spans="2:4" x14ac:dyDescent="0.25">
      <c r="B65" s="7" t="s">
        <v>56</v>
      </c>
      <c r="C65">
        <v>182.44</v>
      </c>
      <c r="D65">
        <v>371.52</v>
      </c>
    </row>
    <row r="66" spans="2:4" x14ac:dyDescent="0.25">
      <c r="B66" s="7" t="s">
        <v>57</v>
      </c>
      <c r="C66">
        <v>410.12</v>
      </c>
      <c r="D66">
        <v>814.16</v>
      </c>
    </row>
    <row r="67" spans="2:4" x14ac:dyDescent="0.25">
      <c r="B67" s="7" t="s">
        <v>58</v>
      </c>
      <c r="C67">
        <v>757.34</v>
      </c>
      <c r="D67">
        <v>1494.28</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g E A A B Q S w M E F A A C A A g A d 3 W v T D T 3 S j G n A A A A + A A A A B I A H A B D b 2 5 m a W c v U G F j a 2 F n Z S 5 4 b W w g o h g A K K A U A A A A A A A A A A A A A A A A A A A A A A A A A A A A h Y + 9 D o I w G E V f h X S n P x i U k I 8 y G D d J T E i M a 1 M r N E I x t F j e z c F H 8 h U k U d T N 8 Z 6 c 4 d z H 7 Q 7 5 2 D b B V f V W d y Z D D F M U K C O 7 o z Z V h g Z 3 C h O U c 9 g J e R a V C i b Z 2 H S 0 x w z V z l 1 S Q r z 3 2 C 9 w 1 1 c k o p S R Q 7 E t Z a 1 a g T 6 y / i + H 2 l g n j F S I w / 4 V w y M c r 3 B M l w l m C Q M y Y y i 0 + S r R V I w p k B 8 I 6 6 F x Q 6 + 4 s u G m B D J P I O 8 X / A l Q S w M E F A A C A A g A d 3 W v T 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d 1 r 0 w t A z t w / w A A A J 4 B A A A T A B w A R m 9 y b X V s Y X M v U 2 V j d G l v b j E u b S C i G A A o o B Q A A A A A A A A A A A A A A A A A A A A A A A A A A A B 1 j 8 F K w 0 A Q h u + B v M O y X h J c g o m t B 0 t O S T 0 K k n o y U t Z k T N d u d s L u R F J K 3 9 0 t Q U S 0 c 5 m Z b 4 Z / / n H Q k E L D q j m n q z A I A 7 e T F l r m 9 k 1 T S p L r a U B L 2 / T u h u V M A 4 U B 8 1 H h a B v w p H C f S Y n N 2 I O h 6 E F p S A o 0 5 B s X 8 e K + f n Z g X f 0 x S q P r E t y e c K h b r 7 o 9 y 9 c 9 E r J u e V 3 / P Z b Q R D w W L y V o 1 S s C m 3 P G B S t Q j 7 1 x + U K w t W m w V a b L 0 2 y Z C f Y 0 I k F F B w 3 5 T 5 k 8 o o H X W M y m r 3 i x k 6 b z z 2 0 O A 3 D v f i P f / N L G S u P e 0 f a z + n n o o v l D c T z y m a b + O v k J I 5 j o J N g 3 z y 7 w 2 w t 8 8 Y u f 4 j B Q 5 l 9 7 q y 9 Q S w E C L Q A U A A I A C A B 3 d a 9 M N P d K M a c A A A D 4 A A A A E g A A A A A A A A A A A A A A A A A A A A A A Q 2 9 u Z m l n L 1 B h Y 2 t h Z 2 U u e G 1 s U E s B A i 0 A F A A C A A g A d 3 W v T A / K 6 a u k A A A A 6 Q A A A B M A A A A A A A A A A A A A A A A A 8 w A A A F t D b 2 5 0 Z W 5 0 X 1 R 5 c G V z X S 5 4 b W x Q S w E C L Q A U A A I A C A B 3 d a 9 M L Q M 7 c P 8 A A A C e A Q A A E w A A A A A A A A A A A A A A A A D k A Q A A R m 9 y b X V s Y X M v U 2 V j d G l v b j E u b V B L B Q Y A A A A A A w A D A M I A A A A w 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C C Q A A A A A A A G A J 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c 2 t j Y 0 R h d G F F e H B v c n R f M T Y w 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V G F i b G U i I C 8 + P E V u d H J 5 I F R 5 c G U 9 I k J 1 Z m Z l c k 5 l e H R S Z W Z y Z X N o I i B W Y W x 1 Z T 0 i b D E i I C 8 + P E V u d H J 5 I F R 5 c G U 9 I k 5 h b W V V c G R h d G V k Q W Z 0 Z X J G a W x s I i B W Y W x 1 Z T 0 i b D A i I C 8 + P E V u d H J 5 I F R 5 c G U 9 I k Z p b G x l Z E N v b X B s Z X R l U m V z d W x 0 V G 9 X b 3 J r c 2 h l Z X Q i I F Z h b H V l P S J s M S I g L z 4 8 R W 5 0 c n k g V H l w Z T 0 i Q W R k Z W R U b 0 R h d G F N b 2 R l b C I g V m F s d W U 9 I m w w I i A v P j x F b n R y e S B U e X B l P S J G a W x s Q 2 9 1 b n Q i I F Z h b H V l P S J s M j A 4 I i A v P j x F b n R y e S B U e X B l P S J G a W x s R X J y b 3 J D b 2 R l I i B W Y W x 1 Z T 0 i c 1 V u a 2 5 v d 2 4 i I C 8 + P E V u d H J 5 I F R 5 c G U 9 I k Z p b G x F c n J v c k N v d W 5 0 I i B W Y W x 1 Z T 0 i b D A i I C 8 + P E V u d H J 5 I F R 5 c G U 9 I k Z p b G x M Y X N 0 V X B k Y X R l Z C I g V m F s d W U 9 I m Q y M D E 4 L T A 1 L T E 1 V D E y O j E 4 O j I 4 L j I z M j E w N T Z a I i A v P j x F b n R y e S B U e X B l P S J G a W x s Q 2 9 s d W 1 u V H l w Z X M i I F Z h b H V l P S J z Q m d Z R 0 J n P T 0 i I C 8 + P E V u d H J 5 I F R 5 c G U 9 I k Z p b G x D b 2 x 1 b W 5 O Y W 1 l c y I g V m F s d W U 9 I n N b J n F 1 b 3 Q 7 Q 2 9 s d W 1 u M S Z x d W 9 0 O y w m c X V v d D t D b 2 x 1 b W 4 y J n F 1 b 3 Q 7 L C Z x d W 9 0 O 0 N v b H V t b j M m c X V v d D s s J n F 1 b 3 Q 7 Q 2 9 s d W 1 u N 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3 N r Y 2 N E Y X R h R X h w b 3 J 0 X z E 2 M C 9 D a G F u Z 2 V k I F R 5 c G U u e 0 N v b H V t b j E s M H 0 m c X V v d D s s J n F 1 b 3 Q 7 U 2 V j d G l v b j E v c 2 t j Y 0 R h d G F F e H B v c n R f M T Y w L 0 N o Y W 5 n Z W Q g V H l w Z S 5 7 Q 2 9 s d W 1 u M i w x f S Z x d W 9 0 O y w m c X V v d D t T Z W N 0 a W 9 u M S 9 z a 2 N j R G F 0 Y U V 4 c G 9 y d F 8 x N j A v Q 2 h h b m d l Z C B U e X B l L n t D b 2 x 1 b W 4 z L D J 9 J n F 1 b 3 Q 7 L C Z x d W 9 0 O 1 N l Y 3 R p b 2 4 x L 3 N r Y 2 N E Y X R h R X h w b 3 J 0 X z E 2 M C 9 D a G F u Z 2 V k I F R 5 c G U u e 0 N v b H V t b j Q s M 3 0 m c X V v d D t d L C Z x d W 9 0 O 0 N v b H V t b k N v d W 5 0 J n F 1 b 3 Q 7 O j Q s J n F 1 b 3 Q 7 S 2 V 5 Q 2 9 s d W 1 u T m F t Z X M m c X V v d D s 6 W 1 0 s J n F 1 b 3 Q 7 Q 2 9 s d W 1 u S W R l b n R p d G l l c y Z x d W 9 0 O z p b J n F 1 b 3 Q 7 U 2 V j d G l v b j E v c 2 t j Y 0 R h d G F F e H B v c n R f M T Y w L 0 N o Y W 5 n Z W Q g V H l w Z S 5 7 Q 2 9 s d W 1 u M S w w f S Z x d W 9 0 O y w m c X V v d D t T Z W N 0 a W 9 u M S 9 z a 2 N j R G F 0 Y U V 4 c G 9 y d F 8 x N j A v Q 2 h h b m d l Z C B U e X B l L n t D b 2 x 1 b W 4 y L D F 9 J n F 1 b 3 Q 7 L C Z x d W 9 0 O 1 N l Y 3 R p b 2 4 x L 3 N r Y 2 N E Y X R h R X h w b 3 J 0 X z E 2 M C 9 D a G F u Z 2 V k I F R 5 c G U u e 0 N v b H V t b j M s M n 0 m c X V v d D s s J n F 1 b 3 Q 7 U 2 V j d G l v b j E v c 2 t j Y 0 R h d G F F e H B v c n R f M T Y w L 0 N o Y W 5 n Z W Q g V H l w Z S 5 7 Q 2 9 s d W 1 u N C w z f S Z x d W 9 0 O 1 0 s J n F 1 b 3 Q 7 U m V s Y X R p b 2 5 z a G l w S W 5 m b y Z x d W 9 0 O z p b X X 0 i I C 8 + P C 9 T d G F i b G V F b n R y a W V z P j w v S X R l b T 4 8 S X R l b T 4 8 S X R l b U x v Y 2 F 0 a W 9 u P j x J d G V t V H l w Z T 5 G b 3 J t d W x h P C 9 J d G V t V H l w Z T 4 8 S X R l b V B h d G g + U 2 V j d G l v b j E v c 2 t j Y 0 R h d G F F e H B v c n R f M T Y w L 1 N v d X J j Z T w v S X R l b V B h d G g + P C 9 J d G V t T G 9 j Y X R p b 2 4 + P F N 0 Y W J s Z U V u d H J p Z X M g L z 4 8 L 0 l 0 Z W 0 + P E l 0 Z W 0 + P E l 0 Z W 1 M b 2 N h d G l v b j 4 8 S X R l b V R 5 c G U + R m 9 y b X V s Y T w v S X R l b V R 5 c G U + P E l 0 Z W 1 Q Y X R o P l N l Y 3 R p b 2 4 x L 3 N r Y 2 N E Y X R h R X h w b 3 J 0 X z E 2 M C 9 D a G F u Z 2 V k J T I w V H l w Z T w v S X R l b V B h d G g + P C 9 J d G V t T G 9 j Y X R p b 2 4 + P F N 0 Y W J s Z U V u d H J p Z X M g L z 4 8 L 0 l 0 Z W 0 + P C 9 J d G V t c z 4 8 L 0 x v Y 2 F s U G F j a 2 F n Z U 1 l d G F k Y X R h R m l s Z T 4 W A A A A U E s F B g A A A A A A A A A A A A A A A A A A A A A A A C Y B A A A B A A A A 0 I y d 3 w E V 0 R G M e g D A T 8 K X 6 w E A A A A 3 4 1 F U r Z Z e Q Y G L a d 6 w 3 n j D A A A A A A I A A A A A A B B m A A A A A Q A A I A A A A J j 4 7 d P z 0 h 5 D A A I 7 n q U c L q Q Y A p G u S g U j 8 N L a b 7 J 5 l n X W A A A A A A 6 A A A A A A g A A I A A A A B / c / M E 4 i U c X G R h Y J N V O 4 f t R i c 0 M U + 8 I L k t U n k y a 7 P T P U A A A A G X j + a s B a J h / W b g U 7 o w y H x N e 2 G a X z s w w C + U n b C 5 y 9 6 N / R T + X k d F i S z s r A v 7 L T X 8 I g A V A 5 i n 9 C 8 W N o s s n 7 b j G F y f R N u L u 8 H Y D s 2 4 t N s 8 5 + N 0 B Q A A A A F U G 3 X V I n A v b L a 2 h z 0 y E H 3 B i m h 7 S D T r 8 o t 2 O n K 3 F K G k R 6 C o / L 1 C K O w M o R A 4 / z J A l 7 z N v 7 E l I R H 2 M U K H x 0 s r u 0 x Y = < / D a t a M a s h u p > 
</file>

<file path=customXml/itemProps1.xml><?xml version="1.0" encoding="utf-8"?>
<ds:datastoreItem xmlns:ds="http://schemas.openxmlformats.org/officeDocument/2006/customXml" ds:itemID="{1F3EA697-9DBD-4E5B-9530-2225CCE98C9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Description</vt:lpstr>
      <vt:lpstr>Moto G</vt:lpstr>
      <vt:lpstr>Samsung S4</vt:lpstr>
      <vt:lpstr>Samsung S5</vt:lpstr>
      <vt:lpstr>Samsung S8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2018-06-24T22:01:03Z</dcterms:modified>
</cp:coreProperties>
</file>