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Mario Ochoa\Documents\Semestre 7\Cuanti\proyecto\"/>
    </mc:Choice>
  </mc:AlternateContent>
  <xr:revisionPtr revIDLastSave="0" documentId="8_{56F3FD6A-E0E0-4797-802E-1A7698524D54}" xr6:coauthVersionLast="40" xr6:coauthVersionMax="40" xr10:uidLastSave="{00000000-0000-0000-0000-000000000000}"/>
  <bookViews>
    <workbookView xWindow="0" yWindow="0" windowWidth="20400" windowHeight="7485" activeTab="1" xr2:uid="{00000000-000D-0000-FFFF-FFFF00000000}"/>
  </bookViews>
  <sheets>
    <sheet name="Tarea_4" sheetId="1" r:id="rId1"/>
    <sheet name="S&amp;P500" sheetId="2" r:id="rId2"/>
  </sheets>
  <definedNames>
    <definedName name="_xlchart.v1.0" hidden="1">'S&amp;P500'!$C$1</definedName>
    <definedName name="_xlchart.v1.1" hidden="1">'S&amp;P500'!$C$2:$C$2016</definedName>
    <definedName name="_xlchart.v1.2" hidden="1">'S&amp;P500'!$D$1</definedName>
    <definedName name="_xlchart.v1.3" hidden="1">'S&amp;P500'!$D$2:$D$2016</definedName>
    <definedName name="solver_adj" localSheetId="0" hidden="1">Tarea_4!$R$2:$T$2</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opt" localSheetId="0" hidden="1">Tarea_4!$AA$4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 i="2" l="1"/>
  <c r="J38" i="2" s="1"/>
  <c r="G39" i="2" l="1"/>
  <c r="G24" i="2"/>
  <c r="J39" i="2" l="1"/>
  <c r="C1582" i="2"/>
  <c r="D1582" i="2" s="1"/>
  <c r="C1581" i="2"/>
  <c r="D1581" i="2" s="1"/>
  <c r="C1580" i="2"/>
  <c r="D1580" i="2" s="1"/>
  <c r="C1579" i="2"/>
  <c r="D1579" i="2" s="1"/>
  <c r="C1578" i="2"/>
  <c r="D1578" i="2" s="1"/>
  <c r="C1577" i="2"/>
  <c r="D1577" i="2" s="1"/>
  <c r="C1576" i="2"/>
  <c r="D1576" i="2" s="1"/>
  <c r="C1575" i="2"/>
  <c r="D1575" i="2" s="1"/>
  <c r="C1574" i="2"/>
  <c r="D1574" i="2" s="1"/>
  <c r="C1573" i="2"/>
  <c r="D1573" i="2" s="1"/>
  <c r="C1572" i="2"/>
  <c r="D1572" i="2" s="1"/>
  <c r="C1571" i="2"/>
  <c r="D1571" i="2" s="1"/>
  <c r="C1570" i="2"/>
  <c r="D1570" i="2" s="1"/>
  <c r="C1569" i="2"/>
  <c r="D1569" i="2" s="1"/>
  <c r="C1568" i="2"/>
  <c r="D1568" i="2" s="1"/>
  <c r="C1567" i="2"/>
  <c r="D1567" i="2" s="1"/>
  <c r="C1566" i="2"/>
  <c r="D1566" i="2" s="1"/>
  <c r="C1565" i="2"/>
  <c r="D1565" i="2" s="1"/>
  <c r="C1564" i="2"/>
  <c r="D1564" i="2" s="1"/>
  <c r="C1563" i="2"/>
  <c r="D1563" i="2" s="1"/>
  <c r="C1562" i="2"/>
  <c r="D1562" i="2" s="1"/>
  <c r="C1561" i="2"/>
  <c r="D1561" i="2" s="1"/>
  <c r="C1560" i="2"/>
  <c r="D1560" i="2" s="1"/>
  <c r="C1559" i="2"/>
  <c r="D1559" i="2" s="1"/>
  <c r="C1558" i="2"/>
  <c r="D1558" i="2" s="1"/>
  <c r="C1557" i="2"/>
  <c r="D1557" i="2" s="1"/>
  <c r="C1556" i="2"/>
  <c r="D1556" i="2" s="1"/>
  <c r="C1555" i="2"/>
  <c r="D1555" i="2" s="1"/>
  <c r="C1554" i="2"/>
  <c r="D1554" i="2" s="1"/>
  <c r="C1553" i="2"/>
  <c r="D1553" i="2" s="1"/>
  <c r="C1552" i="2"/>
  <c r="D1552" i="2" s="1"/>
  <c r="C1551" i="2"/>
  <c r="D1551" i="2" s="1"/>
  <c r="C1550" i="2"/>
  <c r="D1550" i="2" s="1"/>
  <c r="C1549" i="2"/>
  <c r="D1549" i="2" s="1"/>
  <c r="C1548" i="2"/>
  <c r="D1548" i="2" s="1"/>
  <c r="C1547" i="2"/>
  <c r="D1547" i="2" s="1"/>
  <c r="C1546" i="2"/>
  <c r="D1546" i="2" s="1"/>
  <c r="C1545" i="2"/>
  <c r="D1545" i="2" s="1"/>
  <c r="C1544" i="2"/>
  <c r="D1544" i="2" s="1"/>
  <c r="C1543" i="2"/>
  <c r="D1543" i="2" s="1"/>
  <c r="C1542" i="2"/>
  <c r="D1542" i="2" s="1"/>
  <c r="C1541" i="2"/>
  <c r="D1541" i="2" s="1"/>
  <c r="C1540" i="2"/>
  <c r="D1540" i="2" s="1"/>
  <c r="C1539" i="2"/>
  <c r="D1539" i="2" s="1"/>
  <c r="C1538" i="2"/>
  <c r="D1538" i="2" s="1"/>
  <c r="C1537" i="2"/>
  <c r="D1537" i="2" s="1"/>
  <c r="C1536" i="2"/>
  <c r="D1536" i="2" s="1"/>
  <c r="C1535" i="2"/>
  <c r="D1535" i="2" s="1"/>
  <c r="C1534" i="2"/>
  <c r="D1534" i="2" s="1"/>
  <c r="C1533" i="2"/>
  <c r="D1533" i="2" s="1"/>
  <c r="C1532" i="2"/>
  <c r="D1532" i="2" s="1"/>
  <c r="C1531" i="2"/>
  <c r="D1531" i="2" s="1"/>
  <c r="C1530" i="2"/>
  <c r="D1530" i="2" s="1"/>
  <c r="C1529" i="2"/>
  <c r="D1529" i="2" s="1"/>
  <c r="C1528" i="2"/>
  <c r="D1528" i="2" s="1"/>
  <c r="C1527" i="2"/>
  <c r="D1527" i="2" s="1"/>
  <c r="C1526" i="2"/>
  <c r="D1526" i="2" s="1"/>
  <c r="C1525" i="2"/>
  <c r="D1525" i="2" s="1"/>
  <c r="C1524" i="2"/>
  <c r="D1524" i="2" s="1"/>
  <c r="C1523" i="2"/>
  <c r="D1523" i="2" s="1"/>
  <c r="C1522" i="2"/>
  <c r="D1522" i="2" s="1"/>
  <c r="C1521" i="2"/>
  <c r="D1521" i="2" s="1"/>
  <c r="C1520" i="2"/>
  <c r="D1520" i="2" s="1"/>
  <c r="C1519" i="2"/>
  <c r="D1519" i="2" s="1"/>
  <c r="C1518" i="2"/>
  <c r="D1518" i="2" s="1"/>
  <c r="C1517" i="2"/>
  <c r="D1517" i="2" s="1"/>
  <c r="C1516" i="2"/>
  <c r="D1516" i="2" s="1"/>
  <c r="C1515" i="2"/>
  <c r="D1515" i="2" s="1"/>
  <c r="C1514" i="2"/>
  <c r="D1514" i="2" s="1"/>
  <c r="C1513" i="2"/>
  <c r="D1513" i="2" s="1"/>
  <c r="C1512" i="2"/>
  <c r="D1512" i="2" s="1"/>
  <c r="C1511" i="2"/>
  <c r="D1511" i="2" s="1"/>
  <c r="C1510" i="2"/>
  <c r="D1510" i="2" s="1"/>
  <c r="C1509" i="2"/>
  <c r="D1509" i="2" s="1"/>
  <c r="C1508" i="2"/>
  <c r="D1508" i="2" s="1"/>
  <c r="C1507" i="2"/>
  <c r="D1507" i="2" s="1"/>
  <c r="C1506" i="2"/>
  <c r="D1506" i="2" s="1"/>
  <c r="C1505" i="2"/>
  <c r="D1505" i="2" s="1"/>
  <c r="C1504" i="2"/>
  <c r="D1504" i="2" s="1"/>
  <c r="C1503" i="2"/>
  <c r="D1503" i="2" s="1"/>
  <c r="C1502" i="2"/>
  <c r="D1502" i="2" s="1"/>
  <c r="C1501" i="2"/>
  <c r="D1501" i="2" s="1"/>
  <c r="C1500" i="2"/>
  <c r="D1500" i="2" s="1"/>
  <c r="C1499" i="2"/>
  <c r="D1499" i="2" s="1"/>
  <c r="C1498" i="2"/>
  <c r="D1498" i="2" s="1"/>
  <c r="C1497" i="2"/>
  <c r="D1497" i="2" s="1"/>
  <c r="C1496" i="2"/>
  <c r="D1496" i="2" s="1"/>
  <c r="C1495" i="2"/>
  <c r="D1495" i="2" s="1"/>
  <c r="C1494" i="2"/>
  <c r="D1494" i="2" s="1"/>
  <c r="C1493" i="2"/>
  <c r="D1493" i="2" s="1"/>
  <c r="C1492" i="2"/>
  <c r="D1492" i="2" s="1"/>
  <c r="C1491" i="2"/>
  <c r="D1491" i="2" s="1"/>
  <c r="C1490" i="2"/>
  <c r="D1490" i="2" s="1"/>
  <c r="C1489" i="2"/>
  <c r="D1489" i="2" s="1"/>
  <c r="C1488" i="2"/>
  <c r="D1488" i="2" s="1"/>
  <c r="C1487" i="2"/>
  <c r="D1487" i="2" s="1"/>
  <c r="C1486" i="2"/>
  <c r="D1486" i="2" s="1"/>
  <c r="C1485" i="2"/>
  <c r="D1485" i="2" s="1"/>
  <c r="C1484" i="2"/>
  <c r="D1484" i="2" s="1"/>
  <c r="C1483" i="2"/>
  <c r="D1483" i="2" s="1"/>
  <c r="C1482" i="2"/>
  <c r="D1482" i="2" s="1"/>
  <c r="C1481" i="2"/>
  <c r="D1481" i="2" s="1"/>
  <c r="C1480" i="2"/>
  <c r="D1480" i="2" s="1"/>
  <c r="C1479" i="2"/>
  <c r="D1479" i="2" s="1"/>
  <c r="C1478" i="2"/>
  <c r="D1478" i="2" s="1"/>
  <c r="C1477" i="2"/>
  <c r="D1477" i="2" s="1"/>
  <c r="C1476" i="2"/>
  <c r="D1476" i="2" s="1"/>
  <c r="C1475" i="2"/>
  <c r="D1475" i="2" s="1"/>
  <c r="C1474" i="2"/>
  <c r="D1474" i="2" s="1"/>
  <c r="C1473" i="2"/>
  <c r="D1473" i="2" s="1"/>
  <c r="C1472" i="2"/>
  <c r="D1472" i="2" s="1"/>
  <c r="C1471" i="2"/>
  <c r="D1471" i="2" s="1"/>
  <c r="C1470" i="2"/>
  <c r="D1470" i="2" s="1"/>
  <c r="C1469" i="2"/>
  <c r="D1469" i="2" s="1"/>
  <c r="C1468" i="2"/>
  <c r="D1468" i="2" s="1"/>
  <c r="C1467" i="2"/>
  <c r="D1467" i="2" s="1"/>
  <c r="C1466" i="2"/>
  <c r="D1466" i="2" s="1"/>
  <c r="C1465" i="2"/>
  <c r="D1465" i="2" s="1"/>
  <c r="C1464" i="2"/>
  <c r="D1464" i="2" s="1"/>
  <c r="C1463" i="2"/>
  <c r="D1463" i="2" s="1"/>
  <c r="D1462" i="2"/>
  <c r="C1462" i="2"/>
  <c r="C1461" i="2"/>
  <c r="D1461" i="2" s="1"/>
  <c r="C1460" i="2"/>
  <c r="D1460" i="2" s="1"/>
  <c r="C1459" i="2"/>
  <c r="D1459" i="2" s="1"/>
  <c r="C1458" i="2"/>
  <c r="D1458" i="2" s="1"/>
  <c r="C1457" i="2"/>
  <c r="D1457" i="2" s="1"/>
  <c r="C1456" i="2"/>
  <c r="D1456" i="2" s="1"/>
  <c r="C1455" i="2"/>
  <c r="D1455" i="2" s="1"/>
  <c r="C1454" i="2"/>
  <c r="D1454" i="2" s="1"/>
  <c r="C1453" i="2"/>
  <c r="D1453" i="2" s="1"/>
  <c r="C1452" i="2"/>
  <c r="D1452" i="2" s="1"/>
  <c r="C1451" i="2"/>
  <c r="D1451" i="2" s="1"/>
  <c r="C1450" i="2"/>
  <c r="D1450" i="2" s="1"/>
  <c r="C1449" i="2"/>
  <c r="D1449" i="2" s="1"/>
  <c r="C1448" i="2"/>
  <c r="D1448" i="2" s="1"/>
  <c r="C1447" i="2"/>
  <c r="D1447" i="2" s="1"/>
  <c r="C1446" i="2"/>
  <c r="D1446" i="2" s="1"/>
  <c r="C1445" i="2"/>
  <c r="D1445" i="2" s="1"/>
  <c r="C1444" i="2"/>
  <c r="D1444" i="2" s="1"/>
  <c r="C1443" i="2"/>
  <c r="D1443" i="2" s="1"/>
  <c r="C1442" i="2"/>
  <c r="D1442" i="2" s="1"/>
  <c r="C1441" i="2"/>
  <c r="D1441" i="2" s="1"/>
  <c r="C1440" i="2"/>
  <c r="D1440" i="2" s="1"/>
  <c r="C1439" i="2"/>
  <c r="D1439" i="2" s="1"/>
  <c r="C1438" i="2"/>
  <c r="D1438" i="2" s="1"/>
  <c r="C1437" i="2"/>
  <c r="D1437" i="2" s="1"/>
  <c r="C1436" i="2"/>
  <c r="D1436" i="2" s="1"/>
  <c r="C1435" i="2"/>
  <c r="D1435" i="2" s="1"/>
  <c r="C1434" i="2"/>
  <c r="D1434" i="2" s="1"/>
  <c r="C1433" i="2"/>
  <c r="D1433" i="2" s="1"/>
  <c r="C1432" i="2"/>
  <c r="D1432" i="2" s="1"/>
  <c r="C1431" i="2"/>
  <c r="D1431" i="2" s="1"/>
  <c r="C1430" i="2"/>
  <c r="D1430" i="2" s="1"/>
  <c r="C1429" i="2"/>
  <c r="D1429" i="2" s="1"/>
  <c r="C1428" i="2"/>
  <c r="D1428" i="2" s="1"/>
  <c r="C1427" i="2"/>
  <c r="D1427" i="2" s="1"/>
  <c r="C1426" i="2"/>
  <c r="D1426" i="2" s="1"/>
  <c r="C1425" i="2"/>
  <c r="D1425" i="2" s="1"/>
  <c r="C1424" i="2"/>
  <c r="D1424" i="2" s="1"/>
  <c r="C1423" i="2"/>
  <c r="D1423" i="2" s="1"/>
  <c r="C1422" i="2"/>
  <c r="D1422" i="2" s="1"/>
  <c r="C1421" i="2"/>
  <c r="D1421" i="2" s="1"/>
  <c r="C1420" i="2"/>
  <c r="D1420" i="2" s="1"/>
  <c r="C1419" i="2"/>
  <c r="D1419" i="2" s="1"/>
  <c r="C1418" i="2"/>
  <c r="D1418" i="2" s="1"/>
  <c r="C1417" i="2"/>
  <c r="D1417" i="2" s="1"/>
  <c r="C1416" i="2"/>
  <c r="D1416" i="2" s="1"/>
  <c r="C1415" i="2"/>
  <c r="D1415" i="2" s="1"/>
  <c r="C1414" i="2"/>
  <c r="D1414" i="2" s="1"/>
  <c r="C1413" i="2"/>
  <c r="D1413" i="2" s="1"/>
  <c r="C1412" i="2"/>
  <c r="D1412" i="2" s="1"/>
  <c r="C1411" i="2"/>
  <c r="D1411" i="2" s="1"/>
  <c r="C1410" i="2"/>
  <c r="D1410" i="2" s="1"/>
  <c r="C1409" i="2"/>
  <c r="D1409" i="2" s="1"/>
  <c r="C1408" i="2"/>
  <c r="D1408" i="2" s="1"/>
  <c r="C1407" i="2"/>
  <c r="D1407" i="2" s="1"/>
  <c r="C1406" i="2"/>
  <c r="D1406" i="2" s="1"/>
  <c r="C1405" i="2"/>
  <c r="D1405" i="2" s="1"/>
  <c r="C1404" i="2"/>
  <c r="D1404" i="2" s="1"/>
  <c r="C1403" i="2"/>
  <c r="D1403" i="2" s="1"/>
  <c r="C1402" i="2"/>
  <c r="D1402" i="2" s="1"/>
  <c r="C1401" i="2"/>
  <c r="D1401" i="2" s="1"/>
  <c r="C1400" i="2"/>
  <c r="D1400" i="2" s="1"/>
  <c r="C1399" i="2"/>
  <c r="D1399" i="2" s="1"/>
  <c r="C1398" i="2"/>
  <c r="D1398" i="2" s="1"/>
  <c r="C1397" i="2"/>
  <c r="D1397" i="2" s="1"/>
  <c r="C1396" i="2"/>
  <c r="D1396" i="2" s="1"/>
  <c r="C1395" i="2"/>
  <c r="D1395" i="2" s="1"/>
  <c r="C1394" i="2"/>
  <c r="D1394" i="2" s="1"/>
  <c r="C1393" i="2"/>
  <c r="D1393" i="2" s="1"/>
  <c r="C1392" i="2"/>
  <c r="D1392" i="2" s="1"/>
  <c r="C1391" i="2"/>
  <c r="D1391" i="2" s="1"/>
  <c r="C1390" i="2"/>
  <c r="D1390" i="2" s="1"/>
  <c r="C1389" i="2"/>
  <c r="D1389" i="2" s="1"/>
  <c r="C1388" i="2"/>
  <c r="D1388" i="2" s="1"/>
  <c r="C1387" i="2"/>
  <c r="D1387" i="2" s="1"/>
  <c r="C1386" i="2"/>
  <c r="D1386" i="2" s="1"/>
  <c r="C1385" i="2"/>
  <c r="D1385" i="2" s="1"/>
  <c r="C1384" i="2"/>
  <c r="D1384" i="2" s="1"/>
  <c r="C1383" i="2"/>
  <c r="D1383" i="2" s="1"/>
  <c r="C1382" i="2"/>
  <c r="D1382" i="2" s="1"/>
  <c r="C1381" i="2"/>
  <c r="D1381" i="2" s="1"/>
  <c r="C1380" i="2"/>
  <c r="D1380" i="2" s="1"/>
  <c r="C1379" i="2"/>
  <c r="D1379" i="2" s="1"/>
  <c r="C1378" i="2"/>
  <c r="D1378" i="2" s="1"/>
  <c r="C1377" i="2"/>
  <c r="D1377" i="2" s="1"/>
  <c r="C1376" i="2"/>
  <c r="D1376" i="2" s="1"/>
  <c r="C1375" i="2"/>
  <c r="D1375" i="2" s="1"/>
  <c r="C1374" i="2"/>
  <c r="D1374" i="2" s="1"/>
  <c r="C1373" i="2"/>
  <c r="D1373" i="2" s="1"/>
  <c r="C1372" i="2"/>
  <c r="D1372" i="2" s="1"/>
  <c r="C1371" i="2"/>
  <c r="D1371" i="2" s="1"/>
  <c r="C1370" i="2"/>
  <c r="D1370" i="2" s="1"/>
  <c r="C1369" i="2"/>
  <c r="D1369" i="2" s="1"/>
  <c r="C1368" i="2"/>
  <c r="D1368" i="2" s="1"/>
  <c r="C1367" i="2"/>
  <c r="D1367" i="2" s="1"/>
  <c r="C1366" i="2"/>
  <c r="D1366" i="2" s="1"/>
  <c r="C1365" i="2"/>
  <c r="D1365" i="2" s="1"/>
  <c r="C1364" i="2"/>
  <c r="D1364" i="2" s="1"/>
  <c r="C1363" i="2"/>
  <c r="D1363" i="2" s="1"/>
  <c r="C1362" i="2"/>
  <c r="D1362" i="2" s="1"/>
  <c r="C1361" i="2"/>
  <c r="D1361" i="2" s="1"/>
  <c r="C1360" i="2"/>
  <c r="D1360" i="2" s="1"/>
  <c r="C1359" i="2"/>
  <c r="D1359" i="2" s="1"/>
  <c r="C1358" i="2"/>
  <c r="D1358" i="2" s="1"/>
  <c r="C1357" i="2"/>
  <c r="D1357" i="2" s="1"/>
  <c r="C1356" i="2"/>
  <c r="D1356" i="2" s="1"/>
  <c r="C1355" i="2"/>
  <c r="D1355" i="2" s="1"/>
  <c r="C1354" i="2"/>
  <c r="D1354" i="2" s="1"/>
  <c r="C1353" i="2"/>
  <c r="D1353" i="2" s="1"/>
  <c r="C1352" i="2"/>
  <c r="D1352" i="2" s="1"/>
  <c r="C1351" i="2"/>
  <c r="D1351" i="2" s="1"/>
  <c r="C1350" i="2"/>
  <c r="D1350" i="2" s="1"/>
  <c r="C1349" i="2"/>
  <c r="D1349" i="2" s="1"/>
  <c r="C1348" i="2"/>
  <c r="D1348" i="2" s="1"/>
  <c r="C1347" i="2"/>
  <c r="D1347" i="2" s="1"/>
  <c r="C1346" i="2"/>
  <c r="D1346" i="2" s="1"/>
  <c r="C1345" i="2"/>
  <c r="D1345" i="2" s="1"/>
  <c r="C1344" i="2"/>
  <c r="D1344" i="2" s="1"/>
  <c r="C1343" i="2"/>
  <c r="D1343" i="2" s="1"/>
  <c r="C1342" i="2"/>
  <c r="D1342" i="2" s="1"/>
  <c r="C1341" i="2"/>
  <c r="D1341" i="2" s="1"/>
  <c r="C1340" i="2"/>
  <c r="D1340" i="2" s="1"/>
  <c r="C1339" i="2"/>
  <c r="D1339" i="2" s="1"/>
  <c r="C1338" i="2"/>
  <c r="D1338" i="2" s="1"/>
  <c r="C1337" i="2"/>
  <c r="D1337" i="2" s="1"/>
  <c r="C1336" i="2"/>
  <c r="D1336" i="2" s="1"/>
  <c r="C1335" i="2"/>
  <c r="D1335" i="2" s="1"/>
  <c r="C1334" i="2"/>
  <c r="D1334" i="2" s="1"/>
  <c r="C1333" i="2"/>
  <c r="D1333" i="2" s="1"/>
  <c r="C1332" i="2"/>
  <c r="D1332" i="2" s="1"/>
  <c r="C1331" i="2"/>
  <c r="D1331" i="2" s="1"/>
  <c r="C1330" i="2"/>
  <c r="D1330" i="2" s="1"/>
  <c r="C1329" i="2"/>
  <c r="D1329" i="2" s="1"/>
  <c r="C1328" i="2"/>
  <c r="D1328" i="2" s="1"/>
  <c r="C1327" i="2"/>
  <c r="D1327" i="2" s="1"/>
  <c r="C1326" i="2"/>
  <c r="D1326" i="2" s="1"/>
  <c r="C1325" i="2"/>
  <c r="D1325" i="2" s="1"/>
  <c r="C1324" i="2"/>
  <c r="D1324" i="2" s="1"/>
  <c r="C1323" i="2"/>
  <c r="D1323" i="2" s="1"/>
  <c r="C1322" i="2"/>
  <c r="D1322" i="2" s="1"/>
  <c r="C1321" i="2"/>
  <c r="D1321" i="2" s="1"/>
  <c r="C1320" i="2"/>
  <c r="D1320" i="2" s="1"/>
  <c r="C1319" i="2"/>
  <c r="D1319" i="2" s="1"/>
  <c r="C1318" i="2"/>
  <c r="D1318" i="2" s="1"/>
  <c r="C1317" i="2"/>
  <c r="D1317" i="2" s="1"/>
  <c r="C1316" i="2"/>
  <c r="D1316" i="2" s="1"/>
  <c r="C1315" i="2"/>
  <c r="D1315" i="2" s="1"/>
  <c r="C1314" i="2"/>
  <c r="D1314" i="2" s="1"/>
  <c r="C1313" i="2"/>
  <c r="D1313" i="2" s="1"/>
  <c r="C1312" i="2"/>
  <c r="D1312" i="2" s="1"/>
  <c r="C1311" i="2"/>
  <c r="D1311" i="2" s="1"/>
  <c r="C1310" i="2"/>
  <c r="D1310" i="2" s="1"/>
  <c r="C1309" i="2"/>
  <c r="D1309" i="2" s="1"/>
  <c r="C1308" i="2"/>
  <c r="D1308" i="2" s="1"/>
  <c r="C1307" i="2"/>
  <c r="D1307" i="2" s="1"/>
  <c r="C1306" i="2"/>
  <c r="D1306" i="2" s="1"/>
  <c r="C1305" i="2"/>
  <c r="D1305" i="2" s="1"/>
  <c r="C1304" i="2"/>
  <c r="D1304" i="2" s="1"/>
  <c r="C1303" i="2"/>
  <c r="D1303" i="2" s="1"/>
  <c r="C1302" i="2"/>
  <c r="D1302" i="2" s="1"/>
  <c r="C1301" i="2"/>
  <c r="D1301" i="2" s="1"/>
  <c r="C1300" i="2"/>
  <c r="D1300" i="2" s="1"/>
  <c r="C1299" i="2"/>
  <c r="D1299" i="2" s="1"/>
  <c r="C1298" i="2"/>
  <c r="D1298" i="2" s="1"/>
  <c r="C1297" i="2"/>
  <c r="D1297" i="2" s="1"/>
  <c r="C1296" i="2"/>
  <c r="D1296" i="2" s="1"/>
  <c r="C1295" i="2"/>
  <c r="D1295" i="2" s="1"/>
  <c r="C1294" i="2"/>
  <c r="D1294" i="2" s="1"/>
  <c r="C1293" i="2"/>
  <c r="D1293" i="2" s="1"/>
  <c r="C1292" i="2"/>
  <c r="D1292" i="2" s="1"/>
  <c r="C1291" i="2"/>
  <c r="D1291" i="2" s="1"/>
  <c r="C1290" i="2"/>
  <c r="D1290" i="2" s="1"/>
  <c r="C1289" i="2"/>
  <c r="D1289" i="2" s="1"/>
  <c r="C1288" i="2"/>
  <c r="D1288" i="2" s="1"/>
  <c r="C1287" i="2"/>
  <c r="D1287" i="2" s="1"/>
  <c r="C1286" i="2"/>
  <c r="D1286" i="2" s="1"/>
  <c r="C1285" i="2"/>
  <c r="D1285" i="2" s="1"/>
  <c r="C1284" i="2"/>
  <c r="D1284" i="2" s="1"/>
  <c r="C1283" i="2"/>
  <c r="D1283" i="2" s="1"/>
  <c r="C1282" i="2"/>
  <c r="D1282" i="2" s="1"/>
  <c r="C1281" i="2"/>
  <c r="D1281" i="2" s="1"/>
  <c r="C1280" i="2"/>
  <c r="D1280" i="2" s="1"/>
  <c r="C1279" i="2"/>
  <c r="D1279" i="2" s="1"/>
  <c r="C1278" i="2"/>
  <c r="D1278" i="2" s="1"/>
  <c r="C1277" i="2"/>
  <c r="D1277" i="2" s="1"/>
  <c r="C1276" i="2"/>
  <c r="D1276" i="2" s="1"/>
  <c r="C1275" i="2"/>
  <c r="D1275" i="2" s="1"/>
  <c r="C1274" i="2"/>
  <c r="D1274" i="2" s="1"/>
  <c r="C1273" i="2"/>
  <c r="D1273" i="2" s="1"/>
  <c r="C1272" i="2"/>
  <c r="D1272" i="2" s="1"/>
  <c r="C1271" i="2"/>
  <c r="D1271" i="2" s="1"/>
  <c r="C1270" i="2"/>
  <c r="D1270" i="2" s="1"/>
  <c r="C1269" i="2"/>
  <c r="D1269" i="2" s="1"/>
  <c r="C1268" i="2"/>
  <c r="D1268" i="2" s="1"/>
  <c r="C1267" i="2"/>
  <c r="D1267" i="2" s="1"/>
  <c r="C1266" i="2"/>
  <c r="D1266" i="2" s="1"/>
  <c r="C1265" i="2"/>
  <c r="D1265" i="2" s="1"/>
  <c r="C1264" i="2"/>
  <c r="D1264" i="2" s="1"/>
  <c r="C1263" i="2"/>
  <c r="D1263" i="2" s="1"/>
  <c r="D1262" i="2"/>
  <c r="C1262" i="2"/>
  <c r="C1261" i="2"/>
  <c r="D1261" i="2" s="1"/>
  <c r="C1260" i="2"/>
  <c r="D1260" i="2" s="1"/>
  <c r="C1259" i="2"/>
  <c r="D1259" i="2" s="1"/>
  <c r="C1258" i="2"/>
  <c r="D1258" i="2" s="1"/>
  <c r="C1257" i="2"/>
  <c r="D1257" i="2" s="1"/>
  <c r="C1256" i="2"/>
  <c r="D1256" i="2" s="1"/>
  <c r="C1255" i="2"/>
  <c r="D1255" i="2" s="1"/>
  <c r="C1254" i="2"/>
  <c r="D1254" i="2" s="1"/>
  <c r="C1253" i="2"/>
  <c r="D1253" i="2" s="1"/>
  <c r="C1252" i="2"/>
  <c r="D1252" i="2" s="1"/>
  <c r="C1251" i="2"/>
  <c r="D1251" i="2" s="1"/>
  <c r="C1250" i="2"/>
  <c r="D1250" i="2" s="1"/>
  <c r="C1249" i="2"/>
  <c r="D1249" i="2" s="1"/>
  <c r="C1248" i="2"/>
  <c r="D1248" i="2" s="1"/>
  <c r="C1247" i="2"/>
  <c r="D1247" i="2" s="1"/>
  <c r="C1246" i="2"/>
  <c r="D1246" i="2" s="1"/>
  <c r="C1245" i="2"/>
  <c r="D1245" i="2" s="1"/>
  <c r="C1244" i="2"/>
  <c r="D1244" i="2" s="1"/>
  <c r="C1243" i="2"/>
  <c r="D1243" i="2" s="1"/>
  <c r="C1242" i="2"/>
  <c r="D1242" i="2" s="1"/>
  <c r="C1241" i="2"/>
  <c r="D1241" i="2" s="1"/>
  <c r="C1240" i="2"/>
  <c r="D1240" i="2" s="1"/>
  <c r="C1239" i="2"/>
  <c r="D1239" i="2" s="1"/>
  <c r="C1238" i="2"/>
  <c r="D1238" i="2" s="1"/>
  <c r="C1237" i="2"/>
  <c r="D1237" i="2" s="1"/>
  <c r="C1236" i="2"/>
  <c r="D1236" i="2" s="1"/>
  <c r="C1235" i="2"/>
  <c r="D1235" i="2" s="1"/>
  <c r="C1234" i="2"/>
  <c r="D1234" i="2" s="1"/>
  <c r="C1233" i="2"/>
  <c r="D1233" i="2" s="1"/>
  <c r="C1232" i="2"/>
  <c r="D1232" i="2" s="1"/>
  <c r="C1231" i="2"/>
  <c r="D1231" i="2" s="1"/>
  <c r="C1230" i="2"/>
  <c r="D1230" i="2" s="1"/>
  <c r="C1229" i="2"/>
  <c r="D1229" i="2" s="1"/>
  <c r="C1228" i="2"/>
  <c r="D1228" i="2" s="1"/>
  <c r="C1227" i="2"/>
  <c r="D1227" i="2" s="1"/>
  <c r="C1226" i="2"/>
  <c r="D1226" i="2" s="1"/>
  <c r="C1225" i="2"/>
  <c r="D1225" i="2" s="1"/>
  <c r="C1224" i="2"/>
  <c r="D1224" i="2" s="1"/>
  <c r="C1223" i="2"/>
  <c r="D1223" i="2" s="1"/>
  <c r="C1222" i="2"/>
  <c r="D1222" i="2" s="1"/>
  <c r="C1221" i="2"/>
  <c r="D1221" i="2" s="1"/>
  <c r="C1220" i="2"/>
  <c r="D1220" i="2" s="1"/>
  <c r="C1219" i="2"/>
  <c r="D1219" i="2" s="1"/>
  <c r="C1218" i="2"/>
  <c r="D1218" i="2" s="1"/>
  <c r="C1217" i="2"/>
  <c r="D1217" i="2" s="1"/>
  <c r="C1216" i="2"/>
  <c r="D1216" i="2" s="1"/>
  <c r="C1215" i="2"/>
  <c r="D1215" i="2" s="1"/>
  <c r="C1214" i="2"/>
  <c r="D1214" i="2" s="1"/>
  <c r="C1213" i="2"/>
  <c r="D1213" i="2" s="1"/>
  <c r="C1212" i="2"/>
  <c r="D1212" i="2" s="1"/>
  <c r="C1211" i="2"/>
  <c r="D1211" i="2" s="1"/>
  <c r="C1210" i="2"/>
  <c r="D1210" i="2" s="1"/>
  <c r="C1209" i="2"/>
  <c r="D1209" i="2" s="1"/>
  <c r="C1208" i="2"/>
  <c r="D1208" i="2" s="1"/>
  <c r="C1207" i="2"/>
  <c r="D1207" i="2" s="1"/>
  <c r="C1206" i="2"/>
  <c r="D1206" i="2" s="1"/>
  <c r="C1205" i="2"/>
  <c r="D1205" i="2" s="1"/>
  <c r="C1204" i="2"/>
  <c r="D1204" i="2" s="1"/>
  <c r="C1203" i="2"/>
  <c r="D1203" i="2" s="1"/>
  <c r="C1202" i="2"/>
  <c r="D1202" i="2" s="1"/>
  <c r="C1201" i="2"/>
  <c r="D1201" i="2" s="1"/>
  <c r="C1200" i="2"/>
  <c r="D1200" i="2" s="1"/>
  <c r="C1199" i="2"/>
  <c r="D1199" i="2" s="1"/>
  <c r="C1198" i="2"/>
  <c r="D1198" i="2" s="1"/>
  <c r="C1197" i="2"/>
  <c r="D1197" i="2" s="1"/>
  <c r="C1196" i="2"/>
  <c r="D1196" i="2" s="1"/>
  <c r="C1195" i="2"/>
  <c r="D1195" i="2" s="1"/>
  <c r="C1194" i="2"/>
  <c r="D1194" i="2" s="1"/>
  <c r="D1193" i="2"/>
  <c r="C1193" i="2"/>
  <c r="C1192" i="2"/>
  <c r="D1192" i="2" s="1"/>
  <c r="C1191" i="2"/>
  <c r="D1191" i="2" s="1"/>
  <c r="C1190" i="2"/>
  <c r="D1190" i="2" s="1"/>
  <c r="C1189" i="2"/>
  <c r="D1189" i="2" s="1"/>
  <c r="C1188" i="2"/>
  <c r="D1188" i="2" s="1"/>
  <c r="C1187" i="2"/>
  <c r="D1187" i="2" s="1"/>
  <c r="C1186" i="2"/>
  <c r="D1186" i="2" s="1"/>
  <c r="C1185" i="2"/>
  <c r="D1185" i="2" s="1"/>
  <c r="C1184" i="2"/>
  <c r="D1184" i="2" s="1"/>
  <c r="C1183" i="2"/>
  <c r="D1183" i="2" s="1"/>
  <c r="C1182" i="2"/>
  <c r="D1182" i="2" s="1"/>
  <c r="C1181" i="2"/>
  <c r="D1181" i="2" s="1"/>
  <c r="C1180" i="2"/>
  <c r="D1180" i="2" s="1"/>
  <c r="C1179" i="2"/>
  <c r="D1179" i="2" s="1"/>
  <c r="C1178" i="2"/>
  <c r="D1178" i="2" s="1"/>
  <c r="C1177" i="2"/>
  <c r="D1177" i="2" s="1"/>
  <c r="C1176" i="2"/>
  <c r="D1176" i="2" s="1"/>
  <c r="C1175" i="2"/>
  <c r="D1175" i="2" s="1"/>
  <c r="C1174" i="2"/>
  <c r="D1174" i="2" s="1"/>
  <c r="C1173" i="2"/>
  <c r="D1173" i="2" s="1"/>
  <c r="C1172" i="2"/>
  <c r="D1172" i="2" s="1"/>
  <c r="C1171" i="2"/>
  <c r="D1171" i="2" s="1"/>
  <c r="C1170" i="2"/>
  <c r="D1170" i="2" s="1"/>
  <c r="C1169" i="2"/>
  <c r="D1169" i="2" s="1"/>
  <c r="C1168" i="2"/>
  <c r="D1168" i="2" s="1"/>
  <c r="C1167" i="2"/>
  <c r="D1167" i="2" s="1"/>
  <c r="C1166" i="2"/>
  <c r="D1166" i="2" s="1"/>
  <c r="C1165" i="2"/>
  <c r="D1165" i="2" s="1"/>
  <c r="C1164" i="2"/>
  <c r="D1164" i="2" s="1"/>
  <c r="C1163" i="2"/>
  <c r="D1163" i="2" s="1"/>
  <c r="C1162" i="2"/>
  <c r="D1162" i="2" s="1"/>
  <c r="C1161" i="2"/>
  <c r="D1161" i="2" s="1"/>
  <c r="C1160" i="2"/>
  <c r="D1160" i="2" s="1"/>
  <c r="C1159" i="2"/>
  <c r="D1159" i="2" s="1"/>
  <c r="C1158" i="2"/>
  <c r="D1158" i="2" s="1"/>
  <c r="C1157" i="2"/>
  <c r="D1157" i="2" s="1"/>
  <c r="C1156" i="2"/>
  <c r="D1156" i="2" s="1"/>
  <c r="C1155" i="2"/>
  <c r="D1155" i="2" s="1"/>
  <c r="C1154" i="2"/>
  <c r="D1154" i="2" s="1"/>
  <c r="C1153" i="2"/>
  <c r="D1153" i="2" s="1"/>
  <c r="C1152" i="2"/>
  <c r="D1152" i="2" s="1"/>
  <c r="C1151" i="2"/>
  <c r="D1151" i="2" s="1"/>
  <c r="C1150" i="2"/>
  <c r="D1150" i="2" s="1"/>
  <c r="C1149" i="2"/>
  <c r="D1149" i="2" s="1"/>
  <c r="C1148" i="2"/>
  <c r="D1148" i="2" s="1"/>
  <c r="C1147" i="2"/>
  <c r="D1147" i="2" s="1"/>
  <c r="C1146" i="2"/>
  <c r="D1146" i="2" s="1"/>
  <c r="C1145" i="2"/>
  <c r="D1145" i="2" s="1"/>
  <c r="C1144" i="2"/>
  <c r="D1144" i="2" s="1"/>
  <c r="C1143" i="2"/>
  <c r="D1143" i="2" s="1"/>
  <c r="C1142" i="2"/>
  <c r="D1142" i="2" s="1"/>
  <c r="C1141" i="2"/>
  <c r="D1141" i="2" s="1"/>
  <c r="C1140" i="2"/>
  <c r="D1140" i="2" s="1"/>
  <c r="C1139" i="2"/>
  <c r="D1139" i="2" s="1"/>
  <c r="C1138" i="2"/>
  <c r="D1138" i="2" s="1"/>
  <c r="C1137" i="2"/>
  <c r="D1137" i="2" s="1"/>
  <c r="C1136" i="2"/>
  <c r="D1136" i="2" s="1"/>
  <c r="C1135" i="2"/>
  <c r="D1135" i="2" s="1"/>
  <c r="C1134" i="2"/>
  <c r="D1134" i="2" s="1"/>
  <c r="C1133" i="2"/>
  <c r="D1133" i="2" s="1"/>
  <c r="C1132" i="2"/>
  <c r="D1132" i="2" s="1"/>
  <c r="C1131" i="2"/>
  <c r="D1131" i="2" s="1"/>
  <c r="C1130" i="2"/>
  <c r="D1130" i="2" s="1"/>
  <c r="C1129" i="2"/>
  <c r="D1129" i="2" s="1"/>
  <c r="C1128" i="2"/>
  <c r="D1128" i="2" s="1"/>
  <c r="C1127" i="2"/>
  <c r="D1127" i="2" s="1"/>
  <c r="C1126" i="2"/>
  <c r="D1126" i="2" s="1"/>
  <c r="C1125" i="2"/>
  <c r="D1125" i="2" s="1"/>
  <c r="C1124" i="2"/>
  <c r="D1124" i="2" s="1"/>
  <c r="C1123" i="2"/>
  <c r="D1123" i="2" s="1"/>
  <c r="C1122" i="2"/>
  <c r="D1122" i="2" s="1"/>
  <c r="C1121" i="2"/>
  <c r="D1121" i="2" s="1"/>
  <c r="C1120" i="2"/>
  <c r="D1120" i="2" s="1"/>
  <c r="C1119" i="2"/>
  <c r="D1119" i="2" s="1"/>
  <c r="C1118" i="2"/>
  <c r="D1118" i="2" s="1"/>
  <c r="C1117" i="2"/>
  <c r="D1117" i="2" s="1"/>
  <c r="C1116" i="2"/>
  <c r="D1116" i="2" s="1"/>
  <c r="C1115" i="2"/>
  <c r="D1115" i="2" s="1"/>
  <c r="C1114" i="2"/>
  <c r="D1114" i="2" s="1"/>
  <c r="C1113" i="2"/>
  <c r="D1113" i="2" s="1"/>
  <c r="C1112" i="2"/>
  <c r="D1112" i="2" s="1"/>
  <c r="C1111" i="2"/>
  <c r="D1111" i="2" s="1"/>
  <c r="C1110" i="2"/>
  <c r="D1110" i="2" s="1"/>
  <c r="D1109" i="2"/>
  <c r="C1109" i="2"/>
  <c r="C1108" i="2"/>
  <c r="D1108" i="2" s="1"/>
  <c r="C1107" i="2"/>
  <c r="D1107" i="2" s="1"/>
  <c r="C1106" i="2"/>
  <c r="D1106" i="2" s="1"/>
  <c r="C1105" i="2"/>
  <c r="D1105" i="2" s="1"/>
  <c r="C1104" i="2"/>
  <c r="D1104" i="2" s="1"/>
  <c r="C1103" i="2"/>
  <c r="D1103" i="2" s="1"/>
  <c r="C1102" i="2"/>
  <c r="D1102" i="2" s="1"/>
  <c r="C1101" i="2"/>
  <c r="D1101" i="2" s="1"/>
  <c r="C1100" i="2"/>
  <c r="D1100" i="2" s="1"/>
  <c r="C1099" i="2"/>
  <c r="D1099" i="2" s="1"/>
  <c r="C1098" i="2"/>
  <c r="D1098" i="2" s="1"/>
  <c r="C1097" i="2"/>
  <c r="D1097" i="2" s="1"/>
  <c r="C1096" i="2"/>
  <c r="D1096" i="2" s="1"/>
  <c r="C1095" i="2"/>
  <c r="D1095" i="2" s="1"/>
  <c r="C1094" i="2"/>
  <c r="D1094" i="2" s="1"/>
  <c r="C1093" i="2"/>
  <c r="D1093" i="2" s="1"/>
  <c r="C1092" i="2"/>
  <c r="D1092" i="2" s="1"/>
  <c r="C1091" i="2"/>
  <c r="D1091" i="2" s="1"/>
  <c r="C1090" i="2"/>
  <c r="D1090" i="2" s="1"/>
  <c r="C1089" i="2"/>
  <c r="D1089" i="2" s="1"/>
  <c r="C1088" i="2"/>
  <c r="D1088" i="2" s="1"/>
  <c r="C1087" i="2"/>
  <c r="D1087" i="2" s="1"/>
  <c r="C1086" i="2"/>
  <c r="D1086" i="2" s="1"/>
  <c r="C1085" i="2"/>
  <c r="D1085" i="2" s="1"/>
  <c r="C1084" i="2"/>
  <c r="D1084" i="2" s="1"/>
  <c r="C1083" i="2"/>
  <c r="D1083" i="2" s="1"/>
  <c r="C1082" i="2"/>
  <c r="D1082" i="2" s="1"/>
  <c r="C1081" i="2"/>
  <c r="D1081" i="2" s="1"/>
  <c r="C1080" i="2"/>
  <c r="D1080" i="2" s="1"/>
  <c r="C1079" i="2"/>
  <c r="D1079" i="2" s="1"/>
  <c r="C1078" i="2"/>
  <c r="D1078" i="2" s="1"/>
  <c r="C1077" i="2"/>
  <c r="D1077" i="2" s="1"/>
  <c r="C1076" i="2"/>
  <c r="D1076" i="2" s="1"/>
  <c r="C1075" i="2"/>
  <c r="D1075" i="2" s="1"/>
  <c r="C1074" i="2"/>
  <c r="D1074" i="2" s="1"/>
  <c r="C1073" i="2"/>
  <c r="D1073" i="2" s="1"/>
  <c r="C1072" i="2"/>
  <c r="D1072" i="2" s="1"/>
  <c r="C1071" i="2"/>
  <c r="D1071" i="2" s="1"/>
  <c r="C1070" i="2"/>
  <c r="D1070" i="2" s="1"/>
  <c r="C1069" i="2"/>
  <c r="D1069" i="2" s="1"/>
  <c r="C1068" i="2"/>
  <c r="D1068" i="2" s="1"/>
  <c r="C1067" i="2"/>
  <c r="D1067" i="2" s="1"/>
  <c r="C1066" i="2"/>
  <c r="D1066" i="2" s="1"/>
  <c r="C1065" i="2"/>
  <c r="D1065" i="2" s="1"/>
  <c r="C1064" i="2"/>
  <c r="D1064" i="2" s="1"/>
  <c r="C1063" i="2"/>
  <c r="D1063" i="2" s="1"/>
  <c r="C1062" i="2"/>
  <c r="D1062" i="2" s="1"/>
  <c r="C1061" i="2"/>
  <c r="D1061" i="2" s="1"/>
  <c r="C1060" i="2"/>
  <c r="D1060" i="2" s="1"/>
  <c r="C1059" i="2"/>
  <c r="D1059" i="2" s="1"/>
  <c r="C1058" i="2"/>
  <c r="D1058" i="2" s="1"/>
  <c r="C1057" i="2"/>
  <c r="D1057" i="2" s="1"/>
  <c r="C1056" i="2"/>
  <c r="D1056" i="2" s="1"/>
  <c r="C1055" i="2"/>
  <c r="D1055" i="2" s="1"/>
  <c r="C1054" i="2"/>
  <c r="D1054" i="2" s="1"/>
  <c r="C1053" i="2"/>
  <c r="D1053" i="2" s="1"/>
  <c r="C1052" i="2"/>
  <c r="D1052" i="2" s="1"/>
  <c r="C1051" i="2"/>
  <c r="D1051" i="2" s="1"/>
  <c r="C1050" i="2"/>
  <c r="D1050" i="2" s="1"/>
  <c r="C1049" i="2"/>
  <c r="D1049" i="2" s="1"/>
  <c r="C1048" i="2"/>
  <c r="D1048" i="2" s="1"/>
  <c r="C1047" i="2"/>
  <c r="D1047" i="2" s="1"/>
  <c r="C1046" i="2"/>
  <c r="D1046" i="2" s="1"/>
  <c r="C1045" i="2"/>
  <c r="D1045" i="2" s="1"/>
  <c r="C1044" i="2"/>
  <c r="D1044" i="2" s="1"/>
  <c r="C1043" i="2"/>
  <c r="D1043" i="2" s="1"/>
  <c r="C1042" i="2"/>
  <c r="D1042" i="2" s="1"/>
  <c r="C1041" i="2"/>
  <c r="D1041" i="2" s="1"/>
  <c r="C1040" i="2"/>
  <c r="D1040" i="2" s="1"/>
  <c r="C1039" i="2"/>
  <c r="D1039" i="2" s="1"/>
  <c r="C1038" i="2"/>
  <c r="D1038" i="2" s="1"/>
  <c r="C1037" i="2"/>
  <c r="D1037" i="2" s="1"/>
  <c r="C1036" i="2"/>
  <c r="D1036" i="2" s="1"/>
  <c r="C1035" i="2"/>
  <c r="D1035" i="2" s="1"/>
  <c r="C1034" i="2"/>
  <c r="D1034" i="2" s="1"/>
  <c r="C1033" i="2"/>
  <c r="D1033" i="2" s="1"/>
  <c r="C1032" i="2"/>
  <c r="D1032" i="2" s="1"/>
  <c r="C1031" i="2"/>
  <c r="D1031" i="2" s="1"/>
  <c r="C1030" i="2"/>
  <c r="D1030" i="2" s="1"/>
  <c r="D1029" i="2"/>
  <c r="C1029" i="2"/>
  <c r="C1028" i="2"/>
  <c r="D1028" i="2" s="1"/>
  <c r="C1027" i="2"/>
  <c r="D1027" i="2" s="1"/>
  <c r="C1026" i="2"/>
  <c r="D1026" i="2" s="1"/>
  <c r="C1025" i="2"/>
  <c r="D1025" i="2" s="1"/>
  <c r="C1024" i="2"/>
  <c r="D1024" i="2" s="1"/>
  <c r="C1023" i="2"/>
  <c r="D1023" i="2" s="1"/>
  <c r="C1022" i="2"/>
  <c r="D1022" i="2" s="1"/>
  <c r="C1021" i="2"/>
  <c r="D1021" i="2" s="1"/>
  <c r="C1020" i="2"/>
  <c r="D1020" i="2" s="1"/>
  <c r="C1019" i="2"/>
  <c r="D1019" i="2" s="1"/>
  <c r="C1018" i="2"/>
  <c r="D1018" i="2" s="1"/>
  <c r="C1017" i="2"/>
  <c r="D1017" i="2" s="1"/>
  <c r="C1016" i="2"/>
  <c r="D1016" i="2" s="1"/>
  <c r="C1015" i="2"/>
  <c r="D1015" i="2" s="1"/>
  <c r="C1014" i="2"/>
  <c r="D1014" i="2" s="1"/>
  <c r="C1013" i="2"/>
  <c r="D1013" i="2" s="1"/>
  <c r="C1012" i="2"/>
  <c r="D1012" i="2" s="1"/>
  <c r="C1011" i="2"/>
  <c r="D1011" i="2" s="1"/>
  <c r="C1010" i="2"/>
  <c r="D1010" i="2" s="1"/>
  <c r="C1009" i="2"/>
  <c r="D1009" i="2" s="1"/>
  <c r="C1008" i="2"/>
  <c r="D1008" i="2" s="1"/>
  <c r="C1007" i="2"/>
  <c r="D1007" i="2" s="1"/>
  <c r="C1006" i="2"/>
  <c r="D1006" i="2" s="1"/>
  <c r="C1005" i="2"/>
  <c r="D1005" i="2" s="1"/>
  <c r="C1004" i="2"/>
  <c r="D1004" i="2" s="1"/>
  <c r="C1003" i="2"/>
  <c r="D1003" i="2" s="1"/>
  <c r="C1002" i="2"/>
  <c r="D1002" i="2" s="1"/>
  <c r="C1001" i="2"/>
  <c r="D1001" i="2" s="1"/>
  <c r="C1000" i="2"/>
  <c r="D1000" i="2" s="1"/>
  <c r="C999" i="2"/>
  <c r="D999" i="2" s="1"/>
  <c r="C998" i="2"/>
  <c r="D998" i="2" s="1"/>
  <c r="C997" i="2"/>
  <c r="D997" i="2" s="1"/>
  <c r="C996" i="2"/>
  <c r="D996" i="2" s="1"/>
  <c r="C995" i="2"/>
  <c r="D995" i="2" s="1"/>
  <c r="C994" i="2"/>
  <c r="D994" i="2" s="1"/>
  <c r="C993" i="2"/>
  <c r="D993" i="2" s="1"/>
  <c r="C992" i="2"/>
  <c r="D992" i="2" s="1"/>
  <c r="C991" i="2"/>
  <c r="D991" i="2" s="1"/>
  <c r="C990" i="2"/>
  <c r="D990" i="2" s="1"/>
  <c r="C989" i="2"/>
  <c r="D989" i="2" s="1"/>
  <c r="C988" i="2"/>
  <c r="D988" i="2" s="1"/>
  <c r="C987" i="2"/>
  <c r="D987" i="2" s="1"/>
  <c r="C986" i="2"/>
  <c r="D986" i="2" s="1"/>
  <c r="C985" i="2"/>
  <c r="D985" i="2" s="1"/>
  <c r="C984" i="2"/>
  <c r="D984" i="2" s="1"/>
  <c r="C983" i="2"/>
  <c r="D983" i="2" s="1"/>
  <c r="C982" i="2"/>
  <c r="D982" i="2" s="1"/>
  <c r="C981" i="2"/>
  <c r="D981" i="2" s="1"/>
  <c r="C980" i="2"/>
  <c r="D980" i="2" s="1"/>
  <c r="C979" i="2"/>
  <c r="D979" i="2" s="1"/>
  <c r="C978" i="2"/>
  <c r="D978" i="2" s="1"/>
  <c r="C977" i="2"/>
  <c r="D977" i="2" s="1"/>
  <c r="C976" i="2"/>
  <c r="D976" i="2" s="1"/>
  <c r="C975" i="2"/>
  <c r="D975" i="2" s="1"/>
  <c r="C974" i="2"/>
  <c r="D974" i="2" s="1"/>
  <c r="C973" i="2"/>
  <c r="D973" i="2" s="1"/>
  <c r="C972" i="2"/>
  <c r="D972" i="2" s="1"/>
  <c r="C971" i="2"/>
  <c r="D971" i="2" s="1"/>
  <c r="C970" i="2"/>
  <c r="D970" i="2" s="1"/>
  <c r="C969" i="2"/>
  <c r="D969" i="2" s="1"/>
  <c r="C968" i="2"/>
  <c r="D968" i="2" s="1"/>
  <c r="C967" i="2"/>
  <c r="D967" i="2" s="1"/>
  <c r="C966" i="2"/>
  <c r="D966" i="2" s="1"/>
  <c r="C965" i="2"/>
  <c r="D965" i="2" s="1"/>
  <c r="C964" i="2"/>
  <c r="D964" i="2" s="1"/>
  <c r="C963" i="2"/>
  <c r="D963" i="2" s="1"/>
  <c r="C962" i="2"/>
  <c r="D962" i="2" s="1"/>
  <c r="C961" i="2"/>
  <c r="D961" i="2" s="1"/>
  <c r="C960" i="2"/>
  <c r="D960" i="2" s="1"/>
  <c r="C959" i="2"/>
  <c r="D959" i="2" s="1"/>
  <c r="C958" i="2"/>
  <c r="D958" i="2" s="1"/>
  <c r="C957" i="2"/>
  <c r="D957" i="2" s="1"/>
  <c r="C956" i="2"/>
  <c r="D956" i="2" s="1"/>
  <c r="C955" i="2"/>
  <c r="D955" i="2" s="1"/>
  <c r="C954" i="2"/>
  <c r="D954" i="2" s="1"/>
  <c r="C953" i="2"/>
  <c r="D953" i="2" s="1"/>
  <c r="C952" i="2"/>
  <c r="D952" i="2" s="1"/>
  <c r="C951" i="2"/>
  <c r="D951" i="2" s="1"/>
  <c r="C950" i="2"/>
  <c r="D950" i="2" s="1"/>
  <c r="C949" i="2"/>
  <c r="D949" i="2" s="1"/>
  <c r="C948" i="2"/>
  <c r="D948" i="2" s="1"/>
  <c r="C947" i="2"/>
  <c r="D947" i="2" s="1"/>
  <c r="C946" i="2"/>
  <c r="D946" i="2" s="1"/>
  <c r="C945" i="2"/>
  <c r="D945" i="2" s="1"/>
  <c r="C944" i="2"/>
  <c r="D944" i="2" s="1"/>
  <c r="C943" i="2"/>
  <c r="D943" i="2" s="1"/>
  <c r="C942" i="2"/>
  <c r="D942" i="2" s="1"/>
  <c r="D941" i="2"/>
  <c r="C941" i="2"/>
  <c r="C940" i="2"/>
  <c r="D940" i="2" s="1"/>
  <c r="C939" i="2"/>
  <c r="D939" i="2" s="1"/>
  <c r="C938" i="2"/>
  <c r="D938" i="2" s="1"/>
  <c r="C937" i="2"/>
  <c r="D937" i="2" s="1"/>
  <c r="C936" i="2"/>
  <c r="D936" i="2" s="1"/>
  <c r="C935" i="2"/>
  <c r="D935" i="2" s="1"/>
  <c r="C934" i="2"/>
  <c r="D934" i="2" s="1"/>
  <c r="C933" i="2"/>
  <c r="D933" i="2" s="1"/>
  <c r="C932" i="2"/>
  <c r="D932" i="2" s="1"/>
  <c r="C931" i="2"/>
  <c r="D931" i="2" s="1"/>
  <c r="C930" i="2"/>
  <c r="D930" i="2" s="1"/>
  <c r="D929" i="2"/>
  <c r="C929" i="2"/>
  <c r="C928" i="2"/>
  <c r="D928" i="2" s="1"/>
  <c r="C927" i="2"/>
  <c r="D927" i="2" s="1"/>
  <c r="C926" i="2"/>
  <c r="D926" i="2" s="1"/>
  <c r="C925" i="2"/>
  <c r="D925" i="2" s="1"/>
  <c r="C924" i="2"/>
  <c r="D924" i="2" s="1"/>
  <c r="C923" i="2"/>
  <c r="D923" i="2" s="1"/>
  <c r="C922" i="2"/>
  <c r="D922" i="2" s="1"/>
  <c r="C921" i="2"/>
  <c r="D921" i="2" s="1"/>
  <c r="C920" i="2"/>
  <c r="D920" i="2" s="1"/>
  <c r="C919" i="2"/>
  <c r="D919" i="2" s="1"/>
  <c r="C918" i="2"/>
  <c r="D918" i="2" s="1"/>
  <c r="C917" i="2"/>
  <c r="D917" i="2" s="1"/>
  <c r="C916" i="2"/>
  <c r="D916" i="2" s="1"/>
  <c r="C915" i="2"/>
  <c r="D915" i="2" s="1"/>
  <c r="C914" i="2"/>
  <c r="D914" i="2" s="1"/>
  <c r="C913" i="2"/>
  <c r="D913" i="2" s="1"/>
  <c r="C912" i="2"/>
  <c r="D912" i="2" s="1"/>
  <c r="C911" i="2"/>
  <c r="D911" i="2" s="1"/>
  <c r="C910" i="2"/>
  <c r="D910" i="2" s="1"/>
  <c r="C909" i="2"/>
  <c r="D909" i="2" s="1"/>
  <c r="C908" i="2"/>
  <c r="D908" i="2" s="1"/>
  <c r="C907" i="2"/>
  <c r="D907" i="2" s="1"/>
  <c r="C906" i="2"/>
  <c r="D906" i="2" s="1"/>
  <c r="C905" i="2"/>
  <c r="D905" i="2" s="1"/>
  <c r="C904" i="2"/>
  <c r="D904" i="2" s="1"/>
  <c r="C903" i="2"/>
  <c r="D903" i="2" s="1"/>
  <c r="C902" i="2"/>
  <c r="D902" i="2" s="1"/>
  <c r="D901" i="2"/>
  <c r="C901" i="2"/>
  <c r="C900" i="2"/>
  <c r="D900" i="2" s="1"/>
  <c r="C899" i="2"/>
  <c r="D899" i="2" s="1"/>
  <c r="C898" i="2"/>
  <c r="D898" i="2" s="1"/>
  <c r="C897" i="2"/>
  <c r="D897" i="2" s="1"/>
  <c r="C896" i="2"/>
  <c r="D896" i="2" s="1"/>
  <c r="C895" i="2"/>
  <c r="D895" i="2" s="1"/>
  <c r="C894" i="2"/>
  <c r="D894" i="2" s="1"/>
  <c r="C893" i="2"/>
  <c r="D893" i="2" s="1"/>
  <c r="C892" i="2"/>
  <c r="D892" i="2" s="1"/>
  <c r="C891" i="2"/>
  <c r="D891" i="2" s="1"/>
  <c r="C890" i="2"/>
  <c r="D890" i="2" s="1"/>
  <c r="D889" i="2"/>
  <c r="C889" i="2"/>
  <c r="C888" i="2"/>
  <c r="D888" i="2" s="1"/>
  <c r="C887" i="2"/>
  <c r="D887" i="2" s="1"/>
  <c r="C886" i="2"/>
  <c r="D886" i="2" s="1"/>
  <c r="C885" i="2"/>
  <c r="D885" i="2" s="1"/>
  <c r="C884" i="2"/>
  <c r="D884" i="2" s="1"/>
  <c r="C883" i="2"/>
  <c r="D883" i="2" s="1"/>
  <c r="C882" i="2"/>
  <c r="D882" i="2" s="1"/>
  <c r="C881" i="2"/>
  <c r="D881" i="2" s="1"/>
  <c r="C880" i="2"/>
  <c r="D880" i="2" s="1"/>
  <c r="C879" i="2"/>
  <c r="D879" i="2" s="1"/>
  <c r="C878" i="2"/>
  <c r="D878" i="2" s="1"/>
  <c r="C877" i="2"/>
  <c r="D877" i="2" s="1"/>
  <c r="C876" i="2"/>
  <c r="D876" i="2" s="1"/>
  <c r="C875" i="2"/>
  <c r="D875" i="2" s="1"/>
  <c r="C874" i="2"/>
  <c r="D874" i="2" s="1"/>
  <c r="C873" i="2"/>
  <c r="D873" i="2" s="1"/>
  <c r="C872" i="2"/>
  <c r="D872" i="2" s="1"/>
  <c r="D871" i="2"/>
  <c r="C871" i="2"/>
  <c r="C870" i="2"/>
  <c r="D870" i="2" s="1"/>
  <c r="C869" i="2"/>
  <c r="D869" i="2" s="1"/>
  <c r="C868" i="2"/>
  <c r="D868" i="2" s="1"/>
  <c r="C867" i="2"/>
  <c r="D867" i="2" s="1"/>
  <c r="C866" i="2"/>
  <c r="D866" i="2" s="1"/>
  <c r="C865" i="2"/>
  <c r="D865" i="2" s="1"/>
  <c r="C864" i="2"/>
  <c r="D864" i="2" s="1"/>
  <c r="C863" i="2"/>
  <c r="D863" i="2" s="1"/>
  <c r="C862" i="2"/>
  <c r="D862" i="2" s="1"/>
  <c r="C861" i="2"/>
  <c r="D861" i="2" s="1"/>
  <c r="C860" i="2"/>
  <c r="D860" i="2" s="1"/>
  <c r="C859" i="2"/>
  <c r="D859" i="2" s="1"/>
  <c r="C858" i="2"/>
  <c r="D858" i="2" s="1"/>
  <c r="C857" i="2"/>
  <c r="D857" i="2" s="1"/>
  <c r="C856" i="2"/>
  <c r="D856" i="2" s="1"/>
  <c r="C855" i="2"/>
  <c r="D855" i="2" s="1"/>
  <c r="C854" i="2"/>
  <c r="D854" i="2" s="1"/>
  <c r="C853" i="2"/>
  <c r="D853" i="2" s="1"/>
  <c r="C852" i="2"/>
  <c r="D852" i="2" s="1"/>
  <c r="C851" i="2"/>
  <c r="D851" i="2" s="1"/>
  <c r="C850" i="2"/>
  <c r="D850" i="2" s="1"/>
  <c r="D849" i="2"/>
  <c r="C849" i="2"/>
  <c r="C848" i="2"/>
  <c r="D848" i="2" s="1"/>
  <c r="C847" i="2"/>
  <c r="D847" i="2" s="1"/>
  <c r="C846" i="2"/>
  <c r="D846" i="2" s="1"/>
  <c r="C845" i="2"/>
  <c r="D845" i="2" s="1"/>
  <c r="C844" i="2"/>
  <c r="D844" i="2" s="1"/>
  <c r="C843" i="2"/>
  <c r="D843" i="2" s="1"/>
  <c r="C842" i="2"/>
  <c r="D842" i="2" s="1"/>
  <c r="C841" i="2"/>
  <c r="D841" i="2" s="1"/>
  <c r="C840" i="2"/>
  <c r="D840" i="2" s="1"/>
  <c r="C839" i="2"/>
  <c r="D839" i="2" s="1"/>
  <c r="C838" i="2"/>
  <c r="D838" i="2" s="1"/>
  <c r="C837" i="2"/>
  <c r="D837" i="2" s="1"/>
  <c r="C836" i="2"/>
  <c r="D836" i="2" s="1"/>
  <c r="C835" i="2"/>
  <c r="D835" i="2" s="1"/>
  <c r="C834" i="2"/>
  <c r="D834" i="2" s="1"/>
  <c r="C833" i="2"/>
  <c r="D833" i="2" s="1"/>
  <c r="C832" i="2"/>
  <c r="D832" i="2" s="1"/>
  <c r="D831" i="2"/>
  <c r="C831" i="2"/>
  <c r="C830" i="2"/>
  <c r="D830" i="2" s="1"/>
  <c r="C829" i="2"/>
  <c r="D829" i="2" s="1"/>
  <c r="C828" i="2"/>
  <c r="D828" i="2" s="1"/>
  <c r="C827" i="2"/>
  <c r="D827" i="2" s="1"/>
  <c r="C826" i="2"/>
  <c r="D826" i="2" s="1"/>
  <c r="C825" i="2"/>
  <c r="D825" i="2" s="1"/>
  <c r="C824" i="2"/>
  <c r="D824" i="2" s="1"/>
  <c r="C823" i="2"/>
  <c r="D823" i="2" s="1"/>
  <c r="C822" i="2"/>
  <c r="D822" i="2" s="1"/>
  <c r="C821" i="2"/>
  <c r="D821" i="2" s="1"/>
  <c r="C820" i="2"/>
  <c r="D820" i="2" s="1"/>
  <c r="C819" i="2"/>
  <c r="D819" i="2" s="1"/>
  <c r="C818" i="2"/>
  <c r="D818" i="2" s="1"/>
  <c r="C817" i="2"/>
  <c r="D817" i="2" s="1"/>
  <c r="C816" i="2"/>
  <c r="D816" i="2" s="1"/>
  <c r="C815" i="2"/>
  <c r="D815" i="2" s="1"/>
  <c r="C814" i="2"/>
  <c r="D814" i="2" s="1"/>
  <c r="C813" i="2"/>
  <c r="D813" i="2" s="1"/>
  <c r="C812" i="2"/>
  <c r="D812" i="2" s="1"/>
  <c r="C811" i="2"/>
  <c r="D811" i="2" s="1"/>
  <c r="C810" i="2"/>
  <c r="D810" i="2" s="1"/>
  <c r="C809" i="2"/>
  <c r="D809" i="2" s="1"/>
  <c r="C808" i="2"/>
  <c r="D808" i="2" s="1"/>
  <c r="C807" i="2"/>
  <c r="D807" i="2" s="1"/>
  <c r="C806" i="2"/>
  <c r="D806" i="2" s="1"/>
  <c r="C805" i="2"/>
  <c r="D805" i="2" s="1"/>
  <c r="C804" i="2"/>
  <c r="D804" i="2" s="1"/>
  <c r="C803" i="2"/>
  <c r="D803" i="2" s="1"/>
  <c r="C802" i="2"/>
  <c r="D802" i="2" s="1"/>
  <c r="C801" i="2"/>
  <c r="D801" i="2" s="1"/>
  <c r="C800" i="2"/>
  <c r="D800" i="2" s="1"/>
  <c r="C799" i="2"/>
  <c r="D799" i="2" s="1"/>
  <c r="C798" i="2"/>
  <c r="D798" i="2" s="1"/>
  <c r="C797" i="2"/>
  <c r="D797" i="2" s="1"/>
  <c r="C796" i="2"/>
  <c r="D796" i="2" s="1"/>
  <c r="C795" i="2"/>
  <c r="D795" i="2" s="1"/>
  <c r="C794" i="2"/>
  <c r="D794" i="2" s="1"/>
  <c r="C793" i="2"/>
  <c r="D793" i="2" s="1"/>
  <c r="C792" i="2"/>
  <c r="D792" i="2" s="1"/>
  <c r="D791" i="2"/>
  <c r="C791" i="2"/>
  <c r="C790" i="2"/>
  <c r="D790" i="2" s="1"/>
  <c r="C789" i="2"/>
  <c r="D789" i="2" s="1"/>
  <c r="C788" i="2"/>
  <c r="D788" i="2" s="1"/>
  <c r="C787" i="2"/>
  <c r="D787" i="2" s="1"/>
  <c r="C786" i="2"/>
  <c r="D786" i="2" s="1"/>
  <c r="C785" i="2"/>
  <c r="D785" i="2" s="1"/>
  <c r="C784" i="2"/>
  <c r="D784" i="2" s="1"/>
  <c r="C783" i="2"/>
  <c r="D783" i="2" s="1"/>
  <c r="C782" i="2"/>
  <c r="D782" i="2" s="1"/>
  <c r="C781" i="2"/>
  <c r="D781" i="2" s="1"/>
  <c r="C780" i="2"/>
  <c r="D780" i="2" s="1"/>
  <c r="C779" i="2"/>
  <c r="D779" i="2" s="1"/>
  <c r="C778" i="2"/>
  <c r="D778" i="2" s="1"/>
  <c r="C777" i="2"/>
  <c r="D777" i="2" s="1"/>
  <c r="C776" i="2"/>
  <c r="D776" i="2" s="1"/>
  <c r="C775" i="2"/>
  <c r="D775" i="2" s="1"/>
  <c r="C774" i="2"/>
  <c r="D774" i="2" s="1"/>
  <c r="C773" i="2"/>
  <c r="D773" i="2" s="1"/>
  <c r="C772" i="2"/>
  <c r="D772" i="2" s="1"/>
  <c r="C771" i="2"/>
  <c r="D771" i="2" s="1"/>
  <c r="C770" i="2"/>
  <c r="D770" i="2" s="1"/>
  <c r="C769" i="2"/>
  <c r="D769" i="2" s="1"/>
  <c r="C768" i="2"/>
  <c r="D768" i="2" s="1"/>
  <c r="C767" i="2"/>
  <c r="D767" i="2" s="1"/>
  <c r="C766" i="2"/>
  <c r="D766" i="2" s="1"/>
  <c r="C765" i="2"/>
  <c r="D765" i="2" s="1"/>
  <c r="C764" i="2"/>
  <c r="D764" i="2" s="1"/>
  <c r="C763" i="2"/>
  <c r="D763" i="2" s="1"/>
  <c r="C762" i="2"/>
  <c r="D762" i="2" s="1"/>
  <c r="C761" i="2"/>
  <c r="D761" i="2" s="1"/>
  <c r="C760" i="2"/>
  <c r="D760" i="2" s="1"/>
  <c r="C759" i="2"/>
  <c r="D759" i="2" s="1"/>
  <c r="C758" i="2"/>
  <c r="D758" i="2" s="1"/>
  <c r="C757" i="2"/>
  <c r="D757" i="2" s="1"/>
  <c r="C756" i="2"/>
  <c r="D756" i="2" s="1"/>
  <c r="C755" i="2"/>
  <c r="D755" i="2" s="1"/>
  <c r="C754" i="2"/>
  <c r="D754" i="2" s="1"/>
  <c r="C753" i="2"/>
  <c r="D753" i="2" s="1"/>
  <c r="C752" i="2"/>
  <c r="D752" i="2" s="1"/>
  <c r="C751" i="2"/>
  <c r="D751" i="2" s="1"/>
  <c r="C750" i="2"/>
  <c r="D750" i="2" s="1"/>
  <c r="C749" i="2"/>
  <c r="D749" i="2" s="1"/>
  <c r="C748" i="2"/>
  <c r="D748" i="2" s="1"/>
  <c r="C747" i="2"/>
  <c r="D747" i="2" s="1"/>
  <c r="C746" i="2"/>
  <c r="D746" i="2" s="1"/>
  <c r="C745" i="2"/>
  <c r="D745" i="2" s="1"/>
  <c r="C744" i="2"/>
  <c r="D744" i="2" s="1"/>
  <c r="C743" i="2"/>
  <c r="D743" i="2" s="1"/>
  <c r="C742" i="2"/>
  <c r="D742" i="2" s="1"/>
  <c r="C741" i="2"/>
  <c r="D741" i="2" s="1"/>
  <c r="C740" i="2"/>
  <c r="D740" i="2" s="1"/>
  <c r="C739" i="2"/>
  <c r="D739" i="2" s="1"/>
  <c r="C738" i="2"/>
  <c r="D738" i="2" s="1"/>
  <c r="C737" i="2"/>
  <c r="D737" i="2" s="1"/>
  <c r="C736" i="2"/>
  <c r="D736" i="2" s="1"/>
  <c r="D735" i="2"/>
  <c r="C735" i="2"/>
  <c r="C734" i="2"/>
  <c r="D734" i="2" s="1"/>
  <c r="C733" i="2"/>
  <c r="D733" i="2" s="1"/>
  <c r="C732" i="2"/>
  <c r="D732" i="2" s="1"/>
  <c r="C731" i="2"/>
  <c r="D731" i="2" s="1"/>
  <c r="C730" i="2"/>
  <c r="D730" i="2" s="1"/>
  <c r="C729" i="2"/>
  <c r="D729" i="2" s="1"/>
  <c r="C728" i="2"/>
  <c r="D728" i="2" s="1"/>
  <c r="C727" i="2"/>
  <c r="D727" i="2" s="1"/>
  <c r="C726" i="2"/>
  <c r="D726" i="2" s="1"/>
  <c r="C725" i="2"/>
  <c r="D725" i="2" s="1"/>
  <c r="C724" i="2"/>
  <c r="D724" i="2" s="1"/>
  <c r="C723" i="2"/>
  <c r="D723" i="2" s="1"/>
  <c r="C722" i="2"/>
  <c r="D722" i="2" s="1"/>
  <c r="C721" i="2"/>
  <c r="D721" i="2" s="1"/>
  <c r="C720" i="2"/>
  <c r="D720" i="2" s="1"/>
  <c r="C719" i="2"/>
  <c r="D719" i="2" s="1"/>
  <c r="C718" i="2"/>
  <c r="D718" i="2" s="1"/>
  <c r="C717" i="2"/>
  <c r="D717" i="2" s="1"/>
  <c r="C716" i="2"/>
  <c r="D716" i="2" s="1"/>
  <c r="C715" i="2"/>
  <c r="D715" i="2" s="1"/>
  <c r="C714" i="2"/>
  <c r="D714" i="2" s="1"/>
  <c r="C713" i="2"/>
  <c r="D713" i="2" s="1"/>
  <c r="C712" i="2"/>
  <c r="D712" i="2" s="1"/>
  <c r="C711" i="2"/>
  <c r="D711" i="2" s="1"/>
  <c r="C710" i="2"/>
  <c r="D710" i="2" s="1"/>
  <c r="C709" i="2"/>
  <c r="D709" i="2" s="1"/>
  <c r="C708" i="2"/>
  <c r="D708" i="2" s="1"/>
  <c r="C707" i="2"/>
  <c r="D707" i="2" s="1"/>
  <c r="C706" i="2"/>
  <c r="D706" i="2" s="1"/>
  <c r="C705" i="2"/>
  <c r="D705" i="2" s="1"/>
  <c r="C704" i="2"/>
  <c r="D704" i="2" s="1"/>
  <c r="C703" i="2"/>
  <c r="D703" i="2" s="1"/>
  <c r="C702" i="2"/>
  <c r="D702" i="2" s="1"/>
  <c r="C701" i="2"/>
  <c r="D701" i="2" s="1"/>
  <c r="C700" i="2"/>
  <c r="D700" i="2" s="1"/>
  <c r="C699" i="2"/>
  <c r="D699" i="2" s="1"/>
  <c r="C698" i="2"/>
  <c r="D698" i="2" s="1"/>
  <c r="C697" i="2"/>
  <c r="D697" i="2" s="1"/>
  <c r="C696" i="2"/>
  <c r="D696" i="2" s="1"/>
  <c r="C695" i="2"/>
  <c r="D695" i="2" s="1"/>
  <c r="C694" i="2"/>
  <c r="D694" i="2" s="1"/>
  <c r="C693" i="2"/>
  <c r="D693" i="2" s="1"/>
  <c r="C692" i="2"/>
  <c r="D692" i="2" s="1"/>
  <c r="C691" i="2"/>
  <c r="D691" i="2" s="1"/>
  <c r="C690" i="2"/>
  <c r="D690" i="2" s="1"/>
  <c r="C689" i="2"/>
  <c r="D689" i="2" s="1"/>
  <c r="C688" i="2"/>
  <c r="D688" i="2" s="1"/>
  <c r="C687" i="2"/>
  <c r="D687" i="2" s="1"/>
  <c r="D686" i="2"/>
  <c r="C686" i="2"/>
  <c r="C685" i="2"/>
  <c r="D685" i="2" s="1"/>
  <c r="C684" i="2"/>
  <c r="D684" i="2" s="1"/>
  <c r="C683" i="2"/>
  <c r="D683" i="2" s="1"/>
  <c r="C682" i="2"/>
  <c r="D682" i="2" s="1"/>
  <c r="C681" i="2"/>
  <c r="D681" i="2" s="1"/>
  <c r="C680" i="2"/>
  <c r="D680" i="2" s="1"/>
  <c r="C679" i="2"/>
  <c r="D679" i="2" s="1"/>
  <c r="C678" i="2"/>
  <c r="D678" i="2" s="1"/>
  <c r="C677" i="2"/>
  <c r="D677" i="2" s="1"/>
  <c r="C676" i="2"/>
  <c r="D676" i="2" s="1"/>
  <c r="C675" i="2"/>
  <c r="D675" i="2" s="1"/>
  <c r="C674" i="2"/>
  <c r="D674" i="2" s="1"/>
  <c r="C673" i="2"/>
  <c r="D673" i="2" s="1"/>
  <c r="C672" i="2"/>
  <c r="D672" i="2" s="1"/>
  <c r="C671" i="2"/>
  <c r="D671" i="2" s="1"/>
  <c r="C670" i="2"/>
  <c r="D670" i="2" s="1"/>
  <c r="C669" i="2"/>
  <c r="D669" i="2" s="1"/>
  <c r="C668" i="2"/>
  <c r="D668" i="2" s="1"/>
  <c r="C667" i="2"/>
  <c r="D667" i="2" s="1"/>
  <c r="C666" i="2"/>
  <c r="D666" i="2" s="1"/>
  <c r="C665" i="2"/>
  <c r="D665" i="2" s="1"/>
  <c r="C664" i="2"/>
  <c r="D664" i="2" s="1"/>
  <c r="C663" i="2"/>
  <c r="D663" i="2" s="1"/>
  <c r="D662" i="2"/>
  <c r="C662" i="2"/>
  <c r="C661" i="2"/>
  <c r="D661" i="2" s="1"/>
  <c r="C660" i="2"/>
  <c r="D660" i="2" s="1"/>
  <c r="C659" i="2"/>
  <c r="D659" i="2" s="1"/>
  <c r="C658" i="2"/>
  <c r="D658" i="2" s="1"/>
  <c r="C657" i="2"/>
  <c r="D657" i="2" s="1"/>
  <c r="C656" i="2"/>
  <c r="D656" i="2" s="1"/>
  <c r="C655" i="2"/>
  <c r="D655" i="2" s="1"/>
  <c r="C654" i="2"/>
  <c r="D654" i="2" s="1"/>
  <c r="C653" i="2"/>
  <c r="D653" i="2" s="1"/>
  <c r="C652" i="2"/>
  <c r="D652" i="2" s="1"/>
  <c r="C651" i="2"/>
  <c r="D651" i="2" s="1"/>
  <c r="C650" i="2"/>
  <c r="D650" i="2" s="1"/>
  <c r="C649" i="2"/>
  <c r="D649" i="2" s="1"/>
  <c r="C648" i="2"/>
  <c r="D648" i="2" s="1"/>
  <c r="C647" i="2"/>
  <c r="D647" i="2" s="1"/>
  <c r="C646" i="2"/>
  <c r="D646" i="2" s="1"/>
  <c r="C645" i="2"/>
  <c r="D645" i="2" s="1"/>
  <c r="C644" i="2"/>
  <c r="D644" i="2" s="1"/>
  <c r="C643" i="2"/>
  <c r="D643" i="2" s="1"/>
  <c r="C642" i="2"/>
  <c r="D642" i="2" s="1"/>
  <c r="C641" i="2"/>
  <c r="D641" i="2" s="1"/>
  <c r="C640" i="2"/>
  <c r="D640" i="2" s="1"/>
  <c r="C639" i="2"/>
  <c r="D639" i="2" s="1"/>
  <c r="D638" i="2"/>
  <c r="C638" i="2"/>
  <c r="C637" i="2"/>
  <c r="D637" i="2" s="1"/>
  <c r="C636" i="2"/>
  <c r="D636" i="2" s="1"/>
  <c r="C635" i="2"/>
  <c r="D635" i="2" s="1"/>
  <c r="C634" i="2"/>
  <c r="D634" i="2" s="1"/>
  <c r="C633" i="2"/>
  <c r="D633" i="2" s="1"/>
  <c r="C632" i="2"/>
  <c r="D632" i="2" s="1"/>
  <c r="C631" i="2"/>
  <c r="D631" i="2" s="1"/>
  <c r="C630" i="2"/>
  <c r="D630" i="2" s="1"/>
  <c r="C629" i="2"/>
  <c r="D629" i="2" s="1"/>
  <c r="C628" i="2"/>
  <c r="D628" i="2" s="1"/>
  <c r="C627" i="2"/>
  <c r="D627" i="2" s="1"/>
  <c r="C626" i="2"/>
  <c r="D626" i="2" s="1"/>
  <c r="C625" i="2"/>
  <c r="D625" i="2" s="1"/>
  <c r="C624" i="2"/>
  <c r="D624" i="2" s="1"/>
  <c r="C623" i="2"/>
  <c r="D623" i="2" s="1"/>
  <c r="D622" i="2"/>
  <c r="C622" i="2"/>
  <c r="C621" i="2"/>
  <c r="D621" i="2" s="1"/>
  <c r="C620" i="2"/>
  <c r="D620" i="2" s="1"/>
  <c r="C619" i="2"/>
  <c r="D619" i="2" s="1"/>
  <c r="C618" i="2"/>
  <c r="D618" i="2" s="1"/>
  <c r="C617" i="2"/>
  <c r="D617" i="2" s="1"/>
  <c r="C616" i="2"/>
  <c r="D616" i="2" s="1"/>
  <c r="C615" i="2"/>
  <c r="D615" i="2" s="1"/>
  <c r="C614" i="2"/>
  <c r="D614" i="2" s="1"/>
  <c r="C613" i="2"/>
  <c r="D613" i="2" s="1"/>
  <c r="D612" i="2"/>
  <c r="C612" i="2"/>
  <c r="C611" i="2"/>
  <c r="D611" i="2" s="1"/>
  <c r="C610" i="2"/>
  <c r="D610" i="2" s="1"/>
  <c r="C609" i="2"/>
  <c r="D609" i="2" s="1"/>
  <c r="C608" i="2"/>
  <c r="D608" i="2" s="1"/>
  <c r="C607" i="2"/>
  <c r="D607" i="2" s="1"/>
  <c r="C606" i="2"/>
  <c r="D606" i="2" s="1"/>
  <c r="C605" i="2"/>
  <c r="D605" i="2" s="1"/>
  <c r="C604" i="2"/>
  <c r="D604" i="2" s="1"/>
  <c r="C603" i="2"/>
  <c r="D603" i="2" s="1"/>
  <c r="C602" i="2"/>
  <c r="D602" i="2" s="1"/>
  <c r="C601" i="2"/>
  <c r="D601" i="2" s="1"/>
  <c r="C600" i="2"/>
  <c r="D600" i="2" s="1"/>
  <c r="C599" i="2"/>
  <c r="D599" i="2" s="1"/>
  <c r="C598" i="2"/>
  <c r="D598" i="2" s="1"/>
  <c r="C597" i="2"/>
  <c r="D597" i="2" s="1"/>
  <c r="C596" i="2"/>
  <c r="D596" i="2" s="1"/>
  <c r="C595" i="2"/>
  <c r="D595" i="2" s="1"/>
  <c r="C594" i="2"/>
  <c r="D594" i="2" s="1"/>
  <c r="C593" i="2"/>
  <c r="D593" i="2" s="1"/>
  <c r="C592" i="2"/>
  <c r="D592" i="2" s="1"/>
  <c r="C591" i="2"/>
  <c r="D591" i="2" s="1"/>
  <c r="C590" i="2"/>
  <c r="D590" i="2" s="1"/>
  <c r="C589" i="2"/>
  <c r="D589" i="2" s="1"/>
  <c r="C588" i="2"/>
  <c r="D588" i="2" s="1"/>
  <c r="C587" i="2"/>
  <c r="D587" i="2" s="1"/>
  <c r="C586" i="2"/>
  <c r="D586" i="2" s="1"/>
  <c r="C585" i="2"/>
  <c r="D585" i="2" s="1"/>
  <c r="C584" i="2"/>
  <c r="D584" i="2" s="1"/>
  <c r="C583" i="2"/>
  <c r="D583" i="2" s="1"/>
  <c r="C582" i="2"/>
  <c r="D582" i="2" s="1"/>
  <c r="C581" i="2"/>
  <c r="D581" i="2" s="1"/>
  <c r="C580" i="2"/>
  <c r="D580" i="2" s="1"/>
  <c r="C579" i="2"/>
  <c r="D579" i="2" s="1"/>
  <c r="C578" i="2"/>
  <c r="D578" i="2" s="1"/>
  <c r="C577" i="2"/>
  <c r="D577" i="2" s="1"/>
  <c r="C576" i="2"/>
  <c r="D576" i="2" s="1"/>
  <c r="C575" i="2"/>
  <c r="D575" i="2" s="1"/>
  <c r="C574" i="2"/>
  <c r="D574" i="2" s="1"/>
  <c r="C573" i="2"/>
  <c r="D573" i="2" s="1"/>
  <c r="C572" i="2"/>
  <c r="D572" i="2" s="1"/>
  <c r="C571" i="2"/>
  <c r="D571" i="2" s="1"/>
  <c r="C570" i="2"/>
  <c r="D570" i="2" s="1"/>
  <c r="C569" i="2"/>
  <c r="D569" i="2" s="1"/>
  <c r="C568" i="2"/>
  <c r="D568" i="2" s="1"/>
  <c r="C567" i="2"/>
  <c r="D567" i="2" s="1"/>
  <c r="C566" i="2"/>
  <c r="D566" i="2" s="1"/>
  <c r="C565" i="2"/>
  <c r="D565" i="2" s="1"/>
  <c r="C564" i="2"/>
  <c r="D564" i="2" s="1"/>
  <c r="C563" i="2"/>
  <c r="D563" i="2" s="1"/>
  <c r="C562" i="2"/>
  <c r="D562" i="2" s="1"/>
  <c r="C561" i="2"/>
  <c r="D561" i="2" s="1"/>
  <c r="C560" i="2"/>
  <c r="D560" i="2" s="1"/>
  <c r="C559" i="2"/>
  <c r="D559" i="2" s="1"/>
  <c r="D558" i="2"/>
  <c r="C558" i="2"/>
  <c r="C557" i="2"/>
  <c r="D557" i="2" s="1"/>
  <c r="C556" i="2"/>
  <c r="D556" i="2" s="1"/>
  <c r="C555" i="2"/>
  <c r="D555" i="2" s="1"/>
  <c r="C554" i="2"/>
  <c r="D554" i="2" s="1"/>
  <c r="C553" i="2"/>
  <c r="D553" i="2" s="1"/>
  <c r="C552" i="2"/>
  <c r="D552" i="2" s="1"/>
  <c r="C551" i="2"/>
  <c r="D551" i="2" s="1"/>
  <c r="C550" i="2"/>
  <c r="D550" i="2" s="1"/>
  <c r="C549" i="2"/>
  <c r="D549" i="2" s="1"/>
  <c r="C548" i="2"/>
  <c r="D548" i="2" s="1"/>
  <c r="C547" i="2"/>
  <c r="D547" i="2" s="1"/>
  <c r="C546" i="2"/>
  <c r="D546" i="2" s="1"/>
  <c r="C545" i="2"/>
  <c r="D545" i="2" s="1"/>
  <c r="C544" i="2"/>
  <c r="D544" i="2" s="1"/>
  <c r="C543" i="2"/>
  <c r="D543" i="2" s="1"/>
  <c r="D542" i="2"/>
  <c r="C542" i="2"/>
  <c r="C541" i="2"/>
  <c r="D541" i="2" s="1"/>
  <c r="C540" i="2"/>
  <c r="D540" i="2" s="1"/>
  <c r="C539" i="2"/>
  <c r="D539" i="2" s="1"/>
  <c r="C538" i="2"/>
  <c r="D538" i="2" s="1"/>
  <c r="C537" i="2"/>
  <c r="D537" i="2" s="1"/>
  <c r="C536" i="2"/>
  <c r="D536" i="2" s="1"/>
  <c r="C535" i="2"/>
  <c r="D535" i="2" s="1"/>
  <c r="C534" i="2"/>
  <c r="D534" i="2" s="1"/>
  <c r="C533" i="2"/>
  <c r="D533" i="2" s="1"/>
  <c r="D532" i="2"/>
  <c r="C532" i="2"/>
  <c r="C531" i="2"/>
  <c r="D531" i="2" s="1"/>
  <c r="C530" i="2"/>
  <c r="D530" i="2" s="1"/>
  <c r="C529" i="2"/>
  <c r="D529" i="2" s="1"/>
  <c r="C528" i="2"/>
  <c r="D528" i="2" s="1"/>
  <c r="C527" i="2"/>
  <c r="D527" i="2" s="1"/>
  <c r="C526" i="2"/>
  <c r="D526" i="2" s="1"/>
  <c r="C525" i="2"/>
  <c r="D525" i="2" s="1"/>
  <c r="C524" i="2"/>
  <c r="D524" i="2" s="1"/>
  <c r="C523" i="2"/>
  <c r="D523" i="2" s="1"/>
  <c r="C522" i="2"/>
  <c r="D522" i="2" s="1"/>
  <c r="C521" i="2"/>
  <c r="D521" i="2" s="1"/>
  <c r="C520" i="2"/>
  <c r="D520" i="2" s="1"/>
  <c r="C519" i="2"/>
  <c r="D519" i="2" s="1"/>
  <c r="C518" i="2"/>
  <c r="D518" i="2" s="1"/>
  <c r="C517" i="2"/>
  <c r="D517" i="2" s="1"/>
  <c r="C516" i="2"/>
  <c r="D516" i="2" s="1"/>
  <c r="C515" i="2"/>
  <c r="D515" i="2" s="1"/>
  <c r="C514" i="2"/>
  <c r="D514" i="2" s="1"/>
  <c r="C513" i="2"/>
  <c r="D513" i="2" s="1"/>
  <c r="C512" i="2"/>
  <c r="D512" i="2" s="1"/>
  <c r="C511" i="2"/>
  <c r="D511" i="2" s="1"/>
  <c r="C510" i="2"/>
  <c r="D510" i="2" s="1"/>
  <c r="C509" i="2"/>
  <c r="D509" i="2" s="1"/>
  <c r="C508" i="2"/>
  <c r="D508" i="2" s="1"/>
  <c r="C507" i="2"/>
  <c r="D507" i="2" s="1"/>
  <c r="C506" i="2"/>
  <c r="D506" i="2" s="1"/>
  <c r="C505" i="2"/>
  <c r="D505" i="2" s="1"/>
  <c r="C504" i="2"/>
  <c r="D504" i="2" s="1"/>
  <c r="C503" i="2"/>
  <c r="D503" i="2" s="1"/>
  <c r="C502" i="2"/>
  <c r="D502" i="2" s="1"/>
  <c r="C501" i="2"/>
  <c r="D501" i="2" s="1"/>
  <c r="D500" i="2"/>
  <c r="C500" i="2"/>
  <c r="C499" i="2"/>
  <c r="D499" i="2" s="1"/>
  <c r="C498" i="2"/>
  <c r="D498" i="2" s="1"/>
  <c r="C497" i="2"/>
  <c r="D497" i="2" s="1"/>
  <c r="C496" i="2"/>
  <c r="D496" i="2" s="1"/>
  <c r="C495" i="2"/>
  <c r="D495" i="2" s="1"/>
  <c r="C494" i="2"/>
  <c r="D494" i="2" s="1"/>
  <c r="C493" i="2"/>
  <c r="D493" i="2" s="1"/>
  <c r="C492" i="2"/>
  <c r="D492" i="2" s="1"/>
  <c r="C491" i="2"/>
  <c r="D491" i="2" s="1"/>
  <c r="C490" i="2"/>
  <c r="D490" i="2" s="1"/>
  <c r="C489" i="2"/>
  <c r="D489" i="2" s="1"/>
  <c r="C488" i="2"/>
  <c r="D488" i="2" s="1"/>
  <c r="C487" i="2"/>
  <c r="D487" i="2" s="1"/>
  <c r="C486" i="2"/>
  <c r="D486" i="2" s="1"/>
  <c r="C485" i="2"/>
  <c r="D485" i="2" s="1"/>
  <c r="D484" i="2"/>
  <c r="C484" i="2"/>
  <c r="C483" i="2"/>
  <c r="D483" i="2" s="1"/>
  <c r="C482" i="2"/>
  <c r="D482" i="2" s="1"/>
  <c r="C481" i="2"/>
  <c r="D481" i="2" s="1"/>
  <c r="C480" i="2"/>
  <c r="D480" i="2" s="1"/>
  <c r="C479" i="2"/>
  <c r="D479" i="2" s="1"/>
  <c r="C478" i="2"/>
  <c r="D478" i="2" s="1"/>
  <c r="C477" i="2"/>
  <c r="D477" i="2" s="1"/>
  <c r="C476" i="2"/>
  <c r="D476" i="2" s="1"/>
  <c r="C475" i="2"/>
  <c r="D475" i="2" s="1"/>
  <c r="C474" i="2"/>
  <c r="D474" i="2" s="1"/>
  <c r="C473" i="2"/>
  <c r="D473" i="2" s="1"/>
  <c r="C472" i="2"/>
  <c r="D472" i="2" s="1"/>
  <c r="C471" i="2"/>
  <c r="D471" i="2" s="1"/>
  <c r="D470" i="2"/>
  <c r="C470" i="2"/>
  <c r="C469" i="2"/>
  <c r="D469" i="2" s="1"/>
  <c r="C468" i="2"/>
  <c r="D468" i="2" s="1"/>
  <c r="C467" i="2"/>
  <c r="D467" i="2" s="1"/>
  <c r="C466" i="2"/>
  <c r="D466" i="2" s="1"/>
  <c r="C465" i="2"/>
  <c r="D465" i="2" s="1"/>
  <c r="C464" i="2"/>
  <c r="D464" i="2" s="1"/>
  <c r="C463" i="2"/>
  <c r="D463" i="2" s="1"/>
  <c r="C462" i="2"/>
  <c r="D462" i="2" s="1"/>
  <c r="C461" i="2"/>
  <c r="D461" i="2" s="1"/>
  <c r="C460" i="2"/>
  <c r="D460" i="2" s="1"/>
  <c r="C459" i="2"/>
  <c r="D459" i="2" s="1"/>
  <c r="C458" i="2"/>
  <c r="D458" i="2" s="1"/>
  <c r="C457" i="2"/>
  <c r="D457" i="2" s="1"/>
  <c r="C456" i="2"/>
  <c r="D456" i="2" s="1"/>
  <c r="C455" i="2"/>
  <c r="D455" i="2" s="1"/>
  <c r="C454" i="2"/>
  <c r="D454" i="2" s="1"/>
  <c r="C453" i="2"/>
  <c r="D453" i="2" s="1"/>
  <c r="C452" i="2"/>
  <c r="D452" i="2" s="1"/>
  <c r="C451" i="2"/>
  <c r="D451" i="2" s="1"/>
  <c r="C450" i="2"/>
  <c r="D450" i="2" s="1"/>
  <c r="C449" i="2"/>
  <c r="D449" i="2" s="1"/>
  <c r="C448" i="2"/>
  <c r="D448" i="2" s="1"/>
  <c r="C447" i="2"/>
  <c r="D447" i="2" s="1"/>
  <c r="C446" i="2"/>
  <c r="D446" i="2" s="1"/>
  <c r="C445" i="2"/>
  <c r="D445" i="2" s="1"/>
  <c r="C444" i="2"/>
  <c r="D444" i="2" s="1"/>
  <c r="C443" i="2"/>
  <c r="D443" i="2" s="1"/>
  <c r="C442" i="2"/>
  <c r="D442" i="2" s="1"/>
  <c r="C441" i="2"/>
  <c r="D441" i="2" s="1"/>
  <c r="C440" i="2"/>
  <c r="D440" i="2" s="1"/>
  <c r="C439" i="2"/>
  <c r="D439" i="2" s="1"/>
  <c r="C438" i="2"/>
  <c r="D438" i="2" s="1"/>
  <c r="C437" i="2"/>
  <c r="D437" i="2" s="1"/>
  <c r="C436" i="2"/>
  <c r="D436" i="2" s="1"/>
  <c r="C435" i="2"/>
  <c r="D435" i="2" s="1"/>
  <c r="C434" i="2"/>
  <c r="D434" i="2" s="1"/>
  <c r="C433" i="2"/>
  <c r="D433" i="2" s="1"/>
  <c r="C432" i="2"/>
  <c r="D432" i="2" s="1"/>
  <c r="C431" i="2"/>
  <c r="D431" i="2" s="1"/>
  <c r="D430" i="2"/>
  <c r="C430" i="2"/>
  <c r="C429" i="2"/>
  <c r="D429" i="2" s="1"/>
  <c r="C428" i="2"/>
  <c r="D428" i="2" s="1"/>
  <c r="C427" i="2"/>
  <c r="D427" i="2" s="1"/>
  <c r="C426" i="2"/>
  <c r="D426" i="2" s="1"/>
  <c r="C425" i="2"/>
  <c r="D425" i="2" s="1"/>
  <c r="C424" i="2"/>
  <c r="D424" i="2" s="1"/>
  <c r="C423" i="2"/>
  <c r="D423" i="2" s="1"/>
  <c r="C422" i="2"/>
  <c r="D422" i="2" s="1"/>
  <c r="C421" i="2"/>
  <c r="D421" i="2" s="1"/>
  <c r="C420" i="2"/>
  <c r="D420" i="2" s="1"/>
  <c r="C419" i="2"/>
  <c r="D419" i="2" s="1"/>
  <c r="C418" i="2"/>
  <c r="D418" i="2" s="1"/>
  <c r="C417" i="2"/>
  <c r="D417" i="2" s="1"/>
  <c r="C416" i="2"/>
  <c r="D416" i="2" s="1"/>
  <c r="C415" i="2"/>
  <c r="D415" i="2" s="1"/>
  <c r="C414" i="2"/>
  <c r="D414" i="2" s="1"/>
  <c r="C413" i="2"/>
  <c r="D413" i="2" s="1"/>
  <c r="C412" i="2"/>
  <c r="D412" i="2" s="1"/>
  <c r="C411" i="2"/>
  <c r="D411" i="2" s="1"/>
  <c r="C410" i="2"/>
  <c r="D410" i="2" s="1"/>
  <c r="C409" i="2"/>
  <c r="D409" i="2" s="1"/>
  <c r="C408" i="2"/>
  <c r="D408" i="2" s="1"/>
  <c r="C407" i="2"/>
  <c r="D407" i="2" s="1"/>
  <c r="D406" i="2"/>
  <c r="C406" i="2"/>
  <c r="C405" i="2"/>
  <c r="D405" i="2" s="1"/>
  <c r="C404" i="2"/>
  <c r="D404" i="2" s="1"/>
  <c r="C403" i="2"/>
  <c r="D403" i="2" s="1"/>
  <c r="C402" i="2"/>
  <c r="D402" i="2" s="1"/>
  <c r="C401" i="2"/>
  <c r="D401" i="2" s="1"/>
  <c r="C400" i="2"/>
  <c r="D400" i="2" s="1"/>
  <c r="C399" i="2"/>
  <c r="D399" i="2" s="1"/>
  <c r="C398" i="2"/>
  <c r="D398" i="2" s="1"/>
  <c r="C397" i="2"/>
  <c r="D397" i="2" s="1"/>
  <c r="C396" i="2"/>
  <c r="D396" i="2" s="1"/>
  <c r="C395" i="2"/>
  <c r="D395" i="2" s="1"/>
  <c r="C394" i="2"/>
  <c r="D394" i="2" s="1"/>
  <c r="C393" i="2"/>
  <c r="D393" i="2" s="1"/>
  <c r="C392" i="2"/>
  <c r="D392" i="2" s="1"/>
  <c r="C391" i="2"/>
  <c r="D391" i="2" s="1"/>
  <c r="C390" i="2"/>
  <c r="D390" i="2" s="1"/>
  <c r="C389" i="2"/>
  <c r="D389" i="2" s="1"/>
  <c r="C388" i="2"/>
  <c r="D388" i="2" s="1"/>
  <c r="C387" i="2"/>
  <c r="D387" i="2" s="1"/>
  <c r="C386" i="2"/>
  <c r="D386" i="2" s="1"/>
  <c r="C385" i="2"/>
  <c r="D385" i="2" s="1"/>
  <c r="C384" i="2"/>
  <c r="D384" i="2" s="1"/>
  <c r="C383" i="2"/>
  <c r="D383" i="2" s="1"/>
  <c r="C382" i="2"/>
  <c r="D382" i="2" s="1"/>
  <c r="C381" i="2"/>
  <c r="D381" i="2" s="1"/>
  <c r="C380" i="2"/>
  <c r="D380" i="2" s="1"/>
  <c r="C379" i="2"/>
  <c r="D379" i="2" s="1"/>
  <c r="C378" i="2"/>
  <c r="D378" i="2" s="1"/>
  <c r="C377" i="2"/>
  <c r="D377" i="2" s="1"/>
  <c r="C376" i="2"/>
  <c r="D376" i="2" s="1"/>
  <c r="C375" i="2"/>
  <c r="D375" i="2" s="1"/>
  <c r="C374" i="2"/>
  <c r="D374" i="2" s="1"/>
  <c r="C373" i="2"/>
  <c r="D373" i="2" s="1"/>
  <c r="D372" i="2"/>
  <c r="C372" i="2"/>
  <c r="C371" i="2"/>
  <c r="D371" i="2" s="1"/>
  <c r="C370" i="2"/>
  <c r="D370" i="2" s="1"/>
  <c r="C369" i="2"/>
  <c r="D369" i="2" s="1"/>
  <c r="C368" i="2"/>
  <c r="D368" i="2" s="1"/>
  <c r="C367" i="2"/>
  <c r="D367" i="2" s="1"/>
  <c r="C366" i="2"/>
  <c r="D366" i="2" s="1"/>
  <c r="C365" i="2"/>
  <c r="D365" i="2" s="1"/>
  <c r="C364" i="2"/>
  <c r="D364" i="2" s="1"/>
  <c r="C363" i="2"/>
  <c r="D363" i="2" s="1"/>
  <c r="C362" i="2"/>
  <c r="D362" i="2" s="1"/>
  <c r="C361" i="2"/>
  <c r="D361" i="2" s="1"/>
  <c r="C360" i="2"/>
  <c r="D360" i="2" s="1"/>
  <c r="C359" i="2"/>
  <c r="D359" i="2" s="1"/>
  <c r="C358" i="2"/>
  <c r="D358" i="2" s="1"/>
  <c r="C357" i="2"/>
  <c r="D357" i="2" s="1"/>
  <c r="C356" i="2"/>
  <c r="D356" i="2" s="1"/>
  <c r="C355" i="2"/>
  <c r="D355" i="2" s="1"/>
  <c r="C354" i="2"/>
  <c r="D354" i="2" s="1"/>
  <c r="C353" i="2"/>
  <c r="D353" i="2" s="1"/>
  <c r="C352" i="2"/>
  <c r="D352" i="2" s="1"/>
  <c r="C351" i="2"/>
  <c r="D351" i="2" s="1"/>
  <c r="C350" i="2"/>
  <c r="D350" i="2" s="1"/>
  <c r="C349" i="2"/>
  <c r="D349" i="2" s="1"/>
  <c r="C348" i="2"/>
  <c r="D348" i="2" s="1"/>
  <c r="C347" i="2"/>
  <c r="D347" i="2" s="1"/>
  <c r="C346" i="2"/>
  <c r="D346" i="2" s="1"/>
  <c r="C345" i="2"/>
  <c r="D345" i="2" s="1"/>
  <c r="C344" i="2"/>
  <c r="D344" i="2" s="1"/>
  <c r="C343" i="2"/>
  <c r="D343" i="2" s="1"/>
  <c r="C342" i="2"/>
  <c r="D342" i="2" s="1"/>
  <c r="C341" i="2"/>
  <c r="D341" i="2" s="1"/>
  <c r="C340" i="2"/>
  <c r="D340" i="2" s="1"/>
  <c r="C339" i="2"/>
  <c r="D339" i="2" s="1"/>
  <c r="C338" i="2"/>
  <c r="D338" i="2" s="1"/>
  <c r="C337" i="2"/>
  <c r="D337" i="2" s="1"/>
  <c r="C336" i="2"/>
  <c r="D336" i="2" s="1"/>
  <c r="C335" i="2"/>
  <c r="D335" i="2" s="1"/>
  <c r="C334" i="2"/>
  <c r="D334" i="2" s="1"/>
  <c r="C333" i="2"/>
  <c r="D333" i="2" s="1"/>
  <c r="C332" i="2"/>
  <c r="D332" i="2" s="1"/>
  <c r="C331" i="2"/>
  <c r="D331" i="2" s="1"/>
  <c r="C330" i="2"/>
  <c r="D330" i="2" s="1"/>
  <c r="C329" i="2"/>
  <c r="D329" i="2" s="1"/>
  <c r="C328" i="2"/>
  <c r="D328" i="2" s="1"/>
  <c r="C327" i="2"/>
  <c r="D327" i="2" s="1"/>
  <c r="C326" i="2"/>
  <c r="D326" i="2" s="1"/>
  <c r="C325" i="2"/>
  <c r="D325" i="2" s="1"/>
  <c r="C324" i="2"/>
  <c r="D324" i="2" s="1"/>
  <c r="C323" i="2"/>
  <c r="D323" i="2" s="1"/>
  <c r="C322" i="2"/>
  <c r="D322" i="2" s="1"/>
  <c r="C321" i="2"/>
  <c r="D321" i="2" s="1"/>
  <c r="C320" i="2"/>
  <c r="D320" i="2" s="1"/>
  <c r="C319" i="2"/>
  <c r="D319" i="2" s="1"/>
  <c r="C318" i="2"/>
  <c r="D318" i="2" s="1"/>
  <c r="C317" i="2"/>
  <c r="D317" i="2" s="1"/>
  <c r="D316" i="2"/>
  <c r="C316" i="2"/>
  <c r="C315" i="2"/>
  <c r="D315" i="2" s="1"/>
  <c r="C314" i="2"/>
  <c r="D314" i="2" s="1"/>
  <c r="C313" i="2"/>
  <c r="D313" i="2" s="1"/>
  <c r="C312" i="2"/>
  <c r="D312" i="2" s="1"/>
  <c r="C311" i="2"/>
  <c r="D311" i="2" s="1"/>
  <c r="C310" i="2"/>
  <c r="D310" i="2" s="1"/>
  <c r="C309" i="2"/>
  <c r="D309" i="2" s="1"/>
  <c r="C308" i="2"/>
  <c r="D308" i="2" s="1"/>
  <c r="C307" i="2"/>
  <c r="D307" i="2" s="1"/>
  <c r="D306" i="2"/>
  <c r="C306" i="2"/>
  <c r="C305" i="2"/>
  <c r="D305" i="2" s="1"/>
  <c r="C304" i="2"/>
  <c r="D304" i="2" s="1"/>
  <c r="C303" i="2"/>
  <c r="D303" i="2" s="1"/>
  <c r="C302" i="2"/>
  <c r="D302" i="2" s="1"/>
  <c r="C301" i="2"/>
  <c r="D301" i="2" s="1"/>
  <c r="D300" i="2"/>
  <c r="C300" i="2"/>
  <c r="C299" i="2"/>
  <c r="D299" i="2" s="1"/>
  <c r="C298" i="2"/>
  <c r="D298" i="2" s="1"/>
  <c r="C297" i="2"/>
  <c r="D297" i="2" s="1"/>
  <c r="C296" i="2"/>
  <c r="D296" i="2" s="1"/>
  <c r="C295" i="2"/>
  <c r="D295" i="2" s="1"/>
  <c r="C294" i="2"/>
  <c r="D294" i="2" s="1"/>
  <c r="C293" i="2"/>
  <c r="D293" i="2" s="1"/>
  <c r="D292" i="2"/>
  <c r="C292" i="2"/>
  <c r="C291" i="2"/>
  <c r="D291" i="2" s="1"/>
  <c r="C290" i="2"/>
  <c r="D290" i="2" s="1"/>
  <c r="C289" i="2"/>
  <c r="D289" i="2" s="1"/>
  <c r="C288" i="2"/>
  <c r="D288" i="2" s="1"/>
  <c r="C287" i="2"/>
  <c r="D287" i="2" s="1"/>
  <c r="C286" i="2"/>
  <c r="D286" i="2" s="1"/>
  <c r="C285" i="2"/>
  <c r="D285" i="2" s="1"/>
  <c r="D284" i="2"/>
  <c r="C284" i="2"/>
  <c r="C283" i="2"/>
  <c r="D283" i="2" s="1"/>
  <c r="C282" i="2"/>
  <c r="D282" i="2" s="1"/>
  <c r="C281" i="2"/>
  <c r="D281" i="2" s="1"/>
  <c r="C280" i="2"/>
  <c r="D280" i="2" s="1"/>
  <c r="C279" i="2"/>
  <c r="D279" i="2" s="1"/>
  <c r="C278" i="2"/>
  <c r="D278" i="2" s="1"/>
  <c r="C277" i="2"/>
  <c r="D277" i="2" s="1"/>
  <c r="D276" i="2"/>
  <c r="C276" i="2"/>
  <c r="C275" i="2"/>
  <c r="D275" i="2" s="1"/>
  <c r="C274" i="2"/>
  <c r="D274" i="2" s="1"/>
  <c r="C273" i="2"/>
  <c r="D273" i="2" s="1"/>
  <c r="C272" i="2"/>
  <c r="D272" i="2" s="1"/>
  <c r="C271" i="2"/>
  <c r="D271" i="2" s="1"/>
  <c r="D270" i="2"/>
  <c r="C270" i="2"/>
  <c r="C269" i="2"/>
  <c r="D269" i="2" s="1"/>
  <c r="C268" i="2"/>
  <c r="D268" i="2" s="1"/>
  <c r="C267" i="2"/>
  <c r="D267" i="2" s="1"/>
  <c r="C266" i="2"/>
  <c r="D266" i="2" s="1"/>
  <c r="C265" i="2"/>
  <c r="D265" i="2" s="1"/>
  <c r="C264" i="2"/>
  <c r="D264" i="2" s="1"/>
  <c r="C263" i="2"/>
  <c r="D263" i="2" s="1"/>
  <c r="D262" i="2"/>
  <c r="C262" i="2"/>
  <c r="C261" i="2"/>
  <c r="D261" i="2" s="1"/>
  <c r="C260" i="2"/>
  <c r="D260" i="2" s="1"/>
  <c r="C259" i="2"/>
  <c r="D259" i="2" s="1"/>
  <c r="C258" i="2"/>
  <c r="D258" i="2" s="1"/>
  <c r="C257" i="2"/>
  <c r="D257" i="2" s="1"/>
  <c r="C256" i="2"/>
  <c r="D256" i="2" s="1"/>
  <c r="C255" i="2"/>
  <c r="D255" i="2" s="1"/>
  <c r="C254" i="2"/>
  <c r="D254" i="2" s="1"/>
  <c r="C253" i="2"/>
  <c r="D253" i="2" s="1"/>
  <c r="D252" i="2"/>
  <c r="C252" i="2"/>
  <c r="C251" i="2"/>
  <c r="D251" i="2" s="1"/>
  <c r="C250" i="2"/>
  <c r="D250" i="2" s="1"/>
  <c r="C249" i="2"/>
  <c r="D249" i="2" s="1"/>
  <c r="C248" i="2"/>
  <c r="D248" i="2" s="1"/>
  <c r="C247" i="2"/>
  <c r="D247" i="2" s="1"/>
  <c r="C246" i="2"/>
  <c r="D246" i="2" s="1"/>
  <c r="C245" i="2"/>
  <c r="D245" i="2" s="1"/>
  <c r="D244" i="2"/>
  <c r="C244" i="2"/>
  <c r="C243" i="2"/>
  <c r="D243" i="2" s="1"/>
  <c r="C242" i="2"/>
  <c r="D242" i="2" s="1"/>
  <c r="C241" i="2"/>
  <c r="D241" i="2" s="1"/>
  <c r="C240" i="2"/>
  <c r="D240" i="2" s="1"/>
  <c r="C239" i="2"/>
  <c r="D239" i="2" s="1"/>
  <c r="C238" i="2"/>
  <c r="D238" i="2" s="1"/>
  <c r="C237" i="2"/>
  <c r="D237" i="2" s="1"/>
  <c r="D236" i="2"/>
  <c r="C236" i="2"/>
  <c r="C235" i="2"/>
  <c r="D235" i="2" s="1"/>
  <c r="C234" i="2"/>
  <c r="D234" i="2" s="1"/>
  <c r="C233" i="2"/>
  <c r="D233" i="2" s="1"/>
  <c r="C232" i="2"/>
  <c r="D232" i="2" s="1"/>
  <c r="C231" i="2"/>
  <c r="D231" i="2" s="1"/>
  <c r="C230" i="2"/>
  <c r="D230" i="2" s="1"/>
  <c r="C229" i="2"/>
  <c r="D229" i="2" s="1"/>
  <c r="C228" i="2"/>
  <c r="D228" i="2" s="1"/>
  <c r="C227" i="2"/>
  <c r="D227" i="2" s="1"/>
  <c r="C226" i="2"/>
  <c r="D226" i="2" s="1"/>
  <c r="C225" i="2"/>
  <c r="D225" i="2" s="1"/>
  <c r="C224" i="2"/>
  <c r="D224" i="2" s="1"/>
  <c r="C223" i="2"/>
  <c r="D223" i="2" s="1"/>
  <c r="C222" i="2"/>
  <c r="D222" i="2" s="1"/>
  <c r="C221" i="2"/>
  <c r="D221" i="2" s="1"/>
  <c r="D220" i="2"/>
  <c r="C220" i="2"/>
  <c r="C219" i="2"/>
  <c r="D219" i="2" s="1"/>
  <c r="C218" i="2"/>
  <c r="D218" i="2" s="1"/>
  <c r="C217" i="2"/>
  <c r="D217" i="2" s="1"/>
  <c r="C216" i="2"/>
  <c r="D216" i="2" s="1"/>
  <c r="C215" i="2"/>
  <c r="D215" i="2" s="1"/>
  <c r="C214" i="2"/>
  <c r="D214" i="2" s="1"/>
  <c r="C213" i="2"/>
  <c r="D213" i="2" s="1"/>
  <c r="C212" i="2"/>
  <c r="D212" i="2" s="1"/>
  <c r="C211" i="2"/>
  <c r="D211" i="2" s="1"/>
  <c r="C210" i="2"/>
  <c r="D210" i="2" s="1"/>
  <c r="C209" i="2"/>
  <c r="D209" i="2" s="1"/>
  <c r="C208" i="2"/>
  <c r="D208" i="2" s="1"/>
  <c r="C207" i="2"/>
  <c r="D207" i="2" s="1"/>
  <c r="C206" i="2"/>
  <c r="D206" i="2" s="1"/>
  <c r="C205" i="2"/>
  <c r="D205" i="2" s="1"/>
  <c r="D204" i="2"/>
  <c r="C204" i="2"/>
  <c r="C203" i="2"/>
  <c r="D203" i="2" s="1"/>
  <c r="C202" i="2"/>
  <c r="D202" i="2" s="1"/>
  <c r="C201" i="2"/>
  <c r="D201" i="2" s="1"/>
  <c r="C200" i="2"/>
  <c r="D200" i="2" s="1"/>
  <c r="C199" i="2"/>
  <c r="D199" i="2" s="1"/>
  <c r="C198" i="2"/>
  <c r="D198" i="2" s="1"/>
  <c r="C197" i="2"/>
  <c r="D197" i="2" s="1"/>
  <c r="C196" i="2"/>
  <c r="D196" i="2" s="1"/>
  <c r="C195" i="2"/>
  <c r="D195" i="2" s="1"/>
  <c r="C194" i="2"/>
  <c r="D194" i="2" s="1"/>
  <c r="C193" i="2"/>
  <c r="D193" i="2" s="1"/>
  <c r="C192" i="2"/>
  <c r="D192" i="2" s="1"/>
  <c r="C191" i="2"/>
  <c r="D191" i="2" s="1"/>
  <c r="C190" i="2"/>
  <c r="D190" i="2" s="1"/>
  <c r="C189" i="2"/>
  <c r="D189" i="2" s="1"/>
  <c r="D188" i="2"/>
  <c r="C188" i="2"/>
  <c r="C187" i="2"/>
  <c r="D187" i="2" s="1"/>
  <c r="C186" i="2"/>
  <c r="D186" i="2" s="1"/>
  <c r="C185" i="2"/>
  <c r="D185" i="2" s="1"/>
  <c r="C184" i="2"/>
  <c r="D184" i="2" s="1"/>
  <c r="C183" i="2"/>
  <c r="D183" i="2" s="1"/>
  <c r="C182" i="2"/>
  <c r="D182" i="2" s="1"/>
  <c r="C181" i="2"/>
  <c r="D181" i="2" s="1"/>
  <c r="C180" i="2"/>
  <c r="D180" i="2" s="1"/>
  <c r="C179" i="2"/>
  <c r="D179" i="2" s="1"/>
  <c r="C178" i="2"/>
  <c r="D178" i="2" s="1"/>
  <c r="C177" i="2"/>
  <c r="D177" i="2" s="1"/>
  <c r="C176" i="2"/>
  <c r="D176" i="2" s="1"/>
  <c r="C175" i="2"/>
  <c r="D175" i="2" s="1"/>
  <c r="D174" i="2"/>
  <c r="C174" i="2"/>
  <c r="C173" i="2"/>
  <c r="D173" i="2" s="1"/>
  <c r="C172" i="2"/>
  <c r="D172" i="2" s="1"/>
  <c r="C171" i="2"/>
  <c r="D171" i="2" s="1"/>
  <c r="C170" i="2"/>
  <c r="D170" i="2" s="1"/>
  <c r="C169" i="2"/>
  <c r="D169" i="2" s="1"/>
  <c r="C168" i="2"/>
  <c r="D168" i="2" s="1"/>
  <c r="C167" i="2"/>
  <c r="D167" i="2" s="1"/>
  <c r="D166" i="2"/>
  <c r="C166" i="2"/>
  <c r="C165" i="2"/>
  <c r="D165" i="2" s="1"/>
  <c r="C164" i="2"/>
  <c r="D164" i="2" s="1"/>
  <c r="C163" i="2"/>
  <c r="D163" i="2" s="1"/>
  <c r="C162" i="2"/>
  <c r="D162" i="2" s="1"/>
  <c r="C161" i="2"/>
  <c r="D161" i="2" s="1"/>
  <c r="C160" i="2"/>
  <c r="D160" i="2" s="1"/>
  <c r="C159" i="2"/>
  <c r="D159" i="2" s="1"/>
  <c r="C158" i="2"/>
  <c r="D158" i="2" s="1"/>
  <c r="C157" i="2"/>
  <c r="D157" i="2" s="1"/>
  <c r="D156" i="2"/>
  <c r="C156" i="2"/>
  <c r="C155" i="2"/>
  <c r="D155" i="2" s="1"/>
  <c r="C154" i="2"/>
  <c r="D154" i="2" s="1"/>
  <c r="C153" i="2"/>
  <c r="D153" i="2" s="1"/>
  <c r="C152" i="2"/>
  <c r="D152" i="2" s="1"/>
  <c r="C151" i="2"/>
  <c r="D151" i="2" s="1"/>
  <c r="C150" i="2"/>
  <c r="D150" i="2" s="1"/>
  <c r="C149" i="2"/>
  <c r="D149" i="2" s="1"/>
  <c r="C148" i="2"/>
  <c r="D148" i="2" s="1"/>
  <c r="C147" i="2"/>
  <c r="D147" i="2" s="1"/>
  <c r="C146" i="2"/>
  <c r="D146" i="2" s="1"/>
  <c r="C145" i="2"/>
  <c r="D145" i="2" s="1"/>
  <c r="C144" i="2"/>
  <c r="D144" i="2" s="1"/>
  <c r="C143" i="2"/>
  <c r="D143" i="2" s="1"/>
  <c r="D142" i="2"/>
  <c r="C142" i="2"/>
  <c r="C141" i="2"/>
  <c r="D141" i="2" s="1"/>
  <c r="C140" i="2"/>
  <c r="D140" i="2" s="1"/>
  <c r="C139" i="2"/>
  <c r="D139" i="2" s="1"/>
  <c r="D138" i="2"/>
  <c r="C138" i="2"/>
  <c r="C137" i="2"/>
  <c r="D137" i="2" s="1"/>
  <c r="C136" i="2"/>
  <c r="D136" i="2" s="1"/>
  <c r="C135" i="2"/>
  <c r="D135" i="2" s="1"/>
  <c r="C134" i="2"/>
  <c r="D134" i="2" s="1"/>
  <c r="C133" i="2"/>
  <c r="D133" i="2" s="1"/>
  <c r="D132" i="2"/>
  <c r="C132" i="2"/>
  <c r="C131" i="2"/>
  <c r="D131" i="2" s="1"/>
  <c r="C130" i="2"/>
  <c r="D130" i="2" s="1"/>
  <c r="C129" i="2"/>
  <c r="D129" i="2" s="1"/>
  <c r="C128" i="2"/>
  <c r="D128" i="2" s="1"/>
  <c r="C127" i="2"/>
  <c r="D127" i="2" s="1"/>
  <c r="C126" i="2"/>
  <c r="D126" i="2" s="1"/>
  <c r="C125" i="2"/>
  <c r="D125" i="2" s="1"/>
  <c r="D124" i="2"/>
  <c r="C124" i="2"/>
  <c r="C123" i="2"/>
  <c r="D123" i="2" s="1"/>
  <c r="C122" i="2"/>
  <c r="D122" i="2" s="1"/>
  <c r="D121" i="2"/>
  <c r="C121" i="2"/>
  <c r="C120" i="2"/>
  <c r="D120" i="2" s="1"/>
  <c r="C119" i="2"/>
  <c r="D119" i="2" s="1"/>
  <c r="C118" i="2"/>
  <c r="D118" i="2" s="1"/>
  <c r="C117" i="2"/>
  <c r="D117" i="2" s="1"/>
  <c r="C116" i="2"/>
  <c r="D116" i="2" s="1"/>
  <c r="C115" i="2"/>
  <c r="D115" i="2" s="1"/>
  <c r="C114" i="2"/>
  <c r="D114" i="2" s="1"/>
  <c r="C113" i="2"/>
  <c r="D113" i="2" s="1"/>
  <c r="D112" i="2"/>
  <c r="C112" i="2"/>
  <c r="C111" i="2"/>
  <c r="D111" i="2" s="1"/>
  <c r="C110" i="2"/>
  <c r="D110" i="2" s="1"/>
  <c r="C109" i="2"/>
  <c r="D109" i="2" s="1"/>
  <c r="C108" i="2"/>
  <c r="D108" i="2" s="1"/>
  <c r="C107" i="2"/>
  <c r="D107" i="2" s="1"/>
  <c r="C106" i="2"/>
  <c r="D106" i="2" s="1"/>
  <c r="C105" i="2"/>
  <c r="D105" i="2" s="1"/>
  <c r="C104" i="2"/>
  <c r="D104" i="2" s="1"/>
  <c r="C103" i="2"/>
  <c r="D103" i="2" s="1"/>
  <c r="C102" i="2"/>
  <c r="D102" i="2" s="1"/>
  <c r="C101" i="2"/>
  <c r="D101" i="2" s="1"/>
  <c r="C100" i="2"/>
  <c r="D100" i="2" s="1"/>
  <c r="C99" i="2"/>
  <c r="D99" i="2" s="1"/>
  <c r="C98" i="2"/>
  <c r="D98" i="2" s="1"/>
  <c r="C97" i="2"/>
  <c r="D97" i="2" s="1"/>
  <c r="C96" i="2"/>
  <c r="D96" i="2" s="1"/>
  <c r="C95" i="2"/>
  <c r="D95" i="2" s="1"/>
  <c r="D94" i="2"/>
  <c r="C94" i="2"/>
  <c r="C93" i="2"/>
  <c r="D93" i="2" s="1"/>
  <c r="C92" i="2"/>
  <c r="D92" i="2" s="1"/>
  <c r="C91" i="2"/>
  <c r="D91" i="2" s="1"/>
  <c r="C90" i="2"/>
  <c r="D90" i="2" s="1"/>
  <c r="C89" i="2"/>
  <c r="D89" i="2" s="1"/>
  <c r="C88" i="2"/>
  <c r="D88" i="2" s="1"/>
  <c r="C87" i="2"/>
  <c r="D87" i="2" s="1"/>
  <c r="C86" i="2"/>
  <c r="D86" i="2" s="1"/>
  <c r="C85" i="2"/>
  <c r="D85" i="2" s="1"/>
  <c r="C84" i="2"/>
  <c r="D84" i="2" s="1"/>
  <c r="C83" i="2"/>
  <c r="D83" i="2" s="1"/>
  <c r="C82" i="2"/>
  <c r="D82" i="2" s="1"/>
  <c r="C81" i="2"/>
  <c r="D81" i="2" s="1"/>
  <c r="C80" i="2"/>
  <c r="D80" i="2" s="1"/>
  <c r="C79" i="2"/>
  <c r="D79" i="2" s="1"/>
  <c r="C78" i="2"/>
  <c r="D78" i="2" s="1"/>
  <c r="C77" i="2"/>
  <c r="D77" i="2" s="1"/>
  <c r="C76" i="2"/>
  <c r="D76" i="2" s="1"/>
  <c r="C75" i="2"/>
  <c r="D75" i="2" s="1"/>
  <c r="C74" i="2"/>
  <c r="D74" i="2" s="1"/>
  <c r="C73" i="2"/>
  <c r="D73" i="2" s="1"/>
  <c r="C72" i="2"/>
  <c r="D72" i="2" s="1"/>
  <c r="C71" i="2"/>
  <c r="D71" i="2" s="1"/>
  <c r="C70" i="2"/>
  <c r="D70" i="2" s="1"/>
  <c r="C69" i="2"/>
  <c r="D69" i="2" s="1"/>
  <c r="C68" i="2"/>
  <c r="D68" i="2" s="1"/>
  <c r="C67" i="2"/>
  <c r="D67" i="2" s="1"/>
  <c r="C66" i="2"/>
  <c r="D66" i="2" s="1"/>
  <c r="C65" i="2"/>
  <c r="D65" i="2" s="1"/>
  <c r="C64" i="2"/>
  <c r="D64" i="2" s="1"/>
  <c r="C63" i="2"/>
  <c r="D63" i="2" s="1"/>
  <c r="C62" i="2"/>
  <c r="D62" i="2" s="1"/>
  <c r="C61" i="2"/>
  <c r="D61" i="2" s="1"/>
  <c r="D60" i="2"/>
  <c r="C60" i="2"/>
  <c r="C59" i="2"/>
  <c r="D59" i="2" s="1"/>
  <c r="C58" i="2"/>
  <c r="D58" i="2" s="1"/>
  <c r="D57" i="2"/>
  <c r="C57" i="2"/>
  <c r="C56" i="2"/>
  <c r="D56" i="2" s="1"/>
  <c r="C55" i="2"/>
  <c r="D55" i="2" s="1"/>
  <c r="C54" i="2"/>
  <c r="D54" i="2" s="1"/>
  <c r="C53" i="2"/>
  <c r="D53" i="2" s="1"/>
  <c r="C52" i="2"/>
  <c r="D52" i="2" s="1"/>
  <c r="C51" i="2"/>
  <c r="D51" i="2" s="1"/>
  <c r="C50" i="2"/>
  <c r="D50" i="2" s="1"/>
  <c r="C49" i="2"/>
  <c r="D49" i="2" s="1"/>
  <c r="D48" i="2"/>
  <c r="C48" i="2"/>
  <c r="C47" i="2"/>
  <c r="D47" i="2" s="1"/>
  <c r="C46" i="2"/>
  <c r="D46" i="2" s="1"/>
  <c r="C45" i="2"/>
  <c r="D45" i="2" s="1"/>
  <c r="C44" i="2"/>
  <c r="D44" i="2" s="1"/>
  <c r="C43" i="2"/>
  <c r="D43" i="2" s="1"/>
  <c r="C42" i="2"/>
  <c r="D42" i="2" s="1"/>
  <c r="C41" i="2"/>
  <c r="D41" i="2" s="1"/>
  <c r="C40" i="2"/>
  <c r="D40" i="2" s="1"/>
  <c r="C39" i="2"/>
  <c r="D39" i="2" s="1"/>
  <c r="C38" i="2"/>
  <c r="D38" i="2" s="1"/>
  <c r="C37" i="2"/>
  <c r="D37" i="2" s="1"/>
  <c r="C36" i="2"/>
  <c r="D36" i="2" s="1"/>
  <c r="C35" i="2"/>
  <c r="D35" i="2" s="1"/>
  <c r="C34" i="2"/>
  <c r="D34" i="2" s="1"/>
  <c r="C33" i="2"/>
  <c r="D33" i="2" s="1"/>
  <c r="C32" i="2"/>
  <c r="D32" i="2" s="1"/>
  <c r="C31" i="2"/>
  <c r="D31" i="2" s="1"/>
  <c r="C30" i="2"/>
  <c r="D30" i="2" s="1"/>
  <c r="C29" i="2"/>
  <c r="D29" i="2" s="1"/>
  <c r="D28" i="2"/>
  <c r="C28" i="2"/>
  <c r="C27" i="2"/>
  <c r="D27" i="2" s="1"/>
  <c r="C26" i="2"/>
  <c r="D26" i="2" s="1"/>
  <c r="D25" i="2"/>
  <c r="C25" i="2"/>
  <c r="C24" i="2"/>
  <c r="D24" i="2" s="1"/>
  <c r="C23" i="2"/>
  <c r="D23" i="2" s="1"/>
  <c r="C22" i="2"/>
  <c r="D22" i="2" s="1"/>
  <c r="C21" i="2"/>
  <c r="D21" i="2" s="1"/>
  <c r="C20" i="2"/>
  <c r="D20" i="2" s="1"/>
  <c r="C19" i="2"/>
  <c r="D19" i="2" s="1"/>
  <c r="C18" i="2"/>
  <c r="D18" i="2" s="1"/>
  <c r="C17" i="2"/>
  <c r="D17" i="2" s="1"/>
  <c r="D16" i="2"/>
  <c r="C16" i="2"/>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J33" i="2" l="1"/>
  <c r="J35" i="2" s="1"/>
  <c r="J34" i="2"/>
  <c r="J36" i="2" s="1"/>
  <c r="J42" i="2" s="1"/>
  <c r="G5" i="2"/>
  <c r="G4" i="2"/>
  <c r="J31" i="2" s="1"/>
  <c r="G31" i="2" s="1"/>
  <c r="G3" i="2"/>
  <c r="M42" i="1"/>
  <c r="M41" i="1"/>
  <c r="M40" i="1"/>
  <c r="M39" i="1"/>
  <c r="O35" i="1"/>
  <c r="M35" i="1"/>
  <c r="O34" i="1"/>
  <c r="M34" i="1"/>
  <c r="AE3" i="1"/>
  <c r="AE7" i="1"/>
  <c r="AE6" i="1"/>
  <c r="AE5" i="1"/>
  <c r="AE4" i="1"/>
  <c r="AC7" i="1"/>
  <c r="AC6" i="1"/>
  <c r="AC5" i="1"/>
  <c r="AC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4" i="1"/>
  <c r="S5" i="1"/>
  <c r="V5" i="1" s="1"/>
  <c r="S6" i="1"/>
  <c r="V6" i="1" s="1"/>
  <c r="S7" i="1"/>
  <c r="V7" i="1" s="1"/>
  <c r="S8" i="1"/>
  <c r="V8" i="1" s="1"/>
  <c r="S9" i="1"/>
  <c r="V9" i="1" s="1"/>
  <c r="S10" i="1"/>
  <c r="V10" i="1" s="1"/>
  <c r="S11" i="1"/>
  <c r="V11" i="1" s="1"/>
  <c r="S12" i="1"/>
  <c r="V12" i="1" s="1"/>
  <c r="S13" i="1"/>
  <c r="V13" i="1" s="1"/>
  <c r="S14" i="1"/>
  <c r="V14" i="1" s="1"/>
  <c r="S15" i="1"/>
  <c r="V15" i="1" s="1"/>
  <c r="S16" i="1"/>
  <c r="V16" i="1" s="1"/>
  <c r="S17" i="1"/>
  <c r="V17" i="1" s="1"/>
  <c r="S18" i="1"/>
  <c r="V18" i="1" s="1"/>
  <c r="S19" i="1"/>
  <c r="V19" i="1" s="1"/>
  <c r="S20" i="1"/>
  <c r="V20" i="1" s="1"/>
  <c r="S21" i="1"/>
  <c r="V21" i="1" s="1"/>
  <c r="S22" i="1"/>
  <c r="V22" i="1" s="1"/>
  <c r="S23" i="1"/>
  <c r="V23" i="1" s="1"/>
  <c r="S24" i="1"/>
  <c r="V24" i="1" s="1"/>
  <c r="S25" i="1"/>
  <c r="V25" i="1" s="1"/>
  <c r="S26" i="1"/>
  <c r="V26" i="1" s="1"/>
  <c r="S27" i="1"/>
  <c r="V27" i="1" s="1"/>
  <c r="S28" i="1"/>
  <c r="V28" i="1" s="1"/>
  <c r="S29" i="1"/>
  <c r="V29" i="1" s="1"/>
  <c r="S30" i="1"/>
  <c r="V30" i="1" s="1"/>
  <c r="S31" i="1"/>
  <c r="V31" i="1" s="1"/>
  <c r="S32" i="1"/>
  <c r="V32" i="1" s="1"/>
  <c r="S33" i="1"/>
  <c r="V33" i="1" s="1"/>
  <c r="S34" i="1"/>
  <c r="V34" i="1" s="1"/>
  <c r="S35" i="1"/>
  <c r="V35" i="1" s="1"/>
  <c r="S36" i="1"/>
  <c r="V36" i="1" s="1"/>
  <c r="S37" i="1"/>
  <c r="V37" i="1" s="1"/>
  <c r="S38" i="1"/>
  <c r="V38" i="1" s="1"/>
  <c r="S39" i="1"/>
  <c r="V39" i="1" s="1"/>
  <c r="S40" i="1"/>
  <c r="V40" i="1" s="1"/>
  <c r="S41" i="1"/>
  <c r="V41" i="1" s="1"/>
  <c r="S42" i="1"/>
  <c r="V42" i="1" s="1"/>
  <c r="S43" i="1"/>
  <c r="V43" i="1" s="1"/>
  <c r="S44" i="1"/>
  <c r="V44" i="1" s="1"/>
  <c r="S45" i="1"/>
  <c r="V45" i="1" s="1"/>
  <c r="S46" i="1"/>
  <c r="V46" i="1" s="1"/>
  <c r="S47" i="1"/>
  <c r="V47" i="1" s="1"/>
  <c r="S48" i="1"/>
  <c r="V48" i="1" s="1"/>
  <c r="S49" i="1"/>
  <c r="V49" i="1" s="1"/>
  <c r="S50" i="1"/>
  <c r="V50" i="1" s="1"/>
  <c r="S51" i="1"/>
  <c r="V51" i="1" s="1"/>
  <c r="S52" i="1"/>
  <c r="V52" i="1" s="1"/>
  <c r="S53" i="1"/>
  <c r="V53" i="1" s="1"/>
  <c r="S54" i="1"/>
  <c r="V54" i="1" s="1"/>
  <c r="S55" i="1"/>
  <c r="V55" i="1" s="1"/>
  <c r="S56" i="1"/>
  <c r="V56" i="1" s="1"/>
  <c r="S57" i="1"/>
  <c r="V57" i="1" s="1"/>
  <c r="S58" i="1"/>
  <c r="V58" i="1" s="1"/>
  <c r="S59" i="1"/>
  <c r="V59" i="1" s="1"/>
  <c r="S60" i="1"/>
  <c r="V60" i="1" s="1"/>
  <c r="S61" i="1"/>
  <c r="V61" i="1" s="1"/>
  <c r="S62" i="1"/>
  <c r="V62" i="1" s="1"/>
  <c r="S63" i="1"/>
  <c r="V63" i="1" s="1"/>
  <c r="S64" i="1"/>
  <c r="V64" i="1" s="1"/>
  <c r="S65" i="1"/>
  <c r="V65" i="1" s="1"/>
  <c r="S66" i="1"/>
  <c r="V66" i="1" s="1"/>
  <c r="S67" i="1"/>
  <c r="V67" i="1" s="1"/>
  <c r="S68" i="1"/>
  <c r="V68" i="1" s="1"/>
  <c r="S69" i="1"/>
  <c r="V69" i="1" s="1"/>
  <c r="S70" i="1"/>
  <c r="V70" i="1" s="1"/>
  <c r="S71" i="1"/>
  <c r="V71" i="1" s="1"/>
  <c r="S72" i="1"/>
  <c r="V72" i="1" s="1"/>
  <c r="S73" i="1"/>
  <c r="V73" i="1" s="1"/>
  <c r="S74" i="1"/>
  <c r="V74" i="1" s="1"/>
  <c r="S75" i="1"/>
  <c r="V75" i="1" s="1"/>
  <c r="S76" i="1"/>
  <c r="V76" i="1" s="1"/>
  <c r="S77" i="1"/>
  <c r="V77" i="1" s="1"/>
  <c r="S78" i="1"/>
  <c r="V78" i="1" s="1"/>
  <c r="S79" i="1"/>
  <c r="V79" i="1" s="1"/>
  <c r="S80" i="1"/>
  <c r="V80" i="1" s="1"/>
  <c r="S81" i="1"/>
  <c r="V81" i="1" s="1"/>
  <c r="S82" i="1"/>
  <c r="V82" i="1" s="1"/>
  <c r="S83" i="1"/>
  <c r="V83" i="1" s="1"/>
  <c r="S84" i="1"/>
  <c r="V84" i="1" s="1"/>
  <c r="S85" i="1"/>
  <c r="V85" i="1" s="1"/>
  <c r="S86" i="1"/>
  <c r="V86" i="1" s="1"/>
  <c r="S87" i="1"/>
  <c r="V87" i="1" s="1"/>
  <c r="S88" i="1"/>
  <c r="V88" i="1" s="1"/>
  <c r="S89" i="1"/>
  <c r="V89" i="1" s="1"/>
  <c r="S90" i="1"/>
  <c r="V90" i="1" s="1"/>
  <c r="S91" i="1"/>
  <c r="V91" i="1" s="1"/>
  <c r="S92" i="1"/>
  <c r="V92" i="1" s="1"/>
  <c r="S93" i="1"/>
  <c r="V93" i="1" s="1"/>
  <c r="S94" i="1"/>
  <c r="V94" i="1" s="1"/>
  <c r="S95" i="1"/>
  <c r="V95" i="1" s="1"/>
  <c r="S96" i="1"/>
  <c r="V96" i="1" s="1"/>
  <c r="S97" i="1"/>
  <c r="V97" i="1" s="1"/>
  <c r="S98" i="1"/>
  <c r="V98" i="1" s="1"/>
  <c r="S99" i="1"/>
  <c r="V99" i="1" s="1"/>
  <c r="S100" i="1"/>
  <c r="V100" i="1" s="1"/>
  <c r="S101" i="1"/>
  <c r="V101" i="1" s="1"/>
  <c r="S102" i="1"/>
  <c r="V102" i="1" s="1"/>
  <c r="S103" i="1"/>
  <c r="V103" i="1" s="1"/>
  <c r="S104" i="1"/>
  <c r="V104" i="1" s="1"/>
  <c r="S4" i="1"/>
  <c r="V4" i="1" s="1"/>
  <c r="R5" i="1"/>
  <c r="U5" i="1" s="1"/>
  <c r="R6" i="1"/>
  <c r="U6" i="1" s="1"/>
  <c r="R7" i="1"/>
  <c r="U7" i="1" s="1"/>
  <c r="R8" i="1"/>
  <c r="U8" i="1" s="1"/>
  <c r="R9" i="1"/>
  <c r="U9" i="1" s="1"/>
  <c r="R10" i="1"/>
  <c r="U10" i="1" s="1"/>
  <c r="R11" i="1"/>
  <c r="U11" i="1" s="1"/>
  <c r="R12" i="1"/>
  <c r="U12" i="1" s="1"/>
  <c r="R13" i="1"/>
  <c r="U13" i="1" s="1"/>
  <c r="R14" i="1"/>
  <c r="U14" i="1" s="1"/>
  <c r="R15" i="1"/>
  <c r="U15" i="1" s="1"/>
  <c r="R16" i="1"/>
  <c r="U16" i="1" s="1"/>
  <c r="R17" i="1"/>
  <c r="U17" i="1" s="1"/>
  <c r="R18" i="1"/>
  <c r="U18" i="1" s="1"/>
  <c r="R19" i="1"/>
  <c r="U19" i="1" s="1"/>
  <c r="R20" i="1"/>
  <c r="U20" i="1" s="1"/>
  <c r="R21" i="1"/>
  <c r="U21" i="1" s="1"/>
  <c r="R22" i="1"/>
  <c r="U22" i="1" s="1"/>
  <c r="R23" i="1"/>
  <c r="U23" i="1" s="1"/>
  <c r="R24" i="1"/>
  <c r="U24" i="1" s="1"/>
  <c r="R25" i="1"/>
  <c r="U25" i="1" s="1"/>
  <c r="R26" i="1"/>
  <c r="U26" i="1" s="1"/>
  <c r="R27" i="1"/>
  <c r="U27" i="1" s="1"/>
  <c r="R28" i="1"/>
  <c r="U28" i="1" s="1"/>
  <c r="R29" i="1"/>
  <c r="U29" i="1" s="1"/>
  <c r="R30" i="1"/>
  <c r="U30" i="1" s="1"/>
  <c r="R31" i="1"/>
  <c r="U31" i="1" s="1"/>
  <c r="R32" i="1"/>
  <c r="U32" i="1" s="1"/>
  <c r="R33" i="1"/>
  <c r="U33" i="1" s="1"/>
  <c r="R34" i="1"/>
  <c r="U34" i="1" s="1"/>
  <c r="R35" i="1"/>
  <c r="U35" i="1" s="1"/>
  <c r="R36" i="1"/>
  <c r="U36" i="1" s="1"/>
  <c r="R37" i="1"/>
  <c r="U37" i="1" s="1"/>
  <c r="R38" i="1"/>
  <c r="U38" i="1" s="1"/>
  <c r="R39" i="1"/>
  <c r="U39" i="1" s="1"/>
  <c r="R40" i="1"/>
  <c r="U40" i="1" s="1"/>
  <c r="R41" i="1"/>
  <c r="U41" i="1" s="1"/>
  <c r="R42" i="1"/>
  <c r="U42" i="1" s="1"/>
  <c r="R43" i="1"/>
  <c r="U43" i="1" s="1"/>
  <c r="R44" i="1"/>
  <c r="U44" i="1" s="1"/>
  <c r="R45" i="1"/>
  <c r="U45" i="1" s="1"/>
  <c r="R46" i="1"/>
  <c r="U46" i="1" s="1"/>
  <c r="R47" i="1"/>
  <c r="U47" i="1" s="1"/>
  <c r="R48" i="1"/>
  <c r="U48" i="1" s="1"/>
  <c r="R49" i="1"/>
  <c r="U49" i="1" s="1"/>
  <c r="R50" i="1"/>
  <c r="U50" i="1" s="1"/>
  <c r="R51" i="1"/>
  <c r="U51" i="1" s="1"/>
  <c r="R52" i="1"/>
  <c r="U52" i="1" s="1"/>
  <c r="R53" i="1"/>
  <c r="U53" i="1" s="1"/>
  <c r="R54" i="1"/>
  <c r="U54" i="1" s="1"/>
  <c r="R55" i="1"/>
  <c r="U55" i="1" s="1"/>
  <c r="R56" i="1"/>
  <c r="U56" i="1" s="1"/>
  <c r="R57" i="1"/>
  <c r="U57" i="1" s="1"/>
  <c r="R58" i="1"/>
  <c r="U58" i="1" s="1"/>
  <c r="R59" i="1"/>
  <c r="U59" i="1" s="1"/>
  <c r="R60" i="1"/>
  <c r="U60" i="1" s="1"/>
  <c r="R61" i="1"/>
  <c r="U61" i="1" s="1"/>
  <c r="R62" i="1"/>
  <c r="U62" i="1" s="1"/>
  <c r="R63" i="1"/>
  <c r="U63" i="1" s="1"/>
  <c r="R64" i="1"/>
  <c r="U64" i="1" s="1"/>
  <c r="R65" i="1"/>
  <c r="U65" i="1" s="1"/>
  <c r="R66" i="1"/>
  <c r="U66" i="1" s="1"/>
  <c r="R67" i="1"/>
  <c r="U67" i="1" s="1"/>
  <c r="R68" i="1"/>
  <c r="U68" i="1" s="1"/>
  <c r="R69" i="1"/>
  <c r="U69" i="1" s="1"/>
  <c r="R70" i="1"/>
  <c r="U70" i="1" s="1"/>
  <c r="R71" i="1"/>
  <c r="U71" i="1" s="1"/>
  <c r="R72" i="1"/>
  <c r="U72" i="1" s="1"/>
  <c r="R73" i="1"/>
  <c r="U73" i="1" s="1"/>
  <c r="R74" i="1"/>
  <c r="U74" i="1" s="1"/>
  <c r="R75" i="1"/>
  <c r="U75" i="1" s="1"/>
  <c r="R76" i="1"/>
  <c r="U76" i="1" s="1"/>
  <c r="R77" i="1"/>
  <c r="U77" i="1" s="1"/>
  <c r="R78" i="1"/>
  <c r="U78" i="1" s="1"/>
  <c r="R79" i="1"/>
  <c r="U79" i="1" s="1"/>
  <c r="R80" i="1"/>
  <c r="U80" i="1" s="1"/>
  <c r="R81" i="1"/>
  <c r="U81" i="1" s="1"/>
  <c r="R82" i="1"/>
  <c r="U82" i="1" s="1"/>
  <c r="R83" i="1"/>
  <c r="U83" i="1" s="1"/>
  <c r="R84" i="1"/>
  <c r="U84" i="1" s="1"/>
  <c r="R85" i="1"/>
  <c r="U85" i="1" s="1"/>
  <c r="R86" i="1"/>
  <c r="U86" i="1" s="1"/>
  <c r="R87" i="1"/>
  <c r="U87" i="1" s="1"/>
  <c r="R88" i="1"/>
  <c r="U88" i="1" s="1"/>
  <c r="R89" i="1"/>
  <c r="U89" i="1" s="1"/>
  <c r="R90" i="1"/>
  <c r="U90" i="1" s="1"/>
  <c r="R91" i="1"/>
  <c r="U91" i="1" s="1"/>
  <c r="R92" i="1"/>
  <c r="U92" i="1" s="1"/>
  <c r="R93" i="1"/>
  <c r="U93" i="1" s="1"/>
  <c r="R94" i="1"/>
  <c r="U94" i="1" s="1"/>
  <c r="R95" i="1"/>
  <c r="U95" i="1" s="1"/>
  <c r="R96" i="1"/>
  <c r="U96" i="1" s="1"/>
  <c r="R97" i="1"/>
  <c r="U97" i="1" s="1"/>
  <c r="R98" i="1"/>
  <c r="U98" i="1" s="1"/>
  <c r="R99" i="1"/>
  <c r="U99" i="1" s="1"/>
  <c r="R100" i="1"/>
  <c r="U100" i="1" s="1"/>
  <c r="R101" i="1"/>
  <c r="U101" i="1" s="1"/>
  <c r="R102" i="1"/>
  <c r="U102" i="1" s="1"/>
  <c r="R103" i="1"/>
  <c r="U103" i="1" s="1"/>
  <c r="R104" i="1"/>
  <c r="U104" i="1" s="1"/>
  <c r="R4" i="1"/>
  <c r="U4" i="1" s="1"/>
  <c r="K33" i="1"/>
  <c r="I3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4" i="1"/>
  <c r="G6" i="2" l="1"/>
  <c r="AE8" i="1"/>
  <c r="AE9" i="1" s="1"/>
  <c r="AC8" i="1"/>
  <c r="AC9" i="1" s="1"/>
  <c r="X98" i="1"/>
  <c r="X90" i="1"/>
  <c r="X82" i="1"/>
  <c r="X74" i="1"/>
  <c r="X66" i="1"/>
  <c r="X58" i="1"/>
  <c r="X50" i="1"/>
  <c r="X42" i="1"/>
  <c r="X34" i="1"/>
  <c r="X26" i="1"/>
  <c r="X18" i="1"/>
  <c r="X10" i="1"/>
  <c r="X101" i="1"/>
  <c r="X93" i="1"/>
  <c r="X85" i="1"/>
  <c r="X77" i="1"/>
  <c r="X69" i="1"/>
  <c r="X61" i="1"/>
  <c r="X53" i="1"/>
  <c r="X45" i="1"/>
  <c r="X37" i="1"/>
  <c r="X29" i="1"/>
  <c r="X21" i="1"/>
  <c r="X97" i="1"/>
  <c r="X89" i="1"/>
  <c r="X81" i="1"/>
  <c r="X73" i="1"/>
  <c r="X65" i="1"/>
  <c r="X57" i="1"/>
  <c r="X49" i="1"/>
  <c r="X41" i="1"/>
  <c r="X33" i="1"/>
  <c r="X25" i="1"/>
  <c r="X17" i="1"/>
  <c r="X9" i="1"/>
  <c r="X103" i="1"/>
  <c r="X95" i="1"/>
  <c r="X87" i="1"/>
  <c r="X79" i="1"/>
  <c r="X71" i="1"/>
  <c r="X63" i="1"/>
  <c r="X55" i="1"/>
  <c r="X47" i="1"/>
  <c r="X39" i="1"/>
  <c r="X31" i="1"/>
  <c r="X23" i="1"/>
  <c r="X15" i="1"/>
  <c r="X102" i="1"/>
  <c r="X94" i="1"/>
  <c r="X86" i="1"/>
  <c r="X78" i="1"/>
  <c r="X70" i="1"/>
  <c r="X62" i="1"/>
  <c r="X54" i="1"/>
  <c r="X46" i="1"/>
  <c r="X38" i="1"/>
  <c r="X30" i="1"/>
  <c r="X13" i="1"/>
  <c r="X22" i="1"/>
  <c r="X14" i="1"/>
  <c r="X6" i="1"/>
  <c r="X7" i="1"/>
  <c r="X5" i="1"/>
  <c r="X4" i="1"/>
  <c r="X104" i="1"/>
  <c r="X96" i="1"/>
  <c r="X88" i="1"/>
  <c r="X80" i="1"/>
  <c r="X72" i="1"/>
  <c r="X64" i="1"/>
  <c r="X56" i="1"/>
  <c r="X48" i="1"/>
  <c r="X40" i="1"/>
  <c r="X32" i="1"/>
  <c r="X24" i="1"/>
  <c r="X16" i="1"/>
  <c r="X8" i="1"/>
  <c r="X100" i="1"/>
  <c r="X92" i="1"/>
  <c r="X84" i="1"/>
  <c r="X76" i="1"/>
  <c r="X68" i="1"/>
  <c r="X60" i="1"/>
  <c r="X52" i="1"/>
  <c r="X44" i="1"/>
  <c r="X36" i="1"/>
  <c r="X28" i="1"/>
  <c r="X20" i="1"/>
  <c r="X12" i="1"/>
  <c r="X99" i="1"/>
  <c r="X91" i="1"/>
  <c r="X83" i="1"/>
  <c r="X75" i="1"/>
  <c r="X67" i="1"/>
  <c r="X59" i="1"/>
  <c r="X51" i="1"/>
  <c r="X43" i="1"/>
  <c r="X35" i="1"/>
  <c r="X27" i="1"/>
  <c r="X19" i="1"/>
  <c r="X11" i="1"/>
  <c r="E92" i="1"/>
  <c r="F92" i="1" s="1"/>
  <c r="Q92" i="1" s="1"/>
  <c r="E68" i="1"/>
  <c r="F68" i="1" s="1"/>
  <c r="Q68" i="1" s="1"/>
  <c r="E52" i="1"/>
  <c r="F52" i="1" s="1"/>
  <c r="Q52" i="1" s="1"/>
  <c r="E100" i="1"/>
  <c r="F100" i="1" s="1"/>
  <c r="Q100" i="1" s="1"/>
  <c r="E60" i="1"/>
  <c r="F60" i="1" s="1"/>
  <c r="Q60" i="1" s="1"/>
  <c r="E99" i="1"/>
  <c r="F99" i="1" s="1"/>
  <c r="Q99" i="1" s="1"/>
  <c r="E91" i="1"/>
  <c r="F91" i="1" s="1"/>
  <c r="Q91" i="1" s="1"/>
  <c r="E83" i="1"/>
  <c r="F83" i="1" s="1"/>
  <c r="Q83" i="1" s="1"/>
  <c r="E75" i="1"/>
  <c r="F75" i="1" s="1"/>
  <c r="Q75" i="1" s="1"/>
  <c r="E67" i="1"/>
  <c r="F67" i="1" s="1"/>
  <c r="Q67" i="1" s="1"/>
  <c r="E59" i="1"/>
  <c r="F59" i="1" s="1"/>
  <c r="Q59" i="1" s="1"/>
  <c r="E51" i="1"/>
  <c r="F51" i="1" s="1"/>
  <c r="Q51" i="1" s="1"/>
  <c r="E43" i="1"/>
  <c r="F43" i="1" s="1"/>
  <c r="Q43" i="1" s="1"/>
  <c r="E35" i="1"/>
  <c r="F35" i="1" s="1"/>
  <c r="Q35" i="1" s="1"/>
  <c r="E27" i="1"/>
  <c r="F27" i="1" s="1"/>
  <c r="Q27" i="1" s="1"/>
  <c r="E19" i="1"/>
  <c r="F19" i="1" s="1"/>
  <c r="Q19" i="1" s="1"/>
  <c r="E11" i="1"/>
  <c r="F11" i="1" s="1"/>
  <c r="Q11" i="1" s="1"/>
  <c r="E84" i="1"/>
  <c r="F84" i="1" s="1"/>
  <c r="Q84" i="1" s="1"/>
  <c r="E98" i="1"/>
  <c r="F98" i="1" s="1"/>
  <c r="Q98" i="1" s="1"/>
  <c r="E82" i="1"/>
  <c r="F82" i="1" s="1"/>
  <c r="Q82" i="1" s="1"/>
  <c r="E66" i="1"/>
  <c r="F66" i="1" s="1"/>
  <c r="Q66" i="1" s="1"/>
  <c r="E58" i="1"/>
  <c r="F58" i="1" s="1"/>
  <c r="Q58" i="1" s="1"/>
  <c r="E50" i="1"/>
  <c r="F50" i="1" s="1"/>
  <c r="Q50" i="1" s="1"/>
  <c r="E34" i="1"/>
  <c r="F34" i="1" s="1"/>
  <c r="Q34" i="1" s="1"/>
  <c r="E26" i="1"/>
  <c r="F26" i="1" s="1"/>
  <c r="Q26" i="1" s="1"/>
  <c r="E18" i="1"/>
  <c r="F18" i="1" s="1"/>
  <c r="Q18" i="1" s="1"/>
  <c r="E10" i="1"/>
  <c r="F10" i="1" s="1"/>
  <c r="Q10" i="1" s="1"/>
  <c r="E76" i="1"/>
  <c r="F76" i="1" s="1"/>
  <c r="Q76" i="1" s="1"/>
  <c r="E90" i="1"/>
  <c r="F90" i="1" s="1"/>
  <c r="Q90" i="1" s="1"/>
  <c r="Y90" i="1" s="1"/>
  <c r="Z90" i="1" s="1"/>
  <c r="E74" i="1"/>
  <c r="F74" i="1" s="1"/>
  <c r="Q74" i="1" s="1"/>
  <c r="E42" i="1"/>
  <c r="F42" i="1" s="1"/>
  <c r="Q42" i="1" s="1"/>
  <c r="E102" i="1"/>
  <c r="F102" i="1" s="1"/>
  <c r="Q102" i="1" s="1"/>
  <c r="E78" i="1"/>
  <c r="F78" i="1" s="1"/>
  <c r="Q78" i="1" s="1"/>
  <c r="E70" i="1"/>
  <c r="F70" i="1" s="1"/>
  <c r="Q70" i="1" s="1"/>
  <c r="E62" i="1"/>
  <c r="F62" i="1" s="1"/>
  <c r="Q62" i="1" s="1"/>
  <c r="E54" i="1"/>
  <c r="F54" i="1" s="1"/>
  <c r="Q54" i="1" s="1"/>
  <c r="E46" i="1"/>
  <c r="F46" i="1" s="1"/>
  <c r="Q46" i="1" s="1"/>
  <c r="E38" i="1"/>
  <c r="F38" i="1" s="1"/>
  <c r="Q38" i="1" s="1"/>
  <c r="E94" i="1"/>
  <c r="F94" i="1" s="1"/>
  <c r="Q94" i="1" s="1"/>
  <c r="E101" i="1"/>
  <c r="F101" i="1" s="1"/>
  <c r="Q101" i="1" s="1"/>
  <c r="Y101" i="1" s="1"/>
  <c r="Z101" i="1" s="1"/>
  <c r="E93" i="1"/>
  <c r="F93" i="1" s="1"/>
  <c r="Q93" i="1" s="1"/>
  <c r="E85" i="1"/>
  <c r="F85" i="1" s="1"/>
  <c r="Q85" i="1" s="1"/>
  <c r="Y85" i="1" s="1"/>
  <c r="Z85" i="1" s="1"/>
  <c r="E77" i="1"/>
  <c r="F77" i="1" s="1"/>
  <c r="Q77" i="1" s="1"/>
  <c r="Y77" i="1" s="1"/>
  <c r="Z77" i="1" s="1"/>
  <c r="E69" i="1"/>
  <c r="F69" i="1" s="1"/>
  <c r="Q69" i="1" s="1"/>
  <c r="Y69" i="1" s="1"/>
  <c r="Z69" i="1" s="1"/>
  <c r="E61" i="1"/>
  <c r="F61" i="1" s="1"/>
  <c r="Q61" i="1" s="1"/>
  <c r="E53" i="1"/>
  <c r="F53" i="1" s="1"/>
  <c r="Q53" i="1" s="1"/>
  <c r="Y53" i="1" s="1"/>
  <c r="Z53" i="1" s="1"/>
  <c r="E45" i="1"/>
  <c r="F45" i="1" s="1"/>
  <c r="Q45" i="1" s="1"/>
  <c r="Y45" i="1" s="1"/>
  <c r="Z45" i="1" s="1"/>
  <c r="E37" i="1"/>
  <c r="F37" i="1" s="1"/>
  <c r="Q37" i="1" s="1"/>
  <c r="Y37" i="1" s="1"/>
  <c r="Z37" i="1" s="1"/>
  <c r="E29" i="1"/>
  <c r="F29" i="1" s="1"/>
  <c r="Q29" i="1" s="1"/>
  <c r="E21" i="1"/>
  <c r="F21" i="1" s="1"/>
  <c r="Q21" i="1" s="1"/>
  <c r="Y21" i="1" s="1"/>
  <c r="Z21" i="1" s="1"/>
  <c r="E13" i="1"/>
  <c r="F13" i="1" s="1"/>
  <c r="Q13" i="1" s="1"/>
  <c r="E5" i="1"/>
  <c r="F5" i="1" s="1"/>
  <c r="Q5" i="1" s="1"/>
  <c r="E86" i="1"/>
  <c r="F86" i="1" s="1"/>
  <c r="Q86" i="1" s="1"/>
  <c r="E44" i="1"/>
  <c r="F44" i="1" s="1"/>
  <c r="Q44" i="1" s="1"/>
  <c r="E36" i="1"/>
  <c r="F36" i="1" s="1"/>
  <c r="Q36" i="1" s="1"/>
  <c r="E28" i="1"/>
  <c r="F28" i="1" s="1"/>
  <c r="Q28" i="1" s="1"/>
  <c r="E20" i="1"/>
  <c r="F20" i="1" s="1"/>
  <c r="Q20" i="1" s="1"/>
  <c r="E12" i="1"/>
  <c r="F12" i="1" s="1"/>
  <c r="Q12" i="1" s="1"/>
  <c r="E30" i="1"/>
  <c r="F30" i="1" s="1"/>
  <c r="Q30" i="1" s="1"/>
  <c r="E103" i="1"/>
  <c r="F103" i="1" s="1"/>
  <c r="Q103" i="1" s="1"/>
  <c r="E95" i="1"/>
  <c r="F95" i="1" s="1"/>
  <c r="Q95" i="1" s="1"/>
  <c r="E87" i="1"/>
  <c r="F87" i="1" s="1"/>
  <c r="Q87" i="1" s="1"/>
  <c r="E79" i="1"/>
  <c r="F79" i="1" s="1"/>
  <c r="Q79" i="1" s="1"/>
  <c r="E71" i="1"/>
  <c r="F71" i="1" s="1"/>
  <c r="Q71" i="1" s="1"/>
  <c r="E63" i="1"/>
  <c r="F63" i="1" s="1"/>
  <c r="Q63" i="1" s="1"/>
  <c r="E55" i="1"/>
  <c r="F55" i="1" s="1"/>
  <c r="Q55" i="1" s="1"/>
  <c r="E47" i="1"/>
  <c r="F47" i="1" s="1"/>
  <c r="Q47" i="1" s="1"/>
  <c r="E39" i="1"/>
  <c r="F39" i="1" s="1"/>
  <c r="Q39" i="1" s="1"/>
  <c r="E31" i="1"/>
  <c r="F31" i="1" s="1"/>
  <c r="Q31" i="1" s="1"/>
  <c r="E23" i="1"/>
  <c r="F23" i="1" s="1"/>
  <c r="Q23" i="1" s="1"/>
  <c r="E15" i="1"/>
  <c r="F15" i="1" s="1"/>
  <c r="Q15" i="1" s="1"/>
  <c r="E7" i="1"/>
  <c r="F7" i="1" s="1"/>
  <c r="Q7" i="1" s="1"/>
  <c r="E89" i="1"/>
  <c r="F89" i="1" s="1"/>
  <c r="Q89" i="1" s="1"/>
  <c r="E73" i="1"/>
  <c r="F73" i="1" s="1"/>
  <c r="Q73" i="1" s="1"/>
  <c r="E65" i="1"/>
  <c r="F65" i="1" s="1"/>
  <c r="Q65" i="1" s="1"/>
  <c r="E49" i="1"/>
  <c r="F49" i="1" s="1"/>
  <c r="Q49" i="1" s="1"/>
  <c r="E41" i="1"/>
  <c r="F41" i="1" s="1"/>
  <c r="Q41" i="1" s="1"/>
  <c r="E33" i="1"/>
  <c r="F33" i="1" s="1"/>
  <c r="Q33" i="1" s="1"/>
  <c r="E25" i="1"/>
  <c r="F25" i="1" s="1"/>
  <c r="Q25" i="1" s="1"/>
  <c r="E17" i="1"/>
  <c r="F17" i="1" s="1"/>
  <c r="Q17" i="1" s="1"/>
  <c r="E9" i="1"/>
  <c r="F9" i="1" s="1"/>
  <c r="Q9" i="1" s="1"/>
  <c r="E97" i="1"/>
  <c r="F97" i="1" s="1"/>
  <c r="Q97" i="1" s="1"/>
  <c r="E81" i="1"/>
  <c r="F81" i="1" s="1"/>
  <c r="Q81" i="1" s="1"/>
  <c r="E57" i="1"/>
  <c r="F57" i="1" s="1"/>
  <c r="Q57" i="1" s="1"/>
  <c r="E104" i="1"/>
  <c r="F104" i="1" s="1"/>
  <c r="Q104" i="1" s="1"/>
  <c r="E96" i="1"/>
  <c r="F96" i="1" s="1"/>
  <c r="Q96" i="1" s="1"/>
  <c r="E88" i="1"/>
  <c r="F88" i="1" s="1"/>
  <c r="Q88" i="1" s="1"/>
  <c r="E80" i="1"/>
  <c r="F80" i="1" s="1"/>
  <c r="Q80" i="1" s="1"/>
  <c r="E72" i="1"/>
  <c r="F72" i="1" s="1"/>
  <c r="Q72" i="1" s="1"/>
  <c r="E64" i="1"/>
  <c r="F64" i="1" s="1"/>
  <c r="Q64" i="1" s="1"/>
  <c r="E56" i="1"/>
  <c r="F56" i="1" s="1"/>
  <c r="Q56" i="1" s="1"/>
  <c r="E48" i="1"/>
  <c r="F48" i="1" s="1"/>
  <c r="Q48" i="1" s="1"/>
  <c r="E40" i="1"/>
  <c r="F40" i="1" s="1"/>
  <c r="Q40" i="1" s="1"/>
  <c r="E32" i="1"/>
  <c r="F32" i="1" s="1"/>
  <c r="Q32" i="1" s="1"/>
  <c r="E24" i="1"/>
  <c r="F24" i="1" s="1"/>
  <c r="Q24" i="1" s="1"/>
  <c r="E16" i="1"/>
  <c r="F16" i="1" s="1"/>
  <c r="Q16" i="1" s="1"/>
  <c r="E8" i="1"/>
  <c r="F8" i="1" s="1"/>
  <c r="Q8" i="1" s="1"/>
  <c r="E22" i="1"/>
  <c r="F22" i="1" s="1"/>
  <c r="Q22" i="1" s="1"/>
  <c r="E14" i="1"/>
  <c r="F14" i="1" s="1"/>
  <c r="Q14" i="1" s="1"/>
  <c r="E6" i="1"/>
  <c r="F6" i="1" s="1"/>
  <c r="Q6" i="1" s="1"/>
  <c r="E4" i="1"/>
  <c r="G32" i="2" l="1"/>
  <c r="Y93" i="1"/>
  <c r="Z93" i="1" s="1"/>
  <c r="Y76" i="1"/>
  <c r="Z76" i="1" s="1"/>
  <c r="Y61" i="1"/>
  <c r="Z61" i="1" s="1"/>
  <c r="Y86" i="1"/>
  <c r="Z86" i="1" s="1"/>
  <c r="Y29" i="1"/>
  <c r="Z29" i="1" s="1"/>
  <c r="Y98" i="1"/>
  <c r="Z98" i="1" s="1"/>
  <c r="Y32" i="1"/>
  <c r="Z32" i="1" s="1"/>
  <c r="Y96" i="1"/>
  <c r="Z96" i="1" s="1"/>
  <c r="Y74" i="1"/>
  <c r="Z74" i="1" s="1"/>
  <c r="Y34" i="1"/>
  <c r="Z34" i="1" s="1"/>
  <c r="Y82" i="1"/>
  <c r="Z82" i="1" s="1"/>
  <c r="Y50" i="1"/>
  <c r="Z50" i="1" s="1"/>
  <c r="Y97" i="1"/>
  <c r="Z97" i="1" s="1"/>
  <c r="Y42" i="1"/>
  <c r="Z42" i="1" s="1"/>
  <c r="Y58" i="1"/>
  <c r="Z58" i="1" s="1"/>
  <c r="Y66" i="1"/>
  <c r="Z66" i="1" s="1"/>
  <c r="Y48" i="1"/>
  <c r="Z48" i="1" s="1"/>
  <c r="Y26" i="1"/>
  <c r="Z26" i="1" s="1"/>
  <c r="Y10" i="1"/>
  <c r="Z10" i="1" s="1"/>
  <c r="Y18" i="1"/>
  <c r="Z18" i="1" s="1"/>
  <c r="Y16" i="1"/>
  <c r="Z16" i="1" s="1"/>
  <c r="Y80" i="1"/>
  <c r="Z80" i="1" s="1"/>
  <c r="Y89" i="1"/>
  <c r="Z89" i="1" s="1"/>
  <c r="Y71" i="1"/>
  <c r="Z71" i="1" s="1"/>
  <c r="Y33" i="1"/>
  <c r="Z33" i="1" s="1"/>
  <c r="Y40" i="1"/>
  <c r="Z40" i="1" s="1"/>
  <c r="Y104" i="1"/>
  <c r="Z104" i="1" s="1"/>
  <c r="Y20" i="1"/>
  <c r="Z20" i="1" s="1"/>
  <c r="Y73" i="1"/>
  <c r="Z73" i="1" s="1"/>
  <c r="Y55" i="1"/>
  <c r="Z55" i="1" s="1"/>
  <c r="Y17" i="1"/>
  <c r="Z17" i="1" s="1"/>
  <c r="Y9" i="1"/>
  <c r="Z9" i="1" s="1"/>
  <c r="Y63" i="1"/>
  <c r="Z63" i="1" s="1"/>
  <c r="Y25" i="1"/>
  <c r="Z25" i="1" s="1"/>
  <c r="Y94" i="1"/>
  <c r="Z94" i="1" s="1"/>
  <c r="Y81" i="1"/>
  <c r="Z81" i="1" s="1"/>
  <c r="Y38" i="1"/>
  <c r="Z38" i="1" s="1"/>
  <c r="Y57" i="1"/>
  <c r="Z57" i="1" s="1"/>
  <c r="Y49" i="1"/>
  <c r="Z49" i="1" s="1"/>
  <c r="Y65" i="1"/>
  <c r="Z65" i="1" s="1"/>
  <c r="Y30" i="1"/>
  <c r="Z30" i="1" s="1"/>
  <c r="Y41" i="1"/>
  <c r="Z41" i="1" s="1"/>
  <c r="Y31" i="1"/>
  <c r="Z31" i="1" s="1"/>
  <c r="Y95" i="1"/>
  <c r="Z95" i="1" s="1"/>
  <c r="Y6" i="1"/>
  <c r="Z6" i="1" s="1"/>
  <c r="Y39" i="1"/>
  <c r="Z39" i="1" s="1"/>
  <c r="Y103" i="1"/>
  <c r="Z103" i="1" s="1"/>
  <c r="Y7" i="1"/>
  <c r="Z7" i="1" s="1"/>
  <c r="Y23" i="1"/>
  <c r="Z23" i="1" s="1"/>
  <c r="Y87" i="1"/>
  <c r="Z87" i="1" s="1"/>
  <c r="Y54" i="1"/>
  <c r="Z54" i="1" s="1"/>
  <c r="Y36" i="1"/>
  <c r="Z36" i="1" s="1"/>
  <c r="Y43" i="1"/>
  <c r="Z43" i="1" s="1"/>
  <c r="Y64" i="1"/>
  <c r="Z64" i="1" s="1"/>
  <c r="Y12" i="1"/>
  <c r="Z12" i="1" s="1"/>
  <c r="Y70" i="1"/>
  <c r="Z70" i="1" s="1"/>
  <c r="Y79" i="1"/>
  <c r="Z79" i="1" s="1"/>
  <c r="Y46" i="1"/>
  <c r="Z46" i="1" s="1"/>
  <c r="Y5" i="1"/>
  <c r="Z5" i="1" s="1"/>
  <c r="Y15" i="1"/>
  <c r="Z15" i="1" s="1"/>
  <c r="Y14" i="1"/>
  <c r="Z14" i="1" s="1"/>
  <c r="Y13" i="1"/>
  <c r="Z13" i="1" s="1"/>
  <c r="Y62" i="1"/>
  <c r="Z62" i="1" s="1"/>
  <c r="Y22" i="1"/>
  <c r="Z22" i="1" s="1"/>
  <c r="Y84" i="1"/>
  <c r="Z84" i="1" s="1"/>
  <c r="Y78" i="1"/>
  <c r="Z78" i="1" s="1"/>
  <c r="Y47" i="1"/>
  <c r="Z47" i="1" s="1"/>
  <c r="Y102" i="1"/>
  <c r="Z102" i="1" s="1"/>
  <c r="Y24" i="1"/>
  <c r="Z24" i="1" s="1"/>
  <c r="Y88" i="1"/>
  <c r="Z88" i="1" s="1"/>
  <c r="Y67" i="1"/>
  <c r="Z67" i="1" s="1"/>
  <c r="Y19" i="1"/>
  <c r="Z19" i="1" s="1"/>
  <c r="Y27" i="1"/>
  <c r="Z27" i="1" s="1"/>
  <c r="Y91" i="1"/>
  <c r="Z91" i="1" s="1"/>
  <c r="Y44" i="1"/>
  <c r="Z44" i="1" s="1"/>
  <c r="Y60" i="1"/>
  <c r="Z60" i="1" s="1"/>
  <c r="Y68" i="1"/>
  <c r="Z68" i="1" s="1"/>
  <c r="Y8" i="1"/>
  <c r="Z8" i="1" s="1"/>
  <c r="Y72" i="1"/>
  <c r="Z72" i="1" s="1"/>
  <c r="Y11" i="1"/>
  <c r="Z11" i="1" s="1"/>
  <c r="Y75" i="1"/>
  <c r="Z75" i="1" s="1"/>
  <c r="Y92" i="1"/>
  <c r="Z92" i="1" s="1"/>
  <c r="Y28" i="1"/>
  <c r="Z28" i="1" s="1"/>
  <c r="Y83" i="1"/>
  <c r="Z83" i="1" s="1"/>
  <c r="Y35" i="1"/>
  <c r="Z35" i="1" s="1"/>
  <c r="Y99" i="1"/>
  <c r="Z99" i="1" s="1"/>
  <c r="Y51" i="1"/>
  <c r="Z51" i="1" s="1"/>
  <c r="Y100" i="1"/>
  <c r="Z100" i="1" s="1"/>
  <c r="Y56" i="1"/>
  <c r="Z56" i="1" s="1"/>
  <c r="Y59" i="1"/>
  <c r="Z59" i="1" s="1"/>
  <c r="Y52" i="1"/>
  <c r="Z52" i="1" s="1"/>
  <c r="F4" i="1"/>
  <c r="Q4" i="1" s="1"/>
  <c r="Y4" i="1" s="1"/>
  <c r="Z4" i="1" s="1"/>
  <c r="O33" i="1"/>
  <c r="M33" i="1"/>
  <c r="G33" i="2" l="1"/>
  <c r="G35" i="2" s="1"/>
  <c r="G34" i="2"/>
  <c r="G36" i="2" s="1"/>
  <c r="G42" i="2" s="1"/>
  <c r="AA4" i="1"/>
  <c r="AC10" i="1" s="1"/>
  <c r="K32" i="1"/>
  <c r="I32" i="1"/>
  <c r="M32" i="1"/>
  <c r="O32" i="1"/>
  <c r="AE10" i="1" l="1"/>
</calcChain>
</file>

<file path=xl/sharedStrings.xml><?xml version="1.0" encoding="utf-8"?>
<sst xmlns="http://schemas.openxmlformats.org/spreadsheetml/2006/main" count="1733" uniqueCount="1686">
  <si>
    <t>Polinomio</t>
  </si>
  <si>
    <t>Y Real</t>
  </si>
  <si>
    <t>X</t>
  </si>
  <si>
    <t>Aleatorios (-1,1)</t>
  </si>
  <si>
    <t>Aleatorios</t>
  </si>
  <si>
    <t>Aleatorio Final</t>
  </si>
  <si>
    <t>Y para el Modelo</t>
  </si>
  <si>
    <t>Regularización Tikhonov-Ridge,LASSO</t>
  </si>
  <si>
    <t>Los métodos de regularización implican ajustar un modelo lineal incluyendo todas las variables disponibles usando una técnica que restringe o regulariza los estimadores de los coeficientes ”encogiendolos” hacia el cero. Esta técnica reduce la varianza de los estimadores significativamente.</t>
  </si>
  <si>
    <t>Regularización Tikhonov-Ridge</t>
  </si>
  <si>
    <t>Minimos Cuadrados</t>
  </si>
  <si>
    <t>Minimos Cuadrados con Tikhonov-Ridge</t>
  </si>
  <si>
    <t>Regularización LASSO</t>
  </si>
  <si>
    <t>Lo anterior indica que el método Tikhonov-Ridge funciona de forma similar al de mínimos cuadrados buscando el menor error posible, sin embargo el método agrega una penalización al modelo donde en caso de ser un coeficiente (Betta) pequeño (menor a 1) éste se "encoje", y lo opuesto pasa si el coeficiente es grande (mayor a 1) ya que es elevado al cuadrado. Lamba es el parámetro de calibración de penalización.</t>
  </si>
  <si>
    <t>Lo anterior indica que el método Tikhonov-Ridge funciona de forma similar al de mínimos cuadrados buscando el menor error posible, sin embargo el método agrega una penalización al modelo de el valor absoluto de los coeficientes. Lamba es el parámetro de calibración de penalización.</t>
  </si>
  <si>
    <t>Aplicación de los Modelos</t>
  </si>
  <si>
    <t>y =2x^2 + x + 6</t>
  </si>
  <si>
    <t>Minimos Cuadrados con LASSO</t>
  </si>
  <si>
    <t>Media Ym</t>
  </si>
  <si>
    <t>Desvest Ym</t>
  </si>
  <si>
    <t>Media X</t>
  </si>
  <si>
    <t>Desvest X</t>
  </si>
  <si>
    <t>Tikhonov-Ridge</t>
  </si>
  <si>
    <t>LASSO</t>
  </si>
  <si>
    <t>f = ax^2+bx+c</t>
  </si>
  <si>
    <t>B0</t>
  </si>
  <si>
    <t>Yi-B0</t>
  </si>
  <si>
    <t>x coef a</t>
  </si>
  <si>
    <t>x coef b</t>
  </si>
  <si>
    <t>x coef c</t>
  </si>
  <si>
    <t>B1</t>
  </si>
  <si>
    <t>B2</t>
  </si>
  <si>
    <t>B3</t>
  </si>
  <si>
    <t>B1xa</t>
  </si>
  <si>
    <t>Bixb</t>
  </si>
  <si>
    <t>b1xc</t>
  </si>
  <si>
    <t>Sumas B</t>
  </si>
  <si>
    <t>MC dentro</t>
  </si>
  <si>
    <t>MC dentro^2</t>
  </si>
  <si>
    <t>Suma MC</t>
  </si>
  <si>
    <t>Nota:</t>
  </si>
  <si>
    <t>Inicialmente se proponen B0, B1, B2 y B3. Después con solver se buscan las B que minimicen la suma MC.</t>
  </si>
  <si>
    <t>MINIMOS CUADRADOS</t>
  </si>
  <si>
    <t>Minimos Cuadrados Solver</t>
  </si>
  <si>
    <t>a solver</t>
  </si>
  <si>
    <t>b solver</t>
  </si>
  <si>
    <t>c solver</t>
  </si>
  <si>
    <t>B0propuesta</t>
  </si>
  <si>
    <t>B1propuesta</t>
  </si>
  <si>
    <t>B2propuesta</t>
  </si>
  <si>
    <t>B3propuesta</t>
  </si>
  <si>
    <t>Lambda</t>
  </si>
  <si>
    <t>TIK-RIG</t>
  </si>
  <si>
    <t>B0^2</t>
  </si>
  <si>
    <t>B1^2</t>
  </si>
  <si>
    <t>B2^2</t>
  </si>
  <si>
    <t>B3^2</t>
  </si>
  <si>
    <t>Suma</t>
  </si>
  <si>
    <t>Abs(B0)</t>
  </si>
  <si>
    <t>Abs(B1)</t>
  </si>
  <si>
    <t>Abs(B2)</t>
  </si>
  <si>
    <t>Abs(B3)</t>
  </si>
  <si>
    <t>Penalizacion</t>
  </si>
  <si>
    <t>Tot Tik-Rig</t>
  </si>
  <si>
    <t>Tot LASSO</t>
  </si>
  <si>
    <t>Error</t>
  </si>
  <si>
    <t>Miu Rt</t>
  </si>
  <si>
    <t>Miu rt</t>
  </si>
  <si>
    <t>Desvest rt</t>
  </si>
  <si>
    <t>Desvest Rt</t>
  </si>
  <si>
    <t>Nivel de confianza(95.0%)</t>
  </si>
  <si>
    <t>Media</t>
  </si>
  <si>
    <t>Error típico</t>
  </si>
  <si>
    <t>Mediana</t>
  </si>
  <si>
    <t>Moda</t>
  </si>
  <si>
    <t>Desviación estándar</t>
  </si>
  <si>
    <t>Varianza de la muestra</t>
  </si>
  <si>
    <t>Curtosis</t>
  </si>
  <si>
    <t>Coeficiente de asimetría</t>
  </si>
  <si>
    <t>Rango</t>
  </si>
  <si>
    <t>Mínimo</t>
  </si>
  <si>
    <t>Máximo</t>
  </si>
  <si>
    <t>Cuenta</t>
  </si>
  <si>
    <t>miu</t>
  </si>
  <si>
    <t>sigma</t>
  </si>
  <si>
    <t>d1</t>
  </si>
  <si>
    <t>d2</t>
  </si>
  <si>
    <t>Nd1</t>
  </si>
  <si>
    <t>Nd2</t>
  </si>
  <si>
    <t>k</t>
  </si>
  <si>
    <t>st</t>
  </si>
  <si>
    <t>r</t>
  </si>
  <si>
    <t>T-t</t>
  </si>
  <si>
    <t>typo</t>
  </si>
  <si>
    <t>call</t>
  </si>
  <si>
    <t>Estadísticas Descriptivas de los Rendimientos</t>
  </si>
  <si>
    <t>Normalidad</t>
  </si>
  <si>
    <t>Val B-S</t>
  </si>
  <si>
    <t>Fecha</t>
  </si>
  <si>
    <t>RT simple</t>
  </si>
  <si>
    <t>Rt Ln</t>
  </si>
  <si>
    <t>31.10.2018</t>
  </si>
  <si>
    <t>30.10.2018</t>
  </si>
  <si>
    <t>29.10.2018</t>
  </si>
  <si>
    <t>28.10.2018</t>
  </si>
  <si>
    <t>26.10.2018</t>
  </si>
  <si>
    <t>25.10.2018</t>
  </si>
  <si>
    <t>24.10.2018</t>
  </si>
  <si>
    <t>23.10.2018</t>
  </si>
  <si>
    <t>22.10.2018</t>
  </si>
  <si>
    <t>21.10.2018</t>
  </si>
  <si>
    <t>19.10.2018</t>
  </si>
  <si>
    <t>18.10.2018</t>
  </si>
  <si>
    <t>17.10.2018</t>
  </si>
  <si>
    <t>16.10.2018</t>
  </si>
  <si>
    <t>15.10.2018</t>
  </si>
  <si>
    <t>14.10.2018</t>
  </si>
  <si>
    <t>12.10.2018</t>
  </si>
  <si>
    <t>11.10.2018</t>
  </si>
  <si>
    <t>10.10.2018</t>
  </si>
  <si>
    <t>09.10.2018</t>
  </si>
  <si>
    <t>08.10.2018</t>
  </si>
  <si>
    <t>07.10.2018</t>
  </si>
  <si>
    <t>05.10.2018</t>
  </si>
  <si>
    <t>04.10.2018</t>
  </si>
  <si>
    <t>03.10.2018</t>
  </si>
  <si>
    <t>02.10.2018</t>
  </si>
  <si>
    <t>01.10.2018</t>
  </si>
  <si>
    <t>30.09.2018</t>
  </si>
  <si>
    <t>28.09.2018</t>
  </si>
  <si>
    <t>27.09.2018</t>
  </si>
  <si>
    <t>26.09.2018</t>
  </si>
  <si>
    <t>25.09.2018</t>
  </si>
  <si>
    <t>24.09.2018</t>
  </si>
  <si>
    <t>23.09.2018</t>
  </si>
  <si>
    <t>21.09.2018</t>
  </si>
  <si>
    <t>20.09.2018</t>
  </si>
  <si>
    <t>19.09.2018</t>
  </si>
  <si>
    <t>18.09.2018</t>
  </si>
  <si>
    <t>17.09.2018</t>
  </si>
  <si>
    <t>16.09.2018</t>
  </si>
  <si>
    <t>14.09.2018</t>
  </si>
  <si>
    <t>13.09.2018</t>
  </si>
  <si>
    <t>12.09.2018</t>
  </si>
  <si>
    <t>11.09.2018</t>
  </si>
  <si>
    <t>10.09.2018</t>
  </si>
  <si>
    <t>09.09.2018</t>
  </si>
  <si>
    <t>07.09.2018</t>
  </si>
  <si>
    <t>06.09.2018</t>
  </si>
  <si>
    <t>05.09.2018</t>
  </si>
  <si>
    <t>04.09.2018</t>
  </si>
  <si>
    <t>03.09.2018</t>
  </si>
  <si>
    <t>02.09.2018</t>
  </si>
  <si>
    <t>31.08.2018</t>
  </si>
  <si>
    <t>30.08.2018</t>
  </si>
  <si>
    <t>29.08.2018</t>
  </si>
  <si>
    <t>28.08.2018</t>
  </si>
  <si>
    <t>27.08.2018</t>
  </si>
  <si>
    <t>26.08.2018</t>
  </si>
  <si>
    <t>24.08.2018</t>
  </si>
  <si>
    <t>23.08.2018</t>
  </si>
  <si>
    <t>22.08.2018</t>
  </si>
  <si>
    <t>21.08.2018</t>
  </si>
  <si>
    <t>20.08.2018</t>
  </si>
  <si>
    <t>19.08.2018</t>
  </si>
  <si>
    <t>17.08.2018</t>
  </si>
  <si>
    <t>16.08.2018</t>
  </si>
  <si>
    <t>15.08.2018</t>
  </si>
  <si>
    <t>14.08.2018</t>
  </si>
  <si>
    <t>13.08.2018</t>
  </si>
  <si>
    <t>12.08.2018</t>
  </si>
  <si>
    <t>10.08.2018</t>
  </si>
  <si>
    <t>09.08.2018</t>
  </si>
  <si>
    <t>08.08.2018</t>
  </si>
  <si>
    <t>07.08.2018</t>
  </si>
  <si>
    <t>06.08.2018</t>
  </si>
  <si>
    <t>05.08.2018</t>
  </si>
  <si>
    <t>03.08.2018</t>
  </si>
  <si>
    <t>02.08.2018</t>
  </si>
  <si>
    <t>01.08.2018</t>
  </si>
  <si>
    <t>31.07.2018</t>
  </si>
  <si>
    <t>30.07.2018</t>
  </si>
  <si>
    <t>29.07.2018</t>
  </si>
  <si>
    <t>27.07.2018</t>
  </si>
  <si>
    <t>26.07.2018</t>
  </si>
  <si>
    <t>25.07.2018</t>
  </si>
  <si>
    <t>24.07.2018</t>
  </si>
  <si>
    <t>23.07.2018</t>
  </si>
  <si>
    <t>22.07.2018</t>
  </si>
  <si>
    <t>20.07.2018</t>
  </si>
  <si>
    <t>19.07.2018</t>
  </si>
  <si>
    <t>18.07.2018</t>
  </si>
  <si>
    <t>17.07.2018</t>
  </si>
  <si>
    <t>16.07.2018</t>
  </si>
  <si>
    <t>15.07.2018</t>
  </si>
  <si>
    <t>13.07.2018</t>
  </si>
  <si>
    <t>12.07.2018</t>
  </si>
  <si>
    <t>11.07.2018</t>
  </si>
  <si>
    <t>10.07.2018</t>
  </si>
  <si>
    <t>09.07.2018</t>
  </si>
  <si>
    <t>08.07.2018</t>
  </si>
  <si>
    <t>06.07.2018</t>
  </si>
  <si>
    <t>05.07.2018</t>
  </si>
  <si>
    <t>04.07.2018</t>
  </si>
  <si>
    <t>03.07.2018</t>
  </si>
  <si>
    <t>02.07.2018</t>
  </si>
  <si>
    <t>01.07.2018</t>
  </si>
  <si>
    <t>29.06.2018</t>
  </si>
  <si>
    <t>28.06.2018</t>
  </si>
  <si>
    <t>27.06.2018</t>
  </si>
  <si>
    <t>26.06.2018</t>
  </si>
  <si>
    <t>25.06.2018</t>
  </si>
  <si>
    <t>24.06.2018</t>
  </si>
  <si>
    <t>22.06.2018</t>
  </si>
  <si>
    <t>21.06.2018</t>
  </si>
  <si>
    <t>20.06.2018</t>
  </si>
  <si>
    <t>19.06.2018</t>
  </si>
  <si>
    <t>18.06.2018</t>
  </si>
  <si>
    <t>17.06.2018</t>
  </si>
  <si>
    <t>15.06.2018</t>
  </si>
  <si>
    <t>14.06.2018</t>
  </si>
  <si>
    <t>13.06.2018</t>
  </si>
  <si>
    <t>12.06.2018</t>
  </si>
  <si>
    <t>11.06.2018</t>
  </si>
  <si>
    <t>10.06.2018</t>
  </si>
  <si>
    <t>08.06.2018</t>
  </si>
  <si>
    <t>07.06.2018</t>
  </si>
  <si>
    <t>06.06.2018</t>
  </si>
  <si>
    <t>05.06.2018</t>
  </si>
  <si>
    <t>04.06.2018</t>
  </si>
  <si>
    <t>03.06.2018</t>
  </si>
  <si>
    <t>01.06.2018</t>
  </si>
  <si>
    <t>31.05.2018</t>
  </si>
  <si>
    <t>30.05.2018</t>
  </si>
  <si>
    <t>29.05.2018</t>
  </si>
  <si>
    <t>28.05.2018</t>
  </si>
  <si>
    <t>27.05.2018</t>
  </si>
  <si>
    <t>25.05.2018</t>
  </si>
  <si>
    <t>24.05.2018</t>
  </si>
  <si>
    <t>23.05.2018</t>
  </si>
  <si>
    <t>22.05.2018</t>
  </si>
  <si>
    <t>21.05.2018</t>
  </si>
  <si>
    <t>20.05.2018</t>
  </si>
  <si>
    <t>18.05.2018</t>
  </si>
  <si>
    <t>17.05.2018</t>
  </si>
  <si>
    <t>16.05.2018</t>
  </si>
  <si>
    <t>15.05.2018</t>
  </si>
  <si>
    <t>14.05.2018</t>
  </si>
  <si>
    <t>13.05.2018</t>
  </si>
  <si>
    <t>11.05.2018</t>
  </si>
  <si>
    <t>10.05.2018</t>
  </si>
  <si>
    <t>09.05.2018</t>
  </si>
  <si>
    <t>08.05.2018</t>
  </si>
  <si>
    <t>07.05.2018</t>
  </si>
  <si>
    <t>06.05.2018</t>
  </si>
  <si>
    <t>04.05.2018</t>
  </si>
  <si>
    <t>03.05.2018</t>
  </si>
  <si>
    <t>02.05.2018</t>
  </si>
  <si>
    <t>01.05.2018</t>
  </si>
  <si>
    <t>30.04.2018</t>
  </si>
  <si>
    <t>29.04.2018</t>
  </si>
  <si>
    <t>27.04.2018</t>
  </si>
  <si>
    <t>26.04.2018</t>
  </si>
  <si>
    <t>25.04.2018</t>
  </si>
  <si>
    <t>24.04.2018</t>
  </si>
  <si>
    <t>23.04.2018</t>
  </si>
  <si>
    <t>22.04.2018</t>
  </si>
  <si>
    <t>20.04.2018</t>
  </si>
  <si>
    <t>19.04.2018</t>
  </si>
  <si>
    <t>18.04.2018</t>
  </si>
  <si>
    <t>17.04.2018</t>
  </si>
  <si>
    <t>16.04.2018</t>
  </si>
  <si>
    <t>15.04.2018</t>
  </si>
  <si>
    <t>13.04.2018</t>
  </si>
  <si>
    <t>12.04.2018</t>
  </si>
  <si>
    <t>11.04.2018</t>
  </si>
  <si>
    <t>10.04.2018</t>
  </si>
  <si>
    <t>09.04.2018</t>
  </si>
  <si>
    <t>08.04.2018</t>
  </si>
  <si>
    <t>06.04.2018</t>
  </si>
  <si>
    <t>05.04.2018</t>
  </si>
  <si>
    <t>04.04.2018</t>
  </si>
  <si>
    <t>03.04.2018</t>
  </si>
  <si>
    <t>02.04.2018</t>
  </si>
  <si>
    <t>01.04.2018</t>
  </si>
  <si>
    <t>29.03.2018</t>
  </si>
  <si>
    <t>28.03.2018</t>
  </si>
  <si>
    <t>27.03.2018</t>
  </si>
  <si>
    <t>26.03.2018</t>
  </si>
  <si>
    <t>25.03.2018</t>
  </si>
  <si>
    <t>23.03.2018</t>
  </si>
  <si>
    <t>22.03.2018</t>
  </si>
  <si>
    <t>21.03.2018</t>
  </si>
  <si>
    <t>20.03.2018</t>
  </si>
  <si>
    <t>19.03.2018</t>
  </si>
  <si>
    <t>18.03.2018</t>
  </si>
  <si>
    <t>16.03.2018</t>
  </si>
  <si>
    <t>15.03.2018</t>
  </si>
  <si>
    <t>14.03.2018</t>
  </si>
  <si>
    <t>13.03.2018</t>
  </si>
  <si>
    <t>12.03.2018</t>
  </si>
  <si>
    <t>11.03.2018</t>
  </si>
  <si>
    <t>09.03.2018</t>
  </si>
  <si>
    <t>08.03.2018</t>
  </si>
  <si>
    <t>07.03.2018</t>
  </si>
  <si>
    <t>06.03.2018</t>
  </si>
  <si>
    <t>05.03.2018</t>
  </si>
  <si>
    <t>04.03.2018</t>
  </si>
  <si>
    <t>02.03.2018</t>
  </si>
  <si>
    <t>01.03.2018</t>
  </si>
  <si>
    <t>28.02.2018</t>
  </si>
  <si>
    <t>27.02.2018</t>
  </si>
  <si>
    <t>26.02.2018</t>
  </si>
  <si>
    <t>25.02.2018</t>
  </si>
  <si>
    <t>23.02.2018</t>
  </si>
  <si>
    <t>22.02.2018</t>
  </si>
  <si>
    <t>21.02.2018</t>
  </si>
  <si>
    <t>20.02.2018</t>
  </si>
  <si>
    <t>19.02.2018</t>
  </si>
  <si>
    <t>18.02.2018</t>
  </si>
  <si>
    <t>16.02.2018</t>
  </si>
  <si>
    <t>15.02.2018</t>
  </si>
  <si>
    <t>14.02.2018</t>
  </si>
  <si>
    <t>13.02.2018</t>
  </si>
  <si>
    <t>12.02.2018</t>
  </si>
  <si>
    <t>11.02.2018</t>
  </si>
  <si>
    <t>09.02.2018</t>
  </si>
  <si>
    <t>08.02.2018</t>
  </si>
  <si>
    <t>07.02.2018</t>
  </si>
  <si>
    <t>06.02.2018</t>
  </si>
  <si>
    <t>05.02.2018</t>
  </si>
  <si>
    <t>04.02.2018</t>
  </si>
  <si>
    <t>02.02.2018</t>
  </si>
  <si>
    <t>01.02.2018</t>
  </si>
  <si>
    <t>31.01.2018</t>
  </si>
  <si>
    <t>30.01.2018</t>
  </si>
  <si>
    <t>29.01.2018</t>
  </si>
  <si>
    <t>28.01.2018</t>
  </si>
  <si>
    <t>26.01.2018</t>
  </si>
  <si>
    <t>25.01.2018</t>
  </si>
  <si>
    <t>24.01.2018</t>
  </si>
  <si>
    <t>23.01.2018</t>
  </si>
  <si>
    <t>22.01.2018</t>
  </si>
  <si>
    <t>21.01.2018</t>
  </si>
  <si>
    <t>19.01.2018</t>
  </si>
  <si>
    <t>18.01.2018</t>
  </si>
  <si>
    <t>17.01.2018</t>
  </si>
  <si>
    <t>16.01.2018</t>
  </si>
  <si>
    <t>15.01.2018</t>
  </si>
  <si>
    <t>14.01.2018</t>
  </si>
  <si>
    <t>12.01.2018</t>
  </si>
  <si>
    <t>11.01.2018</t>
  </si>
  <si>
    <t>10.01.2018</t>
  </si>
  <si>
    <t>09.01.2018</t>
  </si>
  <si>
    <t>08.01.2018</t>
  </si>
  <si>
    <t>07.01.2018</t>
  </si>
  <si>
    <t>05.01.2018</t>
  </si>
  <si>
    <t>04.01.2018</t>
  </si>
  <si>
    <t>03.01.2018</t>
  </si>
  <si>
    <t>02.01.2018</t>
  </si>
  <si>
    <t>01.01.2018</t>
  </si>
  <si>
    <t>29.12.2017</t>
  </si>
  <si>
    <t>28.12.2017</t>
  </si>
  <si>
    <t>27.12.2017</t>
  </si>
  <si>
    <t>26.12.2017</t>
  </si>
  <si>
    <t>25.12.2017</t>
  </si>
  <si>
    <t>22.12.2017</t>
  </si>
  <si>
    <t>21.12.2017</t>
  </si>
  <si>
    <t>20.12.2017</t>
  </si>
  <si>
    <t>19.12.2017</t>
  </si>
  <si>
    <t>18.12.2017</t>
  </si>
  <si>
    <t>17.12.2017</t>
  </si>
  <si>
    <t>15.12.2017</t>
  </si>
  <si>
    <t>14.12.2017</t>
  </si>
  <si>
    <t>13.12.2017</t>
  </si>
  <si>
    <t>12.12.2017</t>
  </si>
  <si>
    <t>11.12.2017</t>
  </si>
  <si>
    <t>10.12.2017</t>
  </si>
  <si>
    <t>08.12.2017</t>
  </si>
  <si>
    <t>07.12.2017</t>
  </si>
  <si>
    <t>06.12.2017</t>
  </si>
  <si>
    <t>05.12.2017</t>
  </si>
  <si>
    <t>04.12.2017</t>
  </si>
  <si>
    <t>03.12.2017</t>
  </si>
  <si>
    <t>01.12.2017</t>
  </si>
  <si>
    <t>30.11.2017</t>
  </si>
  <si>
    <t>29.11.2017</t>
  </si>
  <si>
    <t>28.11.2017</t>
  </si>
  <si>
    <t>27.11.2017</t>
  </si>
  <si>
    <t>26.11.2017</t>
  </si>
  <si>
    <t>24.11.2017</t>
  </si>
  <si>
    <t>23.11.2017</t>
  </si>
  <si>
    <t>22.11.2017</t>
  </si>
  <si>
    <t>21.11.2017</t>
  </si>
  <si>
    <t>20.11.2017</t>
  </si>
  <si>
    <t>19.11.2017</t>
  </si>
  <si>
    <t>17.11.2017</t>
  </si>
  <si>
    <t>16.11.2017</t>
  </si>
  <si>
    <t>15.11.2017</t>
  </si>
  <si>
    <t>14.11.2017</t>
  </si>
  <si>
    <t>13.11.2017</t>
  </si>
  <si>
    <t>12.11.2017</t>
  </si>
  <si>
    <t>10.11.2017</t>
  </si>
  <si>
    <t>09.11.2017</t>
  </si>
  <si>
    <t>08.11.2017</t>
  </si>
  <si>
    <t>07.11.2017</t>
  </si>
  <si>
    <t>06.11.2017</t>
  </si>
  <si>
    <t>05.11.2017</t>
  </si>
  <si>
    <t>03.11.2017</t>
  </si>
  <si>
    <t>02.11.2017</t>
  </si>
  <si>
    <t>01.11.2017</t>
  </si>
  <si>
    <t>31.10.2017</t>
  </si>
  <si>
    <t>30.10.2017</t>
  </si>
  <si>
    <t>29.10.2017</t>
  </si>
  <si>
    <t>27.10.2017</t>
  </si>
  <si>
    <t>26.10.2017</t>
  </si>
  <si>
    <t>25.10.2017</t>
  </si>
  <si>
    <t>24.10.2017</t>
  </si>
  <si>
    <t>23.10.2017</t>
  </si>
  <si>
    <t>22.10.2017</t>
  </si>
  <si>
    <t>20.10.2017</t>
  </si>
  <si>
    <t>19.10.2017</t>
  </si>
  <si>
    <t>18.10.2017</t>
  </si>
  <si>
    <t>17.10.2017</t>
  </si>
  <si>
    <t>16.10.2017</t>
  </si>
  <si>
    <t>15.10.2017</t>
  </si>
  <si>
    <t>13.10.2017</t>
  </si>
  <si>
    <t>12.10.2017</t>
  </si>
  <si>
    <t>11.10.2017</t>
  </si>
  <si>
    <t>10.10.2017</t>
  </si>
  <si>
    <t>09.10.2017</t>
  </si>
  <si>
    <t>08.10.2017</t>
  </si>
  <si>
    <t>06.10.2017</t>
  </si>
  <si>
    <t>05.10.2017</t>
  </si>
  <si>
    <t>04.10.2017</t>
  </si>
  <si>
    <t>03.10.2017</t>
  </si>
  <si>
    <t>02.10.2017</t>
  </si>
  <si>
    <t>01.10.2017</t>
  </si>
  <si>
    <t>29.09.2017</t>
  </si>
  <si>
    <t>28.09.2017</t>
  </si>
  <si>
    <t>27.09.2017</t>
  </si>
  <si>
    <t>26.09.2017</t>
  </si>
  <si>
    <t>25.09.2017</t>
  </si>
  <si>
    <t>24.09.2017</t>
  </si>
  <si>
    <t>22.09.2017</t>
  </si>
  <si>
    <t>21.09.2017</t>
  </si>
  <si>
    <t>20.09.2017</t>
  </si>
  <si>
    <t>19.09.2017</t>
  </si>
  <si>
    <t>18.09.2017</t>
  </si>
  <si>
    <t>17.09.2017</t>
  </si>
  <si>
    <t>15.09.2017</t>
  </si>
  <si>
    <t>14.09.2017</t>
  </si>
  <si>
    <t>13.09.2017</t>
  </si>
  <si>
    <t>12.09.2017</t>
  </si>
  <si>
    <t>11.09.2017</t>
  </si>
  <si>
    <t>10.09.2017</t>
  </si>
  <si>
    <t>08.09.2017</t>
  </si>
  <si>
    <t>07.09.2017</t>
  </si>
  <si>
    <t>06.09.2017</t>
  </si>
  <si>
    <t>05.09.2017</t>
  </si>
  <si>
    <t>04.09.2017</t>
  </si>
  <si>
    <t>03.09.2017</t>
  </si>
  <si>
    <t>01.09.2017</t>
  </si>
  <si>
    <t>31.08.2017</t>
  </si>
  <si>
    <t>30.08.2017</t>
  </si>
  <si>
    <t>29.08.2017</t>
  </si>
  <si>
    <t>28.08.2017</t>
  </si>
  <si>
    <t>27.08.2017</t>
  </si>
  <si>
    <t>25.08.2017</t>
  </si>
  <si>
    <t>24.08.2017</t>
  </si>
  <si>
    <t>23.08.2017</t>
  </si>
  <si>
    <t>22.08.2017</t>
  </si>
  <si>
    <t>21.08.2017</t>
  </si>
  <si>
    <t>20.08.2017</t>
  </si>
  <si>
    <t>18.08.2017</t>
  </si>
  <si>
    <t>17.08.2017</t>
  </si>
  <si>
    <t>16.08.2017</t>
  </si>
  <si>
    <t>15.08.2017</t>
  </si>
  <si>
    <t>14.08.2017</t>
  </si>
  <si>
    <t>13.08.2017</t>
  </si>
  <si>
    <t>11.08.2017</t>
  </si>
  <si>
    <t>10.08.2017</t>
  </si>
  <si>
    <t>09.08.2017</t>
  </si>
  <si>
    <t>08.08.2017</t>
  </si>
  <si>
    <t>07.08.2017</t>
  </si>
  <si>
    <t>06.08.2017</t>
  </si>
  <si>
    <t>04.08.2017</t>
  </si>
  <si>
    <t>03.08.2017</t>
  </si>
  <si>
    <t>02.08.2017</t>
  </si>
  <si>
    <t>01.08.2017</t>
  </si>
  <si>
    <t>31.07.2017</t>
  </si>
  <si>
    <t>30.07.2017</t>
  </si>
  <si>
    <t>28.07.2017</t>
  </si>
  <si>
    <t>27.07.2017</t>
  </si>
  <si>
    <t>26.07.2017</t>
  </si>
  <si>
    <t>25.07.2017</t>
  </si>
  <si>
    <t>24.07.2017</t>
  </si>
  <si>
    <t>23.07.2017</t>
  </si>
  <si>
    <t>21.07.2017</t>
  </si>
  <si>
    <t>20.07.2017</t>
  </si>
  <si>
    <t>19.07.2017</t>
  </si>
  <si>
    <t>18.07.2017</t>
  </si>
  <si>
    <t>17.07.2017</t>
  </si>
  <si>
    <t>16.07.2017</t>
  </si>
  <si>
    <t>14.07.2017</t>
  </si>
  <si>
    <t>13.07.2017</t>
  </si>
  <si>
    <t>12.07.2017</t>
  </si>
  <si>
    <t>11.07.2017</t>
  </si>
  <si>
    <t>10.07.2017</t>
  </si>
  <si>
    <t>09.07.2017</t>
  </si>
  <si>
    <t>07.07.2017</t>
  </si>
  <si>
    <t>06.07.2017</t>
  </si>
  <si>
    <t>05.07.2017</t>
  </si>
  <si>
    <t>04.07.2017</t>
  </si>
  <si>
    <t>03.07.2017</t>
  </si>
  <si>
    <t>02.07.2017</t>
  </si>
  <si>
    <t>30.06.2017</t>
  </si>
  <si>
    <t>29.06.2017</t>
  </si>
  <si>
    <t>28.06.2017</t>
  </si>
  <si>
    <t>27.06.2017</t>
  </si>
  <si>
    <t>26.06.2017</t>
  </si>
  <si>
    <t>25.06.2017</t>
  </si>
  <si>
    <t>23.06.2017</t>
  </si>
  <si>
    <t>22.06.2017</t>
  </si>
  <si>
    <t>21.06.2017</t>
  </si>
  <si>
    <t>20.06.2017</t>
  </si>
  <si>
    <t>19.06.2017</t>
  </si>
  <si>
    <t>18.06.2017</t>
  </si>
  <si>
    <t>16.06.2017</t>
  </si>
  <si>
    <t>15.06.2017</t>
  </si>
  <si>
    <t>14.06.2017</t>
  </si>
  <si>
    <t>13.06.2017</t>
  </si>
  <si>
    <t>12.06.2017</t>
  </si>
  <si>
    <t>11.06.2017</t>
  </si>
  <si>
    <t>09.06.2017</t>
  </si>
  <si>
    <t>08.06.2017</t>
  </si>
  <si>
    <t>07.06.2017</t>
  </si>
  <si>
    <t>06.06.2017</t>
  </si>
  <si>
    <t>05.06.2017</t>
  </si>
  <si>
    <t>04.06.2017</t>
  </si>
  <si>
    <t>02.06.2017</t>
  </si>
  <si>
    <t>01.06.2017</t>
  </si>
  <si>
    <t>31.05.2017</t>
  </si>
  <si>
    <t>30.05.2017</t>
  </si>
  <si>
    <t>29.05.2017</t>
  </si>
  <si>
    <t>28.05.2017</t>
  </si>
  <si>
    <t>26.05.2017</t>
  </si>
  <si>
    <t>25.05.2017</t>
  </si>
  <si>
    <t>24.05.2017</t>
  </si>
  <si>
    <t>23.05.2017</t>
  </si>
  <si>
    <t>22.05.2017</t>
  </si>
  <si>
    <t>21.05.2017</t>
  </si>
  <si>
    <t>19.05.2017</t>
  </si>
  <si>
    <t>18.05.2017</t>
  </si>
  <si>
    <t>17.05.2017</t>
  </si>
  <si>
    <t>16.05.2017</t>
  </si>
  <si>
    <t>15.05.2017</t>
  </si>
  <si>
    <t>14.05.2017</t>
  </si>
  <si>
    <t>12.05.2017</t>
  </si>
  <si>
    <t>11.05.2017</t>
  </si>
  <si>
    <t>10.05.2017</t>
  </si>
  <si>
    <t>09.05.2017</t>
  </si>
  <si>
    <t>08.05.2017</t>
  </si>
  <si>
    <t>07.05.2017</t>
  </si>
  <si>
    <t>05.05.2017</t>
  </si>
  <si>
    <t>04.05.2017</t>
  </si>
  <si>
    <t>03.05.2017</t>
  </si>
  <si>
    <t>02.05.2017</t>
  </si>
  <si>
    <t>01.05.2017</t>
  </si>
  <si>
    <t>30.04.2017</t>
  </si>
  <si>
    <t>28.04.2017</t>
  </si>
  <si>
    <t>27.04.2017</t>
  </si>
  <si>
    <t>26.04.2017</t>
  </si>
  <si>
    <t>25.04.2017</t>
  </si>
  <si>
    <t>24.04.2017</t>
  </si>
  <si>
    <t>23.04.2017</t>
  </si>
  <si>
    <t>21.04.2017</t>
  </si>
  <si>
    <t>20.04.2017</t>
  </si>
  <si>
    <t>19.04.2017</t>
  </si>
  <si>
    <t>18.04.2017</t>
  </si>
  <si>
    <t>17.04.2017</t>
  </si>
  <si>
    <t>16.04.2017</t>
  </si>
  <si>
    <t>14.04.2017</t>
  </si>
  <si>
    <t>13.04.2017</t>
  </si>
  <si>
    <t>12.04.2017</t>
  </si>
  <si>
    <t>11.04.2017</t>
  </si>
  <si>
    <t>10.04.2017</t>
  </si>
  <si>
    <t>09.04.2017</t>
  </si>
  <si>
    <t>07.04.2017</t>
  </si>
  <si>
    <t>06.04.2017</t>
  </si>
  <si>
    <t>05.04.2017</t>
  </si>
  <si>
    <t>04.04.2017</t>
  </si>
  <si>
    <t>03.04.2017</t>
  </si>
  <si>
    <t>02.04.2017</t>
  </si>
  <si>
    <t>31.03.2017</t>
  </si>
  <si>
    <t>30.03.2017</t>
  </si>
  <si>
    <t>29.03.2017</t>
  </si>
  <si>
    <t>28.03.2017</t>
  </si>
  <si>
    <t>27.03.2017</t>
  </si>
  <si>
    <t>26.03.2017</t>
  </si>
  <si>
    <t>24.03.2017</t>
  </si>
  <si>
    <t>23.03.2017</t>
  </si>
  <si>
    <t>22.03.2017</t>
  </si>
  <si>
    <t>21.03.2017</t>
  </si>
  <si>
    <t>20.03.2017</t>
  </si>
  <si>
    <t>19.03.2017</t>
  </si>
  <si>
    <t>17.03.2017</t>
  </si>
  <si>
    <t>16.03.2017</t>
  </si>
  <si>
    <t>15.03.2017</t>
  </si>
  <si>
    <t>14.03.2017</t>
  </si>
  <si>
    <t>13.03.2017</t>
  </si>
  <si>
    <t>12.03.2017</t>
  </si>
  <si>
    <t>10.03.2017</t>
  </si>
  <si>
    <t>09.03.2017</t>
  </si>
  <si>
    <t>08.03.2017</t>
  </si>
  <si>
    <t>07.03.2017</t>
  </si>
  <si>
    <t>06.03.2017</t>
  </si>
  <si>
    <t>05.03.2017</t>
  </si>
  <si>
    <t>03.03.2017</t>
  </si>
  <si>
    <t>02.03.2017</t>
  </si>
  <si>
    <t>01.03.2017</t>
  </si>
  <si>
    <t>28.02.2017</t>
  </si>
  <si>
    <t>27.02.2017</t>
  </si>
  <si>
    <t>26.02.2017</t>
  </si>
  <si>
    <t>24.02.2017</t>
  </si>
  <si>
    <t>23.02.2017</t>
  </si>
  <si>
    <t>22.02.2017</t>
  </si>
  <si>
    <t>21.02.2017</t>
  </si>
  <si>
    <t>20.02.2017</t>
  </si>
  <si>
    <t>19.02.2017</t>
  </si>
  <si>
    <t>17.02.2017</t>
  </si>
  <si>
    <t>16.02.2017</t>
  </si>
  <si>
    <t>15.02.2017</t>
  </si>
  <si>
    <t>14.02.2017</t>
  </si>
  <si>
    <t>13.02.2017</t>
  </si>
  <si>
    <t>12.02.2017</t>
  </si>
  <si>
    <t>10.02.2017</t>
  </si>
  <si>
    <t>09.02.2017</t>
  </si>
  <si>
    <t>08.02.2017</t>
  </si>
  <si>
    <t>07.02.2017</t>
  </si>
  <si>
    <t>06.02.2017</t>
  </si>
  <si>
    <t>05.02.2017</t>
  </si>
  <si>
    <t>03.02.2017</t>
  </si>
  <si>
    <t>02.02.2017</t>
  </si>
  <si>
    <t>01.02.2017</t>
  </si>
  <si>
    <t>31.01.2017</t>
  </si>
  <si>
    <t>30.01.2017</t>
  </si>
  <si>
    <t>29.01.2017</t>
  </si>
  <si>
    <t>27.01.2017</t>
  </si>
  <si>
    <t>26.01.2017</t>
  </si>
  <si>
    <t>25.01.2017</t>
  </si>
  <si>
    <t>24.01.2017</t>
  </si>
  <si>
    <t>23.01.2017</t>
  </si>
  <si>
    <t>22.01.2017</t>
  </si>
  <si>
    <t>20.01.2017</t>
  </si>
  <si>
    <t>19.01.2017</t>
  </si>
  <si>
    <t>18.01.2017</t>
  </si>
  <si>
    <t>17.01.2017</t>
  </si>
  <si>
    <t>16.01.2017</t>
  </si>
  <si>
    <t>15.01.2017</t>
  </si>
  <si>
    <t>13.01.2017</t>
  </si>
  <si>
    <t>12.01.2017</t>
  </si>
  <si>
    <t>11.01.2017</t>
  </si>
  <si>
    <t>10.01.2017</t>
  </si>
  <si>
    <t>09.01.2017</t>
  </si>
  <si>
    <t>08.01.2017</t>
  </si>
  <si>
    <t>06.01.2017</t>
  </si>
  <si>
    <t>05.01.2017</t>
  </si>
  <si>
    <t>04.01.2017</t>
  </si>
  <si>
    <t>03.01.2017</t>
  </si>
  <si>
    <t>02.01.2017</t>
  </si>
  <si>
    <t>30.12.2016</t>
  </si>
  <si>
    <t>29.12.2016</t>
  </si>
  <si>
    <t>28.12.2016</t>
  </si>
  <si>
    <t>27.12.2016</t>
  </si>
  <si>
    <t>26.12.2016</t>
  </si>
  <si>
    <t>23.12.2016</t>
  </si>
  <si>
    <t>22.12.2016</t>
  </si>
  <si>
    <t>21.12.2016</t>
  </si>
  <si>
    <t>20.12.2016</t>
  </si>
  <si>
    <t>19.12.2016</t>
  </si>
  <si>
    <t>18.12.2016</t>
  </si>
  <si>
    <t>16.12.2016</t>
  </si>
  <si>
    <t>15.12.2016</t>
  </si>
  <si>
    <t>14.12.2016</t>
  </si>
  <si>
    <t>13.12.2016</t>
  </si>
  <si>
    <t>12.12.2016</t>
  </si>
  <si>
    <t>11.12.2016</t>
  </si>
  <si>
    <t>09.12.2016</t>
  </si>
  <si>
    <t>08.12.2016</t>
  </si>
  <si>
    <t>07.12.2016</t>
  </si>
  <si>
    <t>06.12.2016</t>
  </si>
  <si>
    <t>05.12.2016</t>
  </si>
  <si>
    <t>04.12.2016</t>
  </si>
  <si>
    <t>02.12.2016</t>
  </si>
  <si>
    <t>01.12.2016</t>
  </si>
  <si>
    <t>30.11.2016</t>
  </si>
  <si>
    <t>29.11.2016</t>
  </si>
  <si>
    <t>28.11.2016</t>
  </si>
  <si>
    <t>25.11.2016</t>
  </si>
  <si>
    <t>24.11.2016</t>
  </si>
  <si>
    <t>23.11.2016</t>
  </si>
  <si>
    <t>22.11.2016</t>
  </si>
  <si>
    <t>21.11.2016</t>
  </si>
  <si>
    <t>20.11.2016</t>
  </si>
  <si>
    <t>18.11.2016</t>
  </si>
  <si>
    <t>17.11.2016</t>
  </si>
  <si>
    <t>16.11.2016</t>
  </si>
  <si>
    <t>15.11.2016</t>
  </si>
  <si>
    <t>14.11.2016</t>
  </si>
  <si>
    <t>13.11.2016</t>
  </si>
  <si>
    <t>11.11.2016</t>
  </si>
  <si>
    <t>10.11.2016</t>
  </si>
  <si>
    <t>09.11.2016</t>
  </si>
  <si>
    <t>08.11.2016</t>
  </si>
  <si>
    <t>07.11.2016</t>
  </si>
  <si>
    <t>06.11.2016</t>
  </si>
  <si>
    <t>04.11.2016</t>
  </si>
  <si>
    <t>03.11.2016</t>
  </si>
  <si>
    <t>02.11.2016</t>
  </si>
  <si>
    <t>01.11.2016</t>
  </si>
  <si>
    <t>31.10.2016</t>
  </si>
  <si>
    <t>30.10.2016</t>
  </si>
  <si>
    <t>28.10.2016</t>
  </si>
  <si>
    <t>27.10.2016</t>
  </si>
  <si>
    <t>26.10.2016</t>
  </si>
  <si>
    <t>25.10.2016</t>
  </si>
  <si>
    <t>24.10.2016</t>
  </si>
  <si>
    <t>23.10.2016</t>
  </si>
  <si>
    <t>21.10.2016</t>
  </si>
  <si>
    <t>20.10.2016</t>
  </si>
  <si>
    <t>19.10.2016</t>
  </si>
  <si>
    <t>18.10.2016</t>
  </si>
  <si>
    <t>17.10.2016</t>
  </si>
  <si>
    <t>16.10.2016</t>
  </si>
  <si>
    <t>14.10.2016</t>
  </si>
  <si>
    <t>13.10.2016</t>
  </si>
  <si>
    <t>12.10.2016</t>
  </si>
  <si>
    <t>11.10.2016</t>
  </si>
  <si>
    <t>10.10.2016</t>
  </si>
  <si>
    <t>09.10.2016</t>
  </si>
  <si>
    <t>07.10.2016</t>
  </si>
  <si>
    <t>06.10.2016</t>
  </si>
  <si>
    <t>05.10.2016</t>
  </si>
  <si>
    <t>04.10.2016</t>
  </si>
  <si>
    <t>03.10.2016</t>
  </si>
  <si>
    <t>02.10.2016</t>
  </si>
  <si>
    <t>30.09.2016</t>
  </si>
  <si>
    <t>29.09.2016</t>
  </si>
  <si>
    <t>28.09.2016</t>
  </si>
  <si>
    <t>27.09.2016</t>
  </si>
  <si>
    <t>26.09.2016</t>
  </si>
  <si>
    <t>25.09.2016</t>
  </si>
  <si>
    <t>23.09.2016</t>
  </si>
  <si>
    <t>22.09.2016</t>
  </si>
  <si>
    <t>21.09.2016</t>
  </si>
  <si>
    <t>20.09.2016</t>
  </si>
  <si>
    <t>19.09.2016</t>
  </si>
  <si>
    <t>18.09.2016</t>
  </si>
  <si>
    <t>16.09.2016</t>
  </si>
  <si>
    <t>15.09.2016</t>
  </si>
  <si>
    <t>14.09.2016</t>
  </si>
  <si>
    <t>13.09.2016</t>
  </si>
  <si>
    <t>12.09.2016</t>
  </si>
  <si>
    <t>11.09.2016</t>
  </si>
  <si>
    <t>09.09.2016</t>
  </si>
  <si>
    <t>08.09.2016</t>
  </si>
  <si>
    <t>07.09.2016</t>
  </si>
  <si>
    <t>06.09.2016</t>
  </si>
  <si>
    <t>05.09.2016</t>
  </si>
  <si>
    <t>04.09.2016</t>
  </si>
  <si>
    <t>02.09.2016</t>
  </si>
  <si>
    <t>01.09.2016</t>
  </si>
  <si>
    <t>31.08.2016</t>
  </si>
  <si>
    <t>30.08.2016</t>
  </si>
  <si>
    <t>29.08.2016</t>
  </si>
  <si>
    <t>28.08.2016</t>
  </si>
  <si>
    <t>26.08.2016</t>
  </si>
  <si>
    <t>25.08.2016</t>
  </si>
  <si>
    <t>24.08.2016</t>
  </si>
  <si>
    <t>23.08.2016</t>
  </si>
  <si>
    <t>22.08.2016</t>
  </si>
  <si>
    <t>21.08.2016</t>
  </si>
  <si>
    <t>19.08.2016</t>
  </si>
  <si>
    <t>18.08.2016</t>
  </si>
  <si>
    <t>17.08.2016</t>
  </si>
  <si>
    <t>16.08.2016</t>
  </si>
  <si>
    <t>15.08.2016</t>
  </si>
  <si>
    <t>14.08.2016</t>
  </si>
  <si>
    <t>12.08.2016</t>
  </si>
  <si>
    <t>11.08.2016</t>
  </si>
  <si>
    <t>10.08.2016</t>
  </si>
  <si>
    <t>09.08.2016</t>
  </si>
  <si>
    <t>08.08.2016</t>
  </si>
  <si>
    <t>07.08.2016</t>
  </si>
  <si>
    <t>05.08.2016</t>
  </si>
  <si>
    <t>04.08.2016</t>
  </si>
  <si>
    <t>03.08.2016</t>
  </si>
  <si>
    <t>02.08.2016</t>
  </si>
  <si>
    <t>01.08.2016</t>
  </si>
  <si>
    <t>31.07.2016</t>
  </si>
  <si>
    <t>29.07.2016</t>
  </si>
  <si>
    <t>28.07.2016</t>
  </si>
  <si>
    <t>27.07.2016</t>
  </si>
  <si>
    <t>26.07.2016</t>
  </si>
  <si>
    <t>25.07.2016</t>
  </si>
  <si>
    <t>24.07.2016</t>
  </si>
  <si>
    <t>22.07.2016</t>
  </si>
  <si>
    <t>21.07.2016</t>
  </si>
  <si>
    <t>20.07.2016</t>
  </si>
  <si>
    <t>19.07.2016</t>
  </si>
  <si>
    <t>18.07.2016</t>
  </si>
  <si>
    <t>17.07.2016</t>
  </si>
  <si>
    <t>15.07.2016</t>
  </si>
  <si>
    <t>14.07.2016</t>
  </si>
  <si>
    <t>13.07.2016</t>
  </si>
  <si>
    <t>12.07.2016</t>
  </si>
  <si>
    <t>11.07.2016</t>
  </si>
  <si>
    <t>10.07.2016</t>
  </si>
  <si>
    <t>08.07.2016</t>
  </si>
  <si>
    <t>07.07.2016</t>
  </si>
  <si>
    <t>06.07.2016</t>
  </si>
  <si>
    <t>05.07.2016</t>
  </si>
  <si>
    <t>04.07.2016</t>
  </si>
  <si>
    <t>03.07.2016</t>
  </si>
  <si>
    <t>01.07.2016</t>
  </si>
  <si>
    <t>30.06.2016</t>
  </si>
  <si>
    <t>29.06.2016</t>
  </si>
  <si>
    <t>28.06.2016</t>
  </si>
  <si>
    <t>27.06.2016</t>
  </si>
  <si>
    <t>26.06.2016</t>
  </si>
  <si>
    <t>24.06.2016</t>
  </si>
  <si>
    <t>23.06.2016</t>
  </si>
  <si>
    <t>22.06.2016</t>
  </si>
  <si>
    <t>21.06.2016</t>
  </si>
  <si>
    <t>20.06.2016</t>
  </si>
  <si>
    <t>19.06.2016</t>
  </si>
  <si>
    <t>17.06.2016</t>
  </si>
  <si>
    <t>16.06.2016</t>
  </si>
  <si>
    <t>15.06.2016</t>
  </si>
  <si>
    <t>14.06.2016</t>
  </si>
  <si>
    <t>13.06.2016</t>
  </si>
  <si>
    <t>12.06.2016</t>
  </si>
  <si>
    <t>10.06.2016</t>
  </si>
  <si>
    <t>09.06.2016</t>
  </si>
  <si>
    <t>08.06.2016</t>
  </si>
  <si>
    <t>07.06.2016</t>
  </si>
  <si>
    <t>06.06.2016</t>
  </si>
  <si>
    <t>05.06.2016</t>
  </si>
  <si>
    <t>03.06.2016</t>
  </si>
  <si>
    <t>02.06.2016</t>
  </si>
  <si>
    <t>01.06.2016</t>
  </si>
  <si>
    <t>31.05.2016</t>
  </si>
  <si>
    <t>30.05.2016</t>
  </si>
  <si>
    <t>27.05.2016</t>
  </si>
  <si>
    <t>26.05.2016</t>
  </si>
  <si>
    <t>25.05.2016</t>
  </si>
  <si>
    <t>24.05.2016</t>
  </si>
  <si>
    <t>23.05.2016</t>
  </si>
  <si>
    <t>22.05.2016</t>
  </si>
  <si>
    <t>20.05.2016</t>
  </si>
  <si>
    <t>19.05.2016</t>
  </si>
  <si>
    <t>18.05.2016</t>
  </si>
  <si>
    <t>17.05.2016</t>
  </si>
  <si>
    <t>16.05.2016</t>
  </si>
  <si>
    <t>15.05.2016</t>
  </si>
  <si>
    <t>13.05.2016</t>
  </si>
  <si>
    <t>12.05.2016</t>
  </si>
  <si>
    <t>11.05.2016</t>
  </si>
  <si>
    <t>10.05.2016</t>
  </si>
  <si>
    <t>09.05.2016</t>
  </si>
  <si>
    <t>08.05.2016</t>
  </si>
  <si>
    <t>06.05.2016</t>
  </si>
  <si>
    <t>05.05.2016</t>
  </si>
  <si>
    <t>04.05.2016</t>
  </si>
  <si>
    <t>03.05.2016</t>
  </si>
  <si>
    <t>02.05.2016</t>
  </si>
  <si>
    <t>01.05.2016</t>
  </si>
  <si>
    <t>29.04.2016</t>
  </si>
  <si>
    <t>28.04.2016</t>
  </si>
  <si>
    <t>27.04.2016</t>
  </si>
  <si>
    <t>26.04.2016</t>
  </si>
  <si>
    <t>25.04.2016</t>
  </si>
  <si>
    <t>24.04.2016</t>
  </si>
  <si>
    <t>22.04.2016</t>
  </si>
  <si>
    <t>21.04.2016</t>
  </si>
  <si>
    <t>20.04.2016</t>
  </si>
  <si>
    <t>19.04.2016</t>
  </si>
  <si>
    <t>18.04.2016</t>
  </si>
  <si>
    <t>17.04.2016</t>
  </si>
  <si>
    <t>15.04.2016</t>
  </si>
  <si>
    <t>14.04.2016</t>
  </si>
  <si>
    <t>13.04.2016</t>
  </si>
  <si>
    <t>12.04.2016</t>
  </si>
  <si>
    <t>11.04.2016</t>
  </si>
  <si>
    <t>10.04.2016</t>
  </si>
  <si>
    <t>08.04.2016</t>
  </si>
  <si>
    <t>07.04.2016</t>
  </si>
  <si>
    <t>06.04.2016</t>
  </si>
  <si>
    <t>05.04.2016</t>
  </si>
  <si>
    <t>04.04.2016</t>
  </si>
  <si>
    <t>03.04.2016</t>
  </si>
  <si>
    <t>01.04.2016</t>
  </si>
  <si>
    <t>31.03.2016</t>
  </si>
  <si>
    <t>30.03.2016</t>
  </si>
  <si>
    <t>29.03.2016</t>
  </si>
  <si>
    <t>28.03.2016</t>
  </si>
  <si>
    <t>27.03.2016</t>
  </si>
  <si>
    <t>25.03.2016</t>
  </si>
  <si>
    <t>24.03.2016</t>
  </si>
  <si>
    <t>23.03.2016</t>
  </si>
  <si>
    <t>22.03.2016</t>
  </si>
  <si>
    <t>21.03.2016</t>
  </si>
  <si>
    <t>20.03.2016</t>
  </si>
  <si>
    <t>18.03.2016</t>
  </si>
  <si>
    <t>17.03.2016</t>
  </si>
  <si>
    <t>16.03.2016</t>
  </si>
  <si>
    <t>15.03.2016</t>
  </si>
  <si>
    <t>14.03.2016</t>
  </si>
  <si>
    <t>13.03.2016</t>
  </si>
  <si>
    <t>11.03.2016</t>
  </si>
  <si>
    <t>10.03.2016</t>
  </si>
  <si>
    <t>09.03.2016</t>
  </si>
  <si>
    <t>08.03.2016</t>
  </si>
  <si>
    <t>07.03.2016</t>
  </si>
  <si>
    <t>06.03.2016</t>
  </si>
  <si>
    <t>04.03.2016</t>
  </si>
  <si>
    <t>03.03.2016</t>
  </si>
  <si>
    <t>02.03.2016</t>
  </si>
  <si>
    <t>01.03.2016</t>
  </si>
  <si>
    <t>29.02.2016</t>
  </si>
  <si>
    <t>28.02.2016</t>
  </si>
  <si>
    <t>26.02.2016</t>
  </si>
  <si>
    <t>25.02.2016</t>
  </si>
  <si>
    <t>24.02.2016</t>
  </si>
  <si>
    <t>23.02.2016</t>
  </si>
  <si>
    <t>22.02.2016</t>
  </si>
  <si>
    <t>21.02.2016</t>
  </si>
  <si>
    <t>19.02.2016</t>
  </si>
  <si>
    <t>18.02.2016</t>
  </si>
  <si>
    <t>17.02.2016</t>
  </si>
  <si>
    <t>16.02.2016</t>
  </si>
  <si>
    <t>15.02.2016</t>
  </si>
  <si>
    <t>14.02.2016</t>
  </si>
  <si>
    <t>12.02.2016</t>
  </si>
  <si>
    <t>11.02.2016</t>
  </si>
  <si>
    <t>10.02.2016</t>
  </si>
  <si>
    <t>09.02.2016</t>
  </si>
  <si>
    <t>08.02.2016</t>
  </si>
  <si>
    <t>07.02.2016</t>
  </si>
  <si>
    <t>05.02.2016</t>
  </si>
  <si>
    <t>04.02.2016</t>
  </si>
  <si>
    <t>03.02.2016</t>
  </si>
  <si>
    <t>02.02.2016</t>
  </si>
  <si>
    <t>01.02.2016</t>
  </si>
  <si>
    <t>31.01.2016</t>
  </si>
  <si>
    <t>29.01.2016</t>
  </si>
  <si>
    <t>28.01.2016</t>
  </si>
  <si>
    <t>27.01.2016</t>
  </si>
  <si>
    <t>26.01.2016</t>
  </si>
  <si>
    <t>25.01.2016</t>
  </si>
  <si>
    <t>24.01.2016</t>
  </si>
  <si>
    <t>22.01.2016</t>
  </si>
  <si>
    <t>21.01.2016</t>
  </si>
  <si>
    <t>20.01.2016</t>
  </si>
  <si>
    <t>19.01.2016</t>
  </si>
  <si>
    <t>18.01.2016</t>
  </si>
  <si>
    <t>17.01.2016</t>
  </si>
  <si>
    <t>15.01.2016</t>
  </si>
  <si>
    <t>14.01.2016</t>
  </si>
  <si>
    <t>13.01.2016</t>
  </si>
  <si>
    <t>12.01.2016</t>
  </si>
  <si>
    <t>11.01.2016</t>
  </si>
  <si>
    <t>10.01.2016</t>
  </si>
  <si>
    <t>08.01.2016</t>
  </si>
  <si>
    <t>07.01.2016</t>
  </si>
  <si>
    <t>06.01.2016</t>
  </si>
  <si>
    <t>05.01.2016</t>
  </si>
  <si>
    <t>04.01.2016</t>
  </si>
  <si>
    <t>03.01.2016</t>
  </si>
  <si>
    <t>31.12.2015</t>
  </si>
  <si>
    <t>30.12.2015</t>
  </si>
  <si>
    <t>29.12.2015</t>
  </si>
  <si>
    <t>28.12.2015</t>
  </si>
  <si>
    <t>27.12.2015</t>
  </si>
  <si>
    <t>24.12.2015</t>
  </si>
  <si>
    <t>23.12.2015</t>
  </si>
  <si>
    <t>22.12.2015</t>
  </si>
  <si>
    <t>21.12.2015</t>
  </si>
  <si>
    <t>20.12.2015</t>
  </si>
  <si>
    <t>18.12.2015</t>
  </si>
  <si>
    <t>17.12.2015</t>
  </si>
  <si>
    <t>16.12.2015</t>
  </si>
  <si>
    <t>15.12.2015</t>
  </si>
  <si>
    <t>14.12.2015</t>
  </si>
  <si>
    <t>13.12.2015</t>
  </si>
  <si>
    <t>11.12.2015</t>
  </si>
  <si>
    <t>10.12.2015</t>
  </si>
  <si>
    <t>09.12.2015</t>
  </si>
  <si>
    <t>08.12.2015</t>
  </si>
  <si>
    <t>07.12.2015</t>
  </si>
  <si>
    <t>06.12.2015</t>
  </si>
  <si>
    <t>04.12.2015</t>
  </si>
  <si>
    <t>03.12.2015</t>
  </si>
  <si>
    <t>02.12.2015</t>
  </si>
  <si>
    <t>01.12.2015</t>
  </si>
  <si>
    <t>30.11.2015</t>
  </si>
  <si>
    <t>29.11.2015</t>
  </si>
  <si>
    <t>27.11.2015</t>
  </si>
  <si>
    <t>26.11.2015</t>
  </si>
  <si>
    <t>25.11.2015</t>
  </si>
  <si>
    <t>24.11.2015</t>
  </si>
  <si>
    <t>23.11.2015</t>
  </si>
  <si>
    <t>22.11.2015</t>
  </si>
  <si>
    <t>20.11.2015</t>
  </si>
  <si>
    <t>19.11.2015</t>
  </si>
  <si>
    <t>18.11.2015</t>
  </si>
  <si>
    <t>17.11.2015</t>
  </si>
  <si>
    <t>16.11.2015</t>
  </si>
  <si>
    <t>15.11.2015</t>
  </si>
  <si>
    <t>13.11.2015</t>
  </si>
  <si>
    <t>12.11.2015</t>
  </si>
  <si>
    <t>11.11.2015</t>
  </si>
  <si>
    <t>10.11.2015</t>
  </si>
  <si>
    <t>09.11.2015</t>
  </si>
  <si>
    <t>08.11.2015</t>
  </si>
  <si>
    <t>06.11.2015</t>
  </si>
  <si>
    <t>05.11.2015</t>
  </si>
  <si>
    <t>04.11.2015</t>
  </si>
  <si>
    <t>03.11.2015</t>
  </si>
  <si>
    <t>02.11.2015</t>
  </si>
  <si>
    <t>01.11.2015</t>
  </si>
  <si>
    <t>30.10.2015</t>
  </si>
  <si>
    <t>29.10.2015</t>
  </si>
  <si>
    <t>28.10.2015</t>
  </si>
  <si>
    <t>27.10.2015</t>
  </si>
  <si>
    <t>26.10.2015</t>
  </si>
  <si>
    <t>25.10.2015</t>
  </si>
  <si>
    <t>23.10.2015</t>
  </si>
  <si>
    <t>22.10.2015</t>
  </si>
  <si>
    <t>21.10.2015</t>
  </si>
  <si>
    <t>20.10.2015</t>
  </si>
  <si>
    <t>19.10.2015</t>
  </si>
  <si>
    <t>18.10.2015</t>
  </si>
  <si>
    <t>16.10.2015</t>
  </si>
  <si>
    <t>15.10.2015</t>
  </si>
  <si>
    <t>14.10.2015</t>
  </si>
  <si>
    <t>13.10.2015</t>
  </si>
  <si>
    <t>12.10.2015</t>
  </si>
  <si>
    <t>11.10.2015</t>
  </si>
  <si>
    <t>09.10.2015</t>
  </si>
  <si>
    <t>08.10.2015</t>
  </si>
  <si>
    <t>07.10.2015</t>
  </si>
  <si>
    <t>06.10.2015</t>
  </si>
  <si>
    <t>05.10.2015</t>
  </si>
  <si>
    <t>04.10.2015</t>
  </si>
  <si>
    <t>02.10.2015</t>
  </si>
  <si>
    <t>01.10.2015</t>
  </si>
  <si>
    <t>30.09.2015</t>
  </si>
  <si>
    <t>29.09.2015</t>
  </si>
  <si>
    <t>28.09.2015</t>
  </si>
  <si>
    <t>27.09.2015</t>
  </si>
  <si>
    <t>25.09.2015</t>
  </si>
  <si>
    <t>24.09.2015</t>
  </si>
  <si>
    <t>23.09.2015</t>
  </si>
  <si>
    <t>22.09.2015</t>
  </si>
  <si>
    <t>21.09.2015</t>
  </si>
  <si>
    <t>20.09.2015</t>
  </si>
  <si>
    <t>18.09.2015</t>
  </si>
  <si>
    <t>17.09.2015</t>
  </si>
  <si>
    <t>16.09.2015</t>
  </si>
  <si>
    <t>15.09.2015</t>
  </si>
  <si>
    <t>14.09.2015</t>
  </si>
  <si>
    <t>13.09.2015</t>
  </si>
  <si>
    <t>11.09.2015</t>
  </si>
  <si>
    <t>10.09.2015</t>
  </si>
  <si>
    <t>09.09.2015</t>
  </si>
  <si>
    <t>08.09.2015</t>
  </si>
  <si>
    <t>07.09.2015</t>
  </si>
  <si>
    <t>06.09.2015</t>
  </si>
  <si>
    <t>04.09.2015</t>
  </si>
  <si>
    <t>03.09.2015</t>
  </si>
  <si>
    <t>02.09.2015</t>
  </si>
  <si>
    <t>01.09.2015</t>
  </si>
  <si>
    <t>31.08.2015</t>
  </si>
  <si>
    <t>30.08.2015</t>
  </si>
  <si>
    <t>28.08.2015</t>
  </si>
  <si>
    <t>27.08.2015</t>
  </si>
  <si>
    <t>26.08.2015</t>
  </si>
  <si>
    <t>25.08.2015</t>
  </si>
  <si>
    <t>24.08.2015</t>
  </si>
  <si>
    <t>23.08.2015</t>
  </si>
  <si>
    <t>21.08.2015</t>
  </si>
  <si>
    <t>20.08.2015</t>
  </si>
  <si>
    <t>19.08.2015</t>
  </si>
  <si>
    <t>18.08.2015</t>
  </si>
  <si>
    <t>17.08.2015</t>
  </si>
  <si>
    <t>16.08.2015</t>
  </si>
  <si>
    <t>14.08.2015</t>
  </si>
  <si>
    <t>13.08.2015</t>
  </si>
  <si>
    <t>12.08.2015</t>
  </si>
  <si>
    <t>11.08.2015</t>
  </si>
  <si>
    <t>10.08.2015</t>
  </si>
  <si>
    <t>09.08.2015</t>
  </si>
  <si>
    <t>07.08.2015</t>
  </si>
  <si>
    <t>06.08.2015</t>
  </si>
  <si>
    <t>05.08.2015</t>
  </si>
  <si>
    <t>04.08.2015</t>
  </si>
  <si>
    <t>03.08.2015</t>
  </si>
  <si>
    <t>02.08.2015</t>
  </si>
  <si>
    <t>31.07.2015</t>
  </si>
  <si>
    <t>30.07.2015</t>
  </si>
  <si>
    <t>29.07.2015</t>
  </si>
  <si>
    <t>28.07.2015</t>
  </si>
  <si>
    <t>27.07.2015</t>
  </si>
  <si>
    <t>26.07.2015</t>
  </si>
  <si>
    <t>24.07.2015</t>
  </si>
  <si>
    <t>23.07.2015</t>
  </si>
  <si>
    <t>22.07.2015</t>
  </si>
  <si>
    <t>21.07.2015</t>
  </si>
  <si>
    <t>20.07.2015</t>
  </si>
  <si>
    <t>19.07.2015</t>
  </si>
  <si>
    <t>17.07.2015</t>
  </si>
  <si>
    <t>16.07.2015</t>
  </si>
  <si>
    <t>15.07.2015</t>
  </si>
  <si>
    <t>14.07.2015</t>
  </si>
  <si>
    <t>13.07.2015</t>
  </si>
  <si>
    <t>12.07.2015</t>
  </si>
  <si>
    <t>10.07.2015</t>
  </si>
  <si>
    <t>09.07.2015</t>
  </si>
  <si>
    <t>08.07.2015</t>
  </si>
  <si>
    <t>07.07.2015</t>
  </si>
  <si>
    <t>06.07.2015</t>
  </si>
  <si>
    <t>05.07.2015</t>
  </si>
  <si>
    <t>03.07.2015</t>
  </si>
  <si>
    <t>02.07.2015</t>
  </si>
  <si>
    <t>01.07.2015</t>
  </si>
  <si>
    <t>30.06.2015</t>
  </si>
  <si>
    <t>29.06.2015</t>
  </si>
  <si>
    <t>28.06.2015</t>
  </si>
  <si>
    <t>26.06.2015</t>
  </si>
  <si>
    <t>25.06.2015</t>
  </si>
  <si>
    <t>24.06.2015</t>
  </si>
  <si>
    <t>23.06.2015</t>
  </si>
  <si>
    <t>22.06.2015</t>
  </si>
  <si>
    <t>21.06.2015</t>
  </si>
  <si>
    <t>19.06.2015</t>
  </si>
  <si>
    <t>18.06.2015</t>
  </si>
  <si>
    <t>17.06.2015</t>
  </si>
  <si>
    <t>16.06.2015</t>
  </si>
  <si>
    <t>15.06.2015</t>
  </si>
  <si>
    <t>14.06.2015</t>
  </si>
  <si>
    <t>12.06.2015</t>
  </si>
  <si>
    <t>11.06.2015</t>
  </si>
  <si>
    <t>10.06.2015</t>
  </si>
  <si>
    <t>09.06.2015</t>
  </si>
  <si>
    <t>08.06.2015</t>
  </si>
  <si>
    <t>07.06.2015</t>
  </si>
  <si>
    <t>05.06.2015</t>
  </si>
  <si>
    <t>04.06.2015</t>
  </si>
  <si>
    <t>03.06.2015</t>
  </si>
  <si>
    <t>02.06.2015</t>
  </si>
  <si>
    <t>01.06.2015</t>
  </si>
  <si>
    <t>31.05.2015</t>
  </si>
  <si>
    <t>29.05.2015</t>
  </si>
  <si>
    <t>28.05.2015</t>
  </si>
  <si>
    <t>27.05.2015</t>
  </si>
  <si>
    <t>26.05.2015</t>
  </si>
  <si>
    <t>25.05.2015</t>
  </si>
  <si>
    <t>24.05.2015</t>
  </si>
  <si>
    <t>22.05.2015</t>
  </si>
  <si>
    <t>21.05.2015</t>
  </si>
  <si>
    <t>20.05.2015</t>
  </si>
  <si>
    <t>19.05.2015</t>
  </si>
  <si>
    <t>18.05.2015</t>
  </si>
  <si>
    <t>17.05.2015</t>
  </si>
  <si>
    <t>15.05.2015</t>
  </si>
  <si>
    <t>14.05.2015</t>
  </si>
  <si>
    <t>13.05.2015</t>
  </si>
  <si>
    <t>12.05.2015</t>
  </si>
  <si>
    <t>11.05.2015</t>
  </si>
  <si>
    <t>10.05.2015</t>
  </si>
  <si>
    <t>08.05.2015</t>
  </si>
  <si>
    <t>07.05.2015</t>
  </si>
  <si>
    <t>06.05.2015</t>
  </si>
  <si>
    <t>05.05.2015</t>
  </si>
  <si>
    <t>04.05.2015</t>
  </si>
  <si>
    <t>03.05.2015</t>
  </si>
  <si>
    <t>01.05.2015</t>
  </si>
  <si>
    <t>30.04.2015</t>
  </si>
  <si>
    <t>29.04.2015</t>
  </si>
  <si>
    <t>28.04.2015</t>
  </si>
  <si>
    <t>27.04.2015</t>
  </si>
  <si>
    <t>26.04.2015</t>
  </si>
  <si>
    <t>24.04.2015</t>
  </si>
  <si>
    <t>23.04.2015</t>
  </si>
  <si>
    <t>22.04.2015</t>
  </si>
  <si>
    <t>21.04.2015</t>
  </si>
  <si>
    <t>20.04.2015</t>
  </si>
  <si>
    <t>19.04.2015</t>
  </si>
  <si>
    <t>17.04.2015</t>
  </si>
  <si>
    <t>16.04.2015</t>
  </si>
  <si>
    <t>15.04.2015</t>
  </si>
  <si>
    <t>14.04.2015</t>
  </si>
  <si>
    <t>13.04.2015</t>
  </si>
  <si>
    <t>12.04.2015</t>
  </si>
  <si>
    <t>10.04.2015</t>
  </si>
  <si>
    <t>09.04.2015</t>
  </si>
  <si>
    <t>08.04.2015</t>
  </si>
  <si>
    <t>07.04.2015</t>
  </si>
  <si>
    <t>06.04.2015</t>
  </si>
  <si>
    <t>05.04.2015</t>
  </si>
  <si>
    <t>03.04.2015</t>
  </si>
  <si>
    <t>02.04.2015</t>
  </si>
  <si>
    <t>01.04.2015</t>
  </si>
  <si>
    <t>31.03.2015</t>
  </si>
  <si>
    <t>30.03.2015</t>
  </si>
  <si>
    <t>29.03.2015</t>
  </si>
  <si>
    <t>27.03.2015</t>
  </si>
  <si>
    <t>26.03.2015</t>
  </si>
  <si>
    <t>25.03.2015</t>
  </si>
  <si>
    <t>24.03.2015</t>
  </si>
  <si>
    <t>23.03.2015</t>
  </si>
  <si>
    <t>22.03.2015</t>
  </si>
  <si>
    <t>20.03.2015</t>
  </si>
  <si>
    <t>19.03.2015</t>
  </si>
  <si>
    <t>18.03.2015</t>
  </si>
  <si>
    <t>17.03.2015</t>
  </si>
  <si>
    <t>16.03.2015</t>
  </si>
  <si>
    <t>15.03.2015</t>
  </si>
  <si>
    <t>13.03.2015</t>
  </si>
  <si>
    <t>12.03.2015</t>
  </si>
  <si>
    <t>11.03.2015</t>
  </si>
  <si>
    <t>10.03.2015</t>
  </si>
  <si>
    <t>09.03.2015</t>
  </si>
  <si>
    <t>08.03.2015</t>
  </si>
  <si>
    <t>06.03.2015</t>
  </si>
  <si>
    <t>05.03.2015</t>
  </si>
  <si>
    <t>04.03.2015</t>
  </si>
  <si>
    <t>03.03.2015</t>
  </si>
  <si>
    <t>02.03.2015</t>
  </si>
  <si>
    <t>01.03.2015</t>
  </si>
  <si>
    <t>27.02.2015</t>
  </si>
  <si>
    <t>26.02.2015</t>
  </si>
  <si>
    <t>25.02.2015</t>
  </si>
  <si>
    <t>24.02.2015</t>
  </si>
  <si>
    <t>23.02.2015</t>
  </si>
  <si>
    <t>22.02.2015</t>
  </si>
  <si>
    <t>20.02.2015</t>
  </si>
  <si>
    <t>19.02.2015</t>
  </si>
  <si>
    <t>18.02.2015</t>
  </si>
  <si>
    <t>17.02.2015</t>
  </si>
  <si>
    <t>16.02.2015</t>
  </si>
  <si>
    <t>15.02.2015</t>
  </si>
  <si>
    <t>13.02.2015</t>
  </si>
  <si>
    <t>12.02.2015</t>
  </si>
  <si>
    <t>11.02.2015</t>
  </si>
  <si>
    <t>10.02.2015</t>
  </si>
  <si>
    <t>09.02.2015</t>
  </si>
  <si>
    <t>08.02.2015</t>
  </si>
  <si>
    <t>06.02.2015</t>
  </si>
  <si>
    <t>05.02.2015</t>
  </si>
  <si>
    <t>04.02.2015</t>
  </si>
  <si>
    <t>03.02.2015</t>
  </si>
  <si>
    <t>02.02.2015</t>
  </si>
  <si>
    <t>01.02.2015</t>
  </si>
  <si>
    <t>30.01.2015</t>
  </si>
  <si>
    <t>29.01.2015</t>
  </si>
  <si>
    <t>28.01.2015</t>
  </si>
  <si>
    <t>27.01.2015</t>
  </si>
  <si>
    <t>26.01.2015</t>
  </si>
  <si>
    <t>25.01.2015</t>
  </si>
  <si>
    <t>23.01.2015</t>
  </si>
  <si>
    <t>22.01.2015</t>
  </si>
  <si>
    <t>21.01.2015</t>
  </si>
  <si>
    <t>20.01.2015</t>
  </si>
  <si>
    <t>19.01.2015</t>
  </si>
  <si>
    <t>18.01.2015</t>
  </si>
  <si>
    <t>16.01.2015</t>
  </si>
  <si>
    <t>15.01.2015</t>
  </si>
  <si>
    <t>14.01.2015</t>
  </si>
  <si>
    <t>13.01.2015</t>
  </si>
  <si>
    <t>12.01.2015</t>
  </si>
  <si>
    <t>11.01.2015</t>
  </si>
  <si>
    <t>09.01.2015</t>
  </si>
  <si>
    <t>08.01.2015</t>
  </si>
  <si>
    <t>07.01.2015</t>
  </si>
  <si>
    <t>06.01.2015</t>
  </si>
  <si>
    <t>05.01.2015</t>
  </si>
  <si>
    <t>04.01.2015</t>
  </si>
  <si>
    <t>02.01.2015</t>
  </si>
  <si>
    <t>01.01.2015</t>
  </si>
  <si>
    <t>31.12.2014</t>
  </si>
  <si>
    <t>30.12.2014</t>
  </si>
  <si>
    <t>29.12.2014</t>
  </si>
  <si>
    <t>28.12.2014</t>
  </si>
  <si>
    <t>26.12.2014</t>
  </si>
  <si>
    <t>25.12.2014</t>
  </si>
  <si>
    <t>24.12.2014</t>
  </si>
  <si>
    <t>23.12.2014</t>
  </si>
  <si>
    <t>22.12.2014</t>
  </si>
  <si>
    <t>21.12.2014</t>
  </si>
  <si>
    <t>19.12.2014</t>
  </si>
  <si>
    <t>18.12.2014</t>
  </si>
  <si>
    <t>17.12.2014</t>
  </si>
  <si>
    <t>16.12.2014</t>
  </si>
  <si>
    <t>15.12.2014</t>
  </si>
  <si>
    <t>14.12.2014</t>
  </si>
  <si>
    <t>12.12.2014</t>
  </si>
  <si>
    <t>11.12.2014</t>
  </si>
  <si>
    <t>10.12.2014</t>
  </si>
  <si>
    <t>09.12.2014</t>
  </si>
  <si>
    <t>08.12.2014</t>
  </si>
  <si>
    <t>07.12.2014</t>
  </si>
  <si>
    <t>05.12.2014</t>
  </si>
  <si>
    <t>04.12.2014</t>
  </si>
  <si>
    <t>03.12.2014</t>
  </si>
  <si>
    <t>02.12.2014</t>
  </si>
  <si>
    <t>01.12.2014</t>
  </si>
  <si>
    <t>30.11.2014</t>
  </si>
  <si>
    <t>28.11.2014</t>
  </si>
  <si>
    <t>27.11.2014</t>
  </si>
  <si>
    <t>26.11.2014</t>
  </si>
  <si>
    <t>25.11.2014</t>
  </si>
  <si>
    <t>24.11.2014</t>
  </si>
  <si>
    <t>23.11.2014</t>
  </si>
  <si>
    <t>21.11.2014</t>
  </si>
  <si>
    <t>20.11.2014</t>
  </si>
  <si>
    <t>19.11.2014</t>
  </si>
  <si>
    <t>18.11.2014</t>
  </si>
  <si>
    <t>17.11.2014</t>
  </si>
  <si>
    <t>16.11.2014</t>
  </si>
  <si>
    <t>14.11.2014</t>
  </si>
  <si>
    <t>13.11.2014</t>
  </si>
  <si>
    <t>12.11.2014</t>
  </si>
  <si>
    <t>11.11.2014</t>
  </si>
  <si>
    <t>10.11.2014</t>
  </si>
  <si>
    <t>09.11.2014</t>
  </si>
  <si>
    <t>07.11.2014</t>
  </si>
  <si>
    <t>06.11.2014</t>
  </si>
  <si>
    <t>05.11.2014</t>
  </si>
  <si>
    <t>04.11.2014</t>
  </si>
  <si>
    <t>03.11.2014</t>
  </si>
  <si>
    <t>02.11.2014</t>
  </si>
  <si>
    <t>31.10.2014</t>
  </si>
  <si>
    <t>30.10.2014</t>
  </si>
  <si>
    <t>29.10.2014</t>
  </si>
  <si>
    <t>28.10.2014</t>
  </si>
  <si>
    <t>27.10.2014</t>
  </si>
  <si>
    <t>26.10.2014</t>
  </si>
  <si>
    <t>24.10.2014</t>
  </si>
  <si>
    <t>23.10.2014</t>
  </si>
  <si>
    <t>22.10.2014</t>
  </si>
  <si>
    <t>21.10.2014</t>
  </si>
  <si>
    <t>20.10.2014</t>
  </si>
  <si>
    <t>19.10.2014</t>
  </si>
  <si>
    <t>17.10.2014</t>
  </si>
  <si>
    <t>16.10.2014</t>
  </si>
  <si>
    <t>15.10.2014</t>
  </si>
  <si>
    <t>14.10.2014</t>
  </si>
  <si>
    <t>13.10.2014</t>
  </si>
  <si>
    <t>12.10.2014</t>
  </si>
  <si>
    <t>10.10.2014</t>
  </si>
  <si>
    <t>09.10.2014</t>
  </si>
  <si>
    <t>08.10.2014</t>
  </si>
  <si>
    <t>07.10.2014</t>
  </si>
  <si>
    <t>06.10.2014</t>
  </si>
  <si>
    <t>05.10.2014</t>
  </si>
  <si>
    <t>03.10.2014</t>
  </si>
  <si>
    <t>02.10.2014</t>
  </si>
  <si>
    <t>01.10.2014</t>
  </si>
  <si>
    <t>30.09.2014</t>
  </si>
  <si>
    <t>29.09.2014</t>
  </si>
  <si>
    <t>28.09.2014</t>
  </si>
  <si>
    <t>26.09.2014</t>
  </si>
  <si>
    <t>25.09.2014</t>
  </si>
  <si>
    <t>24.09.2014</t>
  </si>
  <si>
    <t>23.09.2014</t>
  </si>
  <si>
    <t>22.09.2014</t>
  </si>
  <si>
    <t>21.09.2014</t>
  </si>
  <si>
    <t>19.09.2014</t>
  </si>
  <si>
    <t>18.09.2014</t>
  </si>
  <si>
    <t>17.09.2014</t>
  </si>
  <si>
    <t>16.09.2014</t>
  </si>
  <si>
    <t>15.09.2014</t>
  </si>
  <si>
    <t>14.09.2014</t>
  </si>
  <si>
    <t>12.09.2014</t>
  </si>
  <si>
    <t>11.09.2014</t>
  </si>
  <si>
    <t>10.09.2014</t>
  </si>
  <si>
    <t>09.09.2014</t>
  </si>
  <si>
    <t>08.09.2014</t>
  </si>
  <si>
    <t>07.09.2014</t>
  </si>
  <si>
    <t>05.09.2014</t>
  </si>
  <si>
    <t>04.09.2014</t>
  </si>
  <si>
    <t>03.09.2014</t>
  </si>
  <si>
    <t>02.09.2014</t>
  </si>
  <si>
    <t>01.09.2014</t>
  </si>
  <si>
    <t>31.08.2014</t>
  </si>
  <si>
    <t>29.08.2014</t>
  </si>
  <si>
    <t>28.08.2014</t>
  </si>
  <si>
    <t>27.08.2014</t>
  </si>
  <si>
    <t>26.08.2014</t>
  </si>
  <si>
    <t>25.08.2014</t>
  </si>
  <si>
    <t>22.08.2014</t>
  </si>
  <si>
    <t>21.08.2014</t>
  </si>
  <si>
    <t>20.08.2014</t>
  </si>
  <si>
    <t>19.08.2014</t>
  </si>
  <si>
    <t>18.08.2014</t>
  </si>
  <si>
    <t>17.08.2014</t>
  </si>
  <si>
    <t>15.08.2014</t>
  </si>
  <si>
    <t>14.08.2014</t>
  </si>
  <si>
    <t>13.08.2014</t>
  </si>
  <si>
    <t>12.08.2014</t>
  </si>
  <si>
    <t>11.08.2014</t>
  </si>
  <si>
    <t>10.08.2014</t>
  </si>
  <si>
    <t>08.08.2014</t>
  </si>
  <si>
    <t>07.08.2014</t>
  </si>
  <si>
    <t>06.08.2014</t>
  </si>
  <si>
    <t>05.08.2014</t>
  </si>
  <si>
    <t>04.08.2014</t>
  </si>
  <si>
    <t>03.08.2014</t>
  </si>
  <si>
    <t>01.08.2014</t>
  </si>
  <si>
    <t>31.07.2014</t>
  </si>
  <si>
    <t>30.07.2014</t>
  </si>
  <si>
    <t>29.07.2014</t>
  </si>
  <si>
    <t>28.07.2014</t>
  </si>
  <si>
    <t>27.07.2014</t>
  </si>
  <si>
    <t>25.07.2014</t>
  </si>
  <si>
    <t>24.07.2014</t>
  </si>
  <si>
    <t>23.07.2014</t>
  </si>
  <si>
    <t>22.07.2014</t>
  </si>
  <si>
    <t>21.07.2014</t>
  </si>
  <si>
    <t>20.07.2014</t>
  </si>
  <si>
    <t>18.07.2014</t>
  </si>
  <si>
    <t>17.07.2014</t>
  </si>
  <si>
    <t>16.07.2014</t>
  </si>
  <si>
    <t>15.07.2014</t>
  </si>
  <si>
    <t>14.07.2014</t>
  </si>
  <si>
    <t>13.07.2014</t>
  </si>
  <si>
    <t>11.07.2014</t>
  </si>
  <si>
    <t>10.07.2014</t>
  </si>
  <si>
    <t>09.07.2014</t>
  </si>
  <si>
    <t>08.07.2014</t>
  </si>
  <si>
    <t>07.07.2014</t>
  </si>
  <si>
    <t>06.07.2014</t>
  </si>
  <si>
    <t>04.07.2014</t>
  </si>
  <si>
    <t>03.07.2014</t>
  </si>
  <si>
    <t>02.07.2014</t>
  </si>
  <si>
    <t>01.07.2014</t>
  </si>
  <si>
    <t>30.06.2014</t>
  </si>
  <si>
    <t>29.06.2014</t>
  </si>
  <si>
    <t>27.06.2014</t>
  </si>
  <si>
    <t>26.06.2014</t>
  </si>
  <si>
    <t>25.06.2014</t>
  </si>
  <si>
    <t>24.06.2014</t>
  </si>
  <si>
    <t>23.06.2014</t>
  </si>
  <si>
    <t>22.06.2014</t>
  </si>
  <si>
    <t>20.06.2014</t>
  </si>
  <si>
    <t>19.06.2014</t>
  </si>
  <si>
    <t>18.06.2014</t>
  </si>
  <si>
    <t>17.06.2014</t>
  </si>
  <si>
    <t>16.06.2014</t>
  </si>
  <si>
    <t>15.06.2014</t>
  </si>
  <si>
    <t>13.06.2014</t>
  </si>
  <si>
    <t>12.06.2014</t>
  </si>
  <si>
    <t>11.06.2014</t>
  </si>
  <si>
    <t>10.06.2014</t>
  </si>
  <si>
    <t>09.06.2014</t>
  </si>
  <si>
    <t>08.06.2014</t>
  </si>
  <si>
    <t>06.06.2014</t>
  </si>
  <si>
    <t>05.06.2014</t>
  </si>
  <si>
    <t>04.06.2014</t>
  </si>
  <si>
    <t>03.06.2014</t>
  </si>
  <si>
    <t>02.06.2014</t>
  </si>
  <si>
    <t>01.06.2014</t>
  </si>
  <si>
    <t>30.05.2014</t>
  </si>
  <si>
    <t>29.05.2014</t>
  </si>
  <si>
    <t>28.05.2014</t>
  </si>
  <si>
    <t>27.05.2014</t>
  </si>
  <si>
    <t>26.05.2014</t>
  </si>
  <si>
    <t>25.05.2014</t>
  </si>
  <si>
    <t>23.05.2014</t>
  </si>
  <si>
    <t>22.05.2014</t>
  </si>
  <si>
    <t>21.05.2014</t>
  </si>
  <si>
    <t>20.05.2014</t>
  </si>
  <si>
    <t>19.05.2014</t>
  </si>
  <si>
    <t>18.05.2014</t>
  </si>
  <si>
    <t>16.05.2014</t>
  </si>
  <si>
    <t>15.05.2014</t>
  </si>
  <si>
    <t>14.05.2014</t>
  </si>
  <si>
    <t>13.05.2014</t>
  </si>
  <si>
    <t>12.05.2014</t>
  </si>
  <si>
    <t>11.05.2014</t>
  </si>
  <si>
    <t>09.05.2014</t>
  </si>
  <si>
    <t>08.05.2014</t>
  </si>
  <si>
    <t>07.05.2014</t>
  </si>
  <si>
    <t>06.05.2014</t>
  </si>
  <si>
    <t>05.05.2014</t>
  </si>
  <si>
    <t>04.05.2014</t>
  </si>
  <si>
    <t>02.05.2014</t>
  </si>
  <si>
    <t>01.05.2014</t>
  </si>
  <si>
    <t>30.04.2014</t>
  </si>
  <si>
    <t>29.04.2014</t>
  </si>
  <si>
    <t>28.04.2014</t>
  </si>
  <si>
    <t>27.04.2014</t>
  </si>
  <si>
    <t>25.04.2014</t>
  </si>
  <si>
    <t>24.04.2014</t>
  </si>
  <si>
    <t>23.04.2014</t>
  </si>
  <si>
    <t>22.04.2014</t>
  </si>
  <si>
    <t>21.04.2014</t>
  </si>
  <si>
    <t>20.04.2014</t>
  </si>
  <si>
    <t>17.04.2014</t>
  </si>
  <si>
    <t>16.04.2014</t>
  </si>
  <si>
    <t>15.04.2014</t>
  </si>
  <si>
    <t>14.04.2014</t>
  </si>
  <si>
    <t>13.04.2014</t>
  </si>
  <si>
    <t>11.04.2014</t>
  </si>
  <si>
    <t>10.04.2014</t>
  </si>
  <si>
    <t>09.04.2014</t>
  </si>
  <si>
    <t>08.04.2014</t>
  </si>
  <si>
    <t>07.04.2014</t>
  </si>
  <si>
    <t>06.04.2014</t>
  </si>
  <si>
    <t>04.04.2014</t>
  </si>
  <si>
    <t>03.04.2014</t>
  </si>
  <si>
    <t>02.04.2014</t>
  </si>
  <si>
    <t>01.04.2014</t>
  </si>
  <si>
    <t>31.03.2014</t>
  </si>
  <si>
    <t>30.03.2014</t>
  </si>
  <si>
    <t>28.03.2014</t>
  </si>
  <si>
    <t>27.03.2014</t>
  </si>
  <si>
    <t>26.03.2014</t>
  </si>
  <si>
    <t>25.03.2014</t>
  </si>
  <si>
    <t>24.03.2014</t>
  </si>
  <si>
    <t>23.03.2014</t>
  </si>
  <si>
    <t>21.03.2014</t>
  </si>
  <si>
    <t>20.03.2014</t>
  </si>
  <si>
    <t>19.03.2014</t>
  </si>
  <si>
    <t>18.03.2014</t>
  </si>
  <si>
    <t>17.03.2014</t>
  </si>
  <si>
    <t>16.03.2014</t>
  </si>
  <si>
    <t>14.03.2014</t>
  </si>
  <si>
    <t>13.03.2014</t>
  </si>
  <si>
    <t>12.03.2014</t>
  </si>
  <si>
    <t>11.03.2014</t>
  </si>
  <si>
    <t>10.03.2014</t>
  </si>
  <si>
    <t>09.03.2014</t>
  </si>
  <si>
    <t>07.03.2014</t>
  </si>
  <si>
    <t>06.03.2014</t>
  </si>
  <si>
    <t>05.03.2014</t>
  </si>
  <si>
    <t>04.03.2014</t>
  </si>
  <si>
    <t>03.03.2014</t>
  </si>
  <si>
    <t>02.03.2014</t>
  </si>
  <si>
    <t>28.02.2014</t>
  </si>
  <si>
    <t>27.02.2014</t>
  </si>
  <si>
    <t>26.02.2014</t>
  </si>
  <si>
    <t>25.02.2014</t>
  </si>
  <si>
    <t>24.02.2014</t>
  </si>
  <si>
    <t>23.02.2014</t>
  </si>
  <si>
    <t>21.02.2014</t>
  </si>
  <si>
    <t>20.02.2014</t>
  </si>
  <si>
    <t>19.02.2014</t>
  </si>
  <si>
    <t>18.02.2014</t>
  </si>
  <si>
    <t>17.02.2014</t>
  </si>
  <si>
    <t>16.02.2014</t>
  </si>
  <si>
    <t>14.02.2014</t>
  </si>
  <si>
    <t>13.02.2014</t>
  </si>
  <si>
    <t>12.02.2014</t>
  </si>
  <si>
    <t>11.02.2014</t>
  </si>
  <si>
    <t>10.02.2014</t>
  </si>
  <si>
    <t>09.02.2014</t>
  </si>
  <si>
    <t>07.02.2014</t>
  </si>
  <si>
    <t>06.02.2014</t>
  </si>
  <si>
    <t>05.02.2014</t>
  </si>
  <si>
    <t>04.02.2014</t>
  </si>
  <si>
    <t>03.02.2014</t>
  </si>
  <si>
    <t>02.02.2014</t>
  </si>
  <si>
    <t>31.01.2014</t>
  </si>
  <si>
    <t>30.01.2014</t>
  </si>
  <si>
    <t>29.01.2014</t>
  </si>
  <si>
    <t>28.01.2014</t>
  </si>
  <si>
    <t>27.01.2014</t>
  </si>
  <si>
    <t>26.01.2014</t>
  </si>
  <si>
    <t>24.01.2014</t>
  </si>
  <si>
    <t>23.01.2014</t>
  </si>
  <si>
    <t>22.01.2014</t>
  </si>
  <si>
    <t>21.01.2014</t>
  </si>
  <si>
    <t>20.01.2014</t>
  </si>
  <si>
    <t>19.01.2014</t>
  </si>
  <si>
    <t>17.01.2014</t>
  </si>
  <si>
    <t>16.01.2014</t>
  </si>
  <si>
    <t>15.01.2014</t>
  </si>
  <si>
    <t>14.01.2014</t>
  </si>
  <si>
    <t>13.01.2014</t>
  </si>
  <si>
    <t>12.01.2014</t>
  </si>
  <si>
    <t>10.01.2014</t>
  </si>
  <si>
    <t>09.01.2014</t>
  </si>
  <si>
    <t>08.01.2014</t>
  </si>
  <si>
    <t>07.01.2014</t>
  </si>
  <si>
    <t>06.01.2014</t>
  </si>
  <si>
    <t>05.01.2014</t>
  </si>
  <si>
    <t>03.01.2014</t>
  </si>
  <si>
    <t>02.01.2014</t>
  </si>
  <si>
    <t>01.01.2014</t>
  </si>
  <si>
    <t>31.12.2013</t>
  </si>
  <si>
    <t>30.12.2013</t>
  </si>
  <si>
    <t>29.12.2013</t>
  </si>
  <si>
    <t>27.12.2013</t>
  </si>
  <si>
    <t>26.12.2013</t>
  </si>
  <si>
    <t>24.12.2013</t>
  </si>
  <si>
    <t>23.12.2013</t>
  </si>
  <si>
    <t>22.12.2013</t>
  </si>
  <si>
    <t>20.12.2013</t>
  </si>
  <si>
    <t>19.12.2013</t>
  </si>
  <si>
    <t>18.12.2013</t>
  </si>
  <si>
    <t>17.12.2013</t>
  </si>
  <si>
    <t>16.12.2013</t>
  </si>
  <si>
    <t>15.12.2013</t>
  </si>
  <si>
    <t>13.12.2013</t>
  </si>
  <si>
    <t>12.12.2013</t>
  </si>
  <si>
    <t>11.12.2013</t>
  </si>
  <si>
    <t>10.12.2013</t>
  </si>
  <si>
    <t>09.12.2013</t>
  </si>
  <si>
    <t>08.12.2013</t>
  </si>
  <si>
    <t>06.12.2013</t>
  </si>
  <si>
    <t>05.12.2013</t>
  </si>
  <si>
    <t>04.12.2013</t>
  </si>
  <si>
    <t>03.12.2013</t>
  </si>
  <si>
    <t>02.12.2013</t>
  </si>
  <si>
    <t>01.12.2013</t>
  </si>
  <si>
    <t>29.11.2013</t>
  </si>
  <si>
    <t>28.11.2013</t>
  </si>
  <si>
    <t>27.11.2013</t>
  </si>
  <si>
    <t>26.11.2013</t>
  </si>
  <si>
    <t>25.11.2013</t>
  </si>
  <si>
    <t>24.11.2013</t>
  </si>
  <si>
    <t>22.11.2013</t>
  </si>
  <si>
    <t>21.11.2013</t>
  </si>
  <si>
    <t>20.11.2013</t>
  </si>
  <si>
    <t>19.11.2013</t>
  </si>
  <si>
    <t>18.11.2013</t>
  </si>
  <si>
    <t>17.11.2013</t>
  </si>
  <si>
    <t>15.11.2013</t>
  </si>
  <si>
    <t>14.11.2013</t>
  </si>
  <si>
    <t>13.11.2013</t>
  </si>
  <si>
    <t>12.11.2013</t>
  </si>
  <si>
    <t>11.11.2013</t>
  </si>
  <si>
    <t>10.11.2013</t>
  </si>
  <si>
    <t>08.11.2013</t>
  </si>
  <si>
    <t>07.11.2013</t>
  </si>
  <si>
    <t>06.11.2013</t>
  </si>
  <si>
    <t>05.11.2013</t>
  </si>
  <si>
    <t>04.11.2013</t>
  </si>
  <si>
    <t>03.11.2013</t>
  </si>
  <si>
    <t>01.11.2013</t>
  </si>
  <si>
    <t>31.10.2013</t>
  </si>
  <si>
    <t>30.10.2013</t>
  </si>
  <si>
    <t>29.10.2013</t>
  </si>
  <si>
    <t>28.10.2013</t>
  </si>
  <si>
    <t>27.10.2013</t>
  </si>
  <si>
    <t>25.10.2013</t>
  </si>
  <si>
    <t>24.10.2013</t>
  </si>
  <si>
    <t>23.10.2013</t>
  </si>
  <si>
    <t>22.10.2013</t>
  </si>
  <si>
    <t>21.10.2013</t>
  </si>
  <si>
    <t>20.10.2013</t>
  </si>
  <si>
    <t>18.10.2013</t>
  </si>
  <si>
    <t>17.10.2013</t>
  </si>
  <si>
    <t>16.10.2013</t>
  </si>
  <si>
    <t>15.10.2013</t>
  </si>
  <si>
    <t>14.10.2013</t>
  </si>
  <si>
    <t>13.10.2013</t>
  </si>
  <si>
    <t>11.10.2013</t>
  </si>
  <si>
    <t>10.10.2013</t>
  </si>
  <si>
    <t>09.10.2013</t>
  </si>
  <si>
    <t>08.10.2013</t>
  </si>
  <si>
    <t>07.10.2013</t>
  </si>
  <si>
    <t>06.10.2013</t>
  </si>
  <si>
    <t>04.10.2013</t>
  </si>
  <si>
    <t>03.10.2013</t>
  </si>
  <si>
    <t>02.10.2013</t>
  </si>
  <si>
    <t>01.10.2013</t>
  </si>
  <si>
    <t>30.09.2013</t>
  </si>
  <si>
    <t>Valor P</t>
  </si>
  <si>
    <t xml:space="preserve">Cierre Ajustado </t>
  </si>
  <si>
    <t>Valuación volatilidad historica</t>
  </si>
  <si>
    <t>Valuación volatilidad implicita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</si>
</sst>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quot;$&quot;#,##0.00"/>
  </numFmts>
  <fonts count="5" x14ac:knownFonts="1">
    <font>
      <sz val="12"/>
      <color theme="1"/>
      <name val="Calibri"/>
      <family val="2"/>
      <scheme val="minor"/>
    </font>
    <font>
      <b/>
      <sz val="12"/>
      <color theme="1"/>
      <name val="Calibri"/>
      <family val="2"/>
      <scheme val="minor"/>
    </font>
    <font>
      <i/>
      <u/>
      <sz val="12"/>
      <color theme="1"/>
      <name val="Calibri"/>
      <family val="2"/>
      <scheme val="minor"/>
    </font>
    <font>
      <b/>
      <i/>
      <u/>
      <sz val="20"/>
      <color theme="1"/>
      <name val="Calibri"/>
      <family val="2"/>
      <scheme val="minor"/>
    </font>
    <font>
      <i/>
      <sz val="12"/>
      <color theme="1"/>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Alignment="1">
      <alignment vertical="top" wrapText="1"/>
    </xf>
    <xf numFmtId="0" fontId="0" fillId="0" borderId="2" xfId="0" applyBorder="1" applyAlignment="1">
      <alignment horizontal="center"/>
    </xf>
    <xf numFmtId="0" fontId="1" fillId="0" borderId="2" xfId="0" applyFont="1" applyBorder="1" applyAlignment="1">
      <alignment horizontal="center"/>
    </xf>
    <xf numFmtId="164" fontId="0" fillId="0" borderId="2" xfId="0" applyNumberFormat="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164" fontId="0" fillId="0" borderId="12" xfId="0" applyNumberFormat="1" applyBorder="1" applyAlignment="1">
      <alignment horizontal="center"/>
    </xf>
    <xf numFmtId="0" fontId="0" fillId="0" borderId="6" xfId="0" applyFill="1" applyBorder="1" applyAlignment="1">
      <alignment horizontal="center"/>
    </xf>
    <xf numFmtId="0" fontId="0" fillId="0" borderId="2" xfId="0" applyFill="1" applyBorder="1" applyAlignment="1">
      <alignment horizontal="center"/>
    </xf>
    <xf numFmtId="0" fontId="0" fillId="0" borderId="4" xfId="0" applyBorder="1" applyAlignment="1">
      <alignment horizontal="center"/>
    </xf>
    <xf numFmtId="164" fontId="0" fillId="0" borderId="5" xfId="0" applyNumberFormat="1" applyBorder="1" applyAlignment="1">
      <alignment horizontal="center"/>
    </xf>
    <xf numFmtId="0" fontId="1" fillId="0" borderId="2" xfId="0" applyFont="1" applyFill="1" applyBorder="1" applyAlignment="1">
      <alignment horizontal="center"/>
    </xf>
    <xf numFmtId="2" fontId="0" fillId="0" borderId="2" xfId="0" applyNumberFormat="1" applyBorder="1" applyAlignment="1">
      <alignment horizontal="center"/>
    </xf>
    <xf numFmtId="0" fontId="1" fillId="0" borderId="2" xfId="0" applyFont="1" applyBorder="1"/>
    <xf numFmtId="1" fontId="0" fillId="0" borderId="12" xfId="0" applyNumberFormat="1" applyBorder="1" applyAlignment="1">
      <alignment horizontal="center"/>
    </xf>
    <xf numFmtId="165" fontId="0" fillId="0" borderId="2" xfId="0" applyNumberFormat="1" applyBorder="1" applyAlignment="1">
      <alignment horizontal="center"/>
    </xf>
    <xf numFmtId="0" fontId="0" fillId="0" borderId="2" xfId="0" applyBorder="1"/>
    <xf numFmtId="0" fontId="0" fillId="0" borderId="2" xfId="0" applyBorder="1" applyAlignment="1">
      <alignment horizontal="center"/>
    </xf>
    <xf numFmtId="0" fontId="0" fillId="0" borderId="0" xfId="0" applyFill="1" applyBorder="1" applyAlignment="1"/>
    <xf numFmtId="14" fontId="0" fillId="0" borderId="0" xfId="0" applyNumberFormat="1" applyBorder="1" applyAlignment="1">
      <alignment horizontal="center"/>
    </xf>
    <xf numFmtId="0" fontId="0" fillId="0" borderId="0" xfId="0" applyBorder="1" applyAlignment="1">
      <alignment horizontal="center"/>
    </xf>
    <xf numFmtId="0" fontId="0" fillId="0" borderId="0" xfId="0" applyBorder="1"/>
    <xf numFmtId="0" fontId="4" fillId="0" borderId="0" xfId="0" applyFont="1" applyFill="1" applyBorder="1" applyAlignment="1">
      <alignment horizontal="centerContinuous"/>
    </xf>
    <xf numFmtId="0" fontId="0" fillId="0" borderId="2" xfId="0" applyBorder="1" applyAlignment="1">
      <alignment horizontal="center"/>
    </xf>
    <xf numFmtId="0" fontId="0" fillId="0" borderId="2" xfId="0" applyFill="1" applyBorder="1" applyAlignment="1"/>
    <xf numFmtId="0" fontId="0" fillId="0" borderId="0" xfId="0" applyFill="1" applyBorder="1" applyAlignment="1">
      <alignment horizontal="center"/>
    </xf>
    <xf numFmtId="0" fontId="3" fillId="0" borderId="2" xfId="0" applyFont="1" applyBorder="1" applyAlignment="1">
      <alignment horizontal="center" vertical="center"/>
    </xf>
    <xf numFmtId="0" fontId="0" fillId="0" borderId="2" xfId="0" applyBorder="1" applyAlignment="1">
      <alignment horizontal="center" vertical="top" wrapText="1"/>
    </xf>
    <xf numFmtId="0" fontId="0" fillId="0" borderId="2" xfId="0" applyBorder="1" applyAlignment="1">
      <alignment horizontal="center"/>
    </xf>
    <xf numFmtId="0" fontId="2" fillId="0" borderId="2" xfId="0" applyFont="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top" wrapText="1"/>
    </xf>
    <xf numFmtId="0" fontId="0" fillId="0" borderId="9" xfId="0" applyBorder="1" applyAlignment="1">
      <alignment horizontal="center"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vertical="top" wrapText="1"/>
    </xf>
    <xf numFmtId="0" fontId="2" fillId="0" borderId="10" xfId="0" applyFont="1" applyBorder="1" applyAlignment="1">
      <alignment horizontal="center" vertical="top" wrapText="1"/>
    </xf>
    <xf numFmtId="0" fontId="2" fillId="0" borderId="12" xfId="0" applyFont="1" applyBorder="1" applyAlignment="1">
      <alignment horizontal="center" vertical="top" wrapText="1"/>
    </xf>
    <xf numFmtId="0" fontId="0" fillId="0" borderId="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left" vertical="top" wrapText="1"/>
    </xf>
    <xf numFmtId="0" fontId="1" fillId="0" borderId="2" xfId="0" applyFont="1" applyBorder="1" applyAlignment="1">
      <alignment horizontal="center"/>
    </xf>
    <xf numFmtId="0" fontId="1" fillId="0" borderId="2" xfId="0" applyFont="1" applyBorder="1" applyAlignment="1">
      <alignment horizontal="center" vertical="center" wrapText="1"/>
    </xf>
    <xf numFmtId="0" fontId="1" fillId="0" borderId="2" xfId="0" applyFont="1" applyBorder="1" applyAlignment="1">
      <alignment horizontal="center" wrapText="1"/>
    </xf>
    <xf numFmtId="0" fontId="1" fillId="0" borderId="10" xfId="0" applyFont="1" applyFill="1" applyBorder="1" applyAlignment="1">
      <alignment horizontal="center" wrapText="1"/>
    </xf>
    <xf numFmtId="0" fontId="1" fillId="0" borderId="12" xfId="0" applyFont="1" applyFill="1" applyBorder="1" applyAlignment="1">
      <alignment horizontal="center" wrapText="1"/>
    </xf>
    <xf numFmtId="0" fontId="0" fillId="0" borderId="0" xfId="0"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Rt SImple</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Rt SImple</a:t>
          </a:r>
        </a:p>
      </cx:txPr>
    </cx:title>
    <cx:plotArea>
      <cx:plotAreaRegion>
        <cx:series layoutId="clusteredColumn" uniqueId="{68813905-4628-A646-8A86-1E7960F64871}">
          <cx:tx>
            <cx:txData>
              <cx:f>_xlchart.v1.0</cx:f>
              <cx:v>RT simple</cx:v>
            </cx:txData>
          </cx:tx>
          <cx:dataId val="0"/>
          <cx:layoutPr>
            <cx:binning intervalClosed="r"/>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rt logarítmico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rt logarítmico</a:t>
          </a:r>
        </a:p>
      </cx:txPr>
    </cx:title>
    <cx:plotArea>
      <cx:plotAreaRegion>
        <cx:series layoutId="clusteredColumn" uniqueId="{10D4BEAB-4B8F-5046-BDA1-2F70CB4B9736}">
          <cx:tx>
            <cx:txData>
              <cx:f>_xlchart.v1.2</cx:f>
              <cx:v>Rt Ln</cx:v>
            </cx:txData>
          </cx:tx>
          <cx:dataId val="0"/>
          <cx:layoutPr>
            <cx:binning intervalClosed="r"/>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7</xdr:col>
      <xdr:colOff>76200</xdr:colOff>
      <xdr:row>7</xdr:row>
      <xdr:rowOff>38100</xdr:rowOff>
    </xdr:from>
    <xdr:to>
      <xdr:col>10</xdr:col>
      <xdr:colOff>795933</xdr:colOff>
      <xdr:row>12</xdr:row>
      <xdr:rowOff>101600</xdr:rowOff>
    </xdr:to>
    <xdr:pic>
      <xdr:nvPicPr>
        <xdr:cNvPr id="2" name="Imagen 1">
          <a:extLst>
            <a:ext uri="{FF2B5EF4-FFF2-40B4-BE49-F238E27FC236}">
              <a16:creationId xmlns:a16="http://schemas.microsoft.com/office/drawing/2014/main" id="{2797FF35-A5C5-1D41-8FC8-0B7CFC5514A2}"/>
            </a:ext>
          </a:extLst>
        </xdr:cNvPr>
        <xdr:cNvPicPr>
          <a:picLocks noChangeAspect="1"/>
        </xdr:cNvPicPr>
      </xdr:nvPicPr>
      <xdr:blipFill>
        <a:blip xmlns:r="http://schemas.openxmlformats.org/officeDocument/2006/relationships" r:embed="rId1"/>
        <a:stretch>
          <a:fillRect/>
        </a:stretch>
      </xdr:blipFill>
      <xdr:spPr>
        <a:xfrm>
          <a:off x="7518400" y="1460500"/>
          <a:ext cx="3221633" cy="1079500"/>
        </a:xfrm>
        <a:prstGeom prst="rect">
          <a:avLst/>
        </a:prstGeom>
      </xdr:spPr>
    </xdr:pic>
    <xdr:clientData/>
  </xdr:twoCellAnchor>
  <xdr:twoCellAnchor editAs="oneCell">
    <xdr:from>
      <xdr:col>11</xdr:col>
      <xdr:colOff>63500</xdr:colOff>
      <xdr:row>8</xdr:row>
      <xdr:rowOff>1</xdr:rowOff>
    </xdr:from>
    <xdr:to>
      <xdr:col>14</xdr:col>
      <xdr:colOff>714814</xdr:colOff>
      <xdr:row>11</xdr:row>
      <xdr:rowOff>152401</xdr:rowOff>
    </xdr:to>
    <xdr:pic>
      <xdr:nvPicPr>
        <xdr:cNvPr id="3" name="Imagen 2">
          <a:extLst>
            <a:ext uri="{FF2B5EF4-FFF2-40B4-BE49-F238E27FC236}">
              <a16:creationId xmlns:a16="http://schemas.microsoft.com/office/drawing/2014/main" id="{207AB33A-3C1C-834A-8C1E-F5F8C9A51213}"/>
            </a:ext>
          </a:extLst>
        </xdr:cNvPr>
        <xdr:cNvPicPr>
          <a:picLocks noChangeAspect="1"/>
        </xdr:cNvPicPr>
      </xdr:nvPicPr>
      <xdr:blipFill>
        <a:blip xmlns:r="http://schemas.openxmlformats.org/officeDocument/2006/relationships" r:embed="rId2"/>
        <a:stretch>
          <a:fillRect/>
        </a:stretch>
      </xdr:blipFill>
      <xdr:spPr>
        <a:xfrm>
          <a:off x="10807700" y="1625601"/>
          <a:ext cx="3153214" cy="762000"/>
        </a:xfrm>
        <a:prstGeom prst="rect">
          <a:avLst/>
        </a:prstGeom>
      </xdr:spPr>
    </xdr:pic>
    <xdr:clientData/>
  </xdr:twoCellAnchor>
  <xdr:oneCellAnchor>
    <xdr:from>
      <xdr:col>7</xdr:col>
      <xdr:colOff>76200</xdr:colOff>
      <xdr:row>20</xdr:row>
      <xdr:rowOff>38100</xdr:rowOff>
    </xdr:from>
    <xdr:ext cx="3221633" cy="1079500"/>
    <xdr:pic>
      <xdr:nvPicPr>
        <xdr:cNvPr id="4" name="Imagen 3">
          <a:extLst>
            <a:ext uri="{FF2B5EF4-FFF2-40B4-BE49-F238E27FC236}">
              <a16:creationId xmlns:a16="http://schemas.microsoft.com/office/drawing/2014/main" id="{2CB0A6B8-4C6B-D64B-A177-DA5FD07E691C}"/>
            </a:ext>
          </a:extLst>
        </xdr:cNvPr>
        <xdr:cNvPicPr>
          <a:picLocks noChangeAspect="1"/>
        </xdr:cNvPicPr>
      </xdr:nvPicPr>
      <xdr:blipFill>
        <a:blip xmlns:r="http://schemas.openxmlformats.org/officeDocument/2006/relationships" r:embed="rId1"/>
        <a:stretch>
          <a:fillRect/>
        </a:stretch>
      </xdr:blipFill>
      <xdr:spPr>
        <a:xfrm>
          <a:off x="7518400" y="1460500"/>
          <a:ext cx="3221633" cy="1079500"/>
        </a:xfrm>
        <a:prstGeom prst="rect">
          <a:avLst/>
        </a:prstGeom>
      </xdr:spPr>
    </xdr:pic>
    <xdr:clientData/>
  </xdr:oneCellAnchor>
  <xdr:twoCellAnchor editAs="oneCell">
    <xdr:from>
      <xdr:col>11</xdr:col>
      <xdr:colOff>118872</xdr:colOff>
      <xdr:row>20</xdr:row>
      <xdr:rowOff>152401</xdr:rowOff>
    </xdr:from>
    <xdr:to>
      <xdr:col>14</xdr:col>
      <xdr:colOff>647700</xdr:colOff>
      <xdr:row>24</xdr:row>
      <xdr:rowOff>63501</xdr:rowOff>
    </xdr:to>
    <xdr:pic>
      <xdr:nvPicPr>
        <xdr:cNvPr id="6" name="Imagen 5">
          <a:extLst>
            <a:ext uri="{FF2B5EF4-FFF2-40B4-BE49-F238E27FC236}">
              <a16:creationId xmlns:a16="http://schemas.microsoft.com/office/drawing/2014/main" id="{5656903F-EACA-1449-9A03-0FDE7C37F37F}"/>
            </a:ext>
          </a:extLst>
        </xdr:cNvPr>
        <xdr:cNvPicPr>
          <a:picLocks noChangeAspect="1"/>
        </xdr:cNvPicPr>
      </xdr:nvPicPr>
      <xdr:blipFill>
        <a:blip xmlns:r="http://schemas.openxmlformats.org/officeDocument/2006/relationships" r:embed="rId3"/>
        <a:stretch>
          <a:fillRect/>
        </a:stretch>
      </xdr:blipFill>
      <xdr:spPr>
        <a:xfrm>
          <a:off x="10863072" y="4013201"/>
          <a:ext cx="3030728"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0</xdr:row>
      <xdr:rowOff>0</xdr:rowOff>
    </xdr:from>
    <xdr:to>
      <xdr:col>11</xdr:col>
      <xdr:colOff>965200</xdr:colOff>
      <xdr:row>13</xdr:row>
      <xdr:rowOff>101600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32CAFFEC-5839-674B-9403-795616F7EC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91375" y="0"/>
              <a:ext cx="5041900" cy="2701925"/>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231774</xdr:colOff>
      <xdr:row>14</xdr:row>
      <xdr:rowOff>76200</xdr:rowOff>
    </xdr:from>
    <xdr:to>
      <xdr:col>11</xdr:col>
      <xdr:colOff>962024</xdr:colOff>
      <xdr:row>27</xdr:row>
      <xdr:rowOff>180975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2CC4717E-2C85-F042-835F-CCC63B6D8A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04074" y="2876550"/>
              <a:ext cx="5026025" cy="27051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
  <sheetViews>
    <sheetView topLeftCell="U1" workbookViewId="0">
      <selection activeCell="AD28" sqref="AD28"/>
    </sheetView>
  </sheetViews>
  <sheetFormatPr baseColWidth="10" defaultRowHeight="15.75" x14ac:dyDescent="0.25"/>
  <cols>
    <col min="1" max="2" width="10.875" style="1"/>
    <col min="3" max="3" width="16.125" style="1" customWidth="1"/>
    <col min="4" max="4" width="15.125" customWidth="1"/>
    <col min="5" max="5" width="14" style="1" customWidth="1"/>
    <col min="6" max="6" width="16.5" style="1" customWidth="1"/>
    <col min="9" max="9" width="11.125" bestFit="1" customWidth="1"/>
    <col min="11" max="11" width="11.125" bestFit="1" customWidth="1"/>
    <col min="13" max="13" width="11.125" bestFit="1" customWidth="1"/>
    <col min="15" max="15" width="11.125" bestFit="1" customWidth="1"/>
    <col min="17" max="20" width="10.875" style="1"/>
    <col min="24" max="24" width="10.875" style="1"/>
    <col min="25" max="25" width="12.375" style="1" customWidth="1"/>
    <col min="26" max="26" width="13.125" style="1" customWidth="1"/>
    <col min="27" max="27" width="17.5" customWidth="1"/>
    <col min="29" max="29" width="15.875" customWidth="1"/>
    <col min="31" max="31" width="15.5" customWidth="1"/>
  </cols>
  <sheetData>
    <row r="1" spans="1:31" ht="15.95" customHeight="1" x14ac:dyDescent="0.25">
      <c r="A1" s="4" t="s">
        <v>0</v>
      </c>
      <c r="B1" s="30" t="s">
        <v>16</v>
      </c>
      <c r="C1" s="30"/>
      <c r="H1" s="51" t="s">
        <v>7</v>
      </c>
      <c r="I1" s="51"/>
      <c r="J1" s="51"/>
      <c r="K1" s="51"/>
      <c r="L1" s="51"/>
      <c r="M1" s="51"/>
      <c r="N1" s="51"/>
      <c r="O1" s="51"/>
      <c r="Q1" s="4" t="s">
        <v>25</v>
      </c>
      <c r="R1" s="4" t="s">
        <v>30</v>
      </c>
      <c r="S1" s="4" t="s">
        <v>31</v>
      </c>
      <c r="T1" s="4" t="s">
        <v>32</v>
      </c>
      <c r="U1" s="28" t="s">
        <v>42</v>
      </c>
      <c r="V1" s="28"/>
      <c r="W1" s="28"/>
      <c r="X1" s="28"/>
      <c r="Y1" s="28"/>
      <c r="Z1" s="28"/>
      <c r="AA1" s="28"/>
      <c r="AB1" s="28" t="s">
        <v>52</v>
      </c>
      <c r="AC1" s="28"/>
      <c r="AD1" s="28" t="s">
        <v>23</v>
      </c>
      <c r="AE1" s="28"/>
    </row>
    <row r="2" spans="1:31" ht="15.95" customHeight="1" x14ac:dyDescent="0.25">
      <c r="H2" s="50" t="s">
        <v>8</v>
      </c>
      <c r="I2" s="50"/>
      <c r="J2" s="50"/>
      <c r="K2" s="50"/>
      <c r="L2" s="50"/>
      <c r="M2" s="50"/>
      <c r="N2" s="50"/>
      <c r="O2" s="50"/>
      <c r="P2" s="2"/>
      <c r="Q2" s="3">
        <v>0</v>
      </c>
      <c r="R2" s="3">
        <v>2</v>
      </c>
      <c r="S2" s="3">
        <v>1</v>
      </c>
      <c r="T2" s="3">
        <v>6</v>
      </c>
      <c r="U2" s="28"/>
      <c r="V2" s="28"/>
      <c r="W2" s="28"/>
      <c r="X2" s="28"/>
      <c r="Y2" s="28"/>
      <c r="Z2" s="28"/>
      <c r="AA2" s="28"/>
      <c r="AB2" s="28"/>
      <c r="AC2" s="28"/>
      <c r="AD2" s="28"/>
      <c r="AE2" s="28"/>
    </row>
    <row r="3" spans="1:31" x14ac:dyDescent="0.25">
      <c r="A3" s="4" t="s">
        <v>2</v>
      </c>
      <c r="B3" s="4" t="s">
        <v>1</v>
      </c>
      <c r="C3" s="4" t="s">
        <v>4</v>
      </c>
      <c r="D3" s="4" t="s">
        <v>3</v>
      </c>
      <c r="E3" s="4" t="s">
        <v>5</v>
      </c>
      <c r="F3" s="4" t="s">
        <v>6</v>
      </c>
      <c r="H3" s="50"/>
      <c r="I3" s="50"/>
      <c r="J3" s="50"/>
      <c r="K3" s="50"/>
      <c r="L3" s="50"/>
      <c r="M3" s="50"/>
      <c r="N3" s="50"/>
      <c r="O3" s="50"/>
      <c r="P3" s="2"/>
      <c r="Q3" s="4" t="s">
        <v>26</v>
      </c>
      <c r="R3" s="4" t="s">
        <v>27</v>
      </c>
      <c r="S3" s="4" t="s">
        <v>28</v>
      </c>
      <c r="T3" s="4" t="s">
        <v>29</v>
      </c>
      <c r="U3" s="13" t="s">
        <v>33</v>
      </c>
      <c r="V3" s="13" t="s">
        <v>34</v>
      </c>
      <c r="W3" s="13" t="s">
        <v>35</v>
      </c>
      <c r="X3" s="13" t="s">
        <v>36</v>
      </c>
      <c r="Y3" s="13" t="s">
        <v>37</v>
      </c>
      <c r="Z3" s="13" t="s">
        <v>38</v>
      </c>
      <c r="AA3" s="13" t="s">
        <v>39</v>
      </c>
      <c r="AB3" s="13" t="s">
        <v>51</v>
      </c>
      <c r="AC3" s="3">
        <v>1000</v>
      </c>
      <c r="AD3" s="13" t="s">
        <v>51</v>
      </c>
      <c r="AE3" s="3">
        <f>AC3</f>
        <v>1000</v>
      </c>
    </row>
    <row r="4" spans="1:31" x14ac:dyDescent="0.25">
      <c r="A4" s="3">
        <v>0</v>
      </c>
      <c r="B4" s="3">
        <f>(2*A4^2) + (A4) + 6</f>
        <v>6</v>
      </c>
      <c r="C4" s="5">
        <f ca="1">RAND()</f>
        <v>5.8142424042382901E-2</v>
      </c>
      <c r="D4" s="3">
        <f ca="1">RANDBETWEEN(-1,1)</f>
        <v>0</v>
      </c>
      <c r="E4" s="5">
        <f ca="1">C4*D4</f>
        <v>0</v>
      </c>
      <c r="F4" s="5">
        <f ca="1">B4+E4</f>
        <v>6</v>
      </c>
      <c r="H4" s="50"/>
      <c r="I4" s="50"/>
      <c r="J4" s="50"/>
      <c r="K4" s="50"/>
      <c r="L4" s="50"/>
      <c r="M4" s="50"/>
      <c r="N4" s="50"/>
      <c r="O4" s="50"/>
      <c r="P4" s="2"/>
      <c r="Q4" s="5">
        <f ca="1">F4-$K$34</f>
        <v>6</v>
      </c>
      <c r="R4" s="3">
        <f>A4^2</f>
        <v>0</v>
      </c>
      <c r="S4" s="3">
        <f>A4</f>
        <v>0</v>
      </c>
      <c r="T4" s="3">
        <v>1</v>
      </c>
      <c r="U4" s="3">
        <f>$R$2*R4</f>
        <v>0</v>
      </c>
      <c r="V4" s="3">
        <f>$S$2*S4</f>
        <v>0</v>
      </c>
      <c r="W4" s="3">
        <f>$T$2*T4</f>
        <v>6</v>
      </c>
      <c r="X4" s="3">
        <f>SUM(U4:W4)</f>
        <v>6</v>
      </c>
      <c r="Y4" s="5">
        <f ca="1">Q4-X4</f>
        <v>0</v>
      </c>
      <c r="Z4" s="14">
        <f ca="1">Y4^2</f>
        <v>0</v>
      </c>
      <c r="AA4" s="14">
        <f ca="1">SUM(Z4:Z104)</f>
        <v>24.892707827916603</v>
      </c>
      <c r="AB4" s="4" t="s">
        <v>53</v>
      </c>
      <c r="AC4" s="3">
        <f>Q2^2</f>
        <v>0</v>
      </c>
      <c r="AD4" s="4" t="s">
        <v>58</v>
      </c>
      <c r="AE4" s="3">
        <f>ABS(Q2)</f>
        <v>0</v>
      </c>
    </row>
    <row r="5" spans="1:31" x14ac:dyDescent="0.25">
      <c r="A5" s="3">
        <v>1</v>
      </c>
      <c r="B5" s="3">
        <f t="shared" ref="B5:B68" si="0">(2*A5^2) + (A5) + 6</f>
        <v>9</v>
      </c>
      <c r="C5" s="5">
        <f t="shared" ref="C5:C68" ca="1" si="1">RAND()</f>
        <v>1.1620090875243627E-2</v>
      </c>
      <c r="D5" s="3">
        <f t="shared" ref="D5:D68" ca="1" si="2">RANDBETWEEN(-1,1)</f>
        <v>-1</v>
      </c>
      <c r="E5" s="5">
        <f t="shared" ref="E5:E68" ca="1" si="3">C5*D5</f>
        <v>-1.1620090875243627E-2</v>
      </c>
      <c r="F5" s="5">
        <f t="shared" ref="F5:F68" ca="1" si="4">B5+E5</f>
        <v>8.988379909124756</v>
      </c>
      <c r="H5" s="50"/>
      <c r="I5" s="50"/>
      <c r="J5" s="50"/>
      <c r="K5" s="50"/>
      <c r="L5" s="50"/>
      <c r="M5" s="50"/>
      <c r="N5" s="50"/>
      <c r="O5" s="50"/>
      <c r="P5" s="2"/>
      <c r="Q5" s="5">
        <f t="shared" ref="Q5:Q68" ca="1" si="5">F5-$K$34</f>
        <v>8.988379909124756</v>
      </c>
      <c r="R5" s="3">
        <f t="shared" ref="R5:R68" si="6">A5^2</f>
        <v>1</v>
      </c>
      <c r="S5" s="3">
        <f t="shared" ref="S5:S68" si="7">A5</f>
        <v>1</v>
      </c>
      <c r="T5" s="3">
        <v>1</v>
      </c>
      <c r="U5" s="3">
        <f t="shared" ref="U5:U68" si="8">$R$2*R5</f>
        <v>2</v>
      </c>
      <c r="V5" s="3">
        <f t="shared" ref="V5:V68" si="9">$S$2*S5</f>
        <v>1</v>
      </c>
      <c r="W5" s="3">
        <f t="shared" ref="W5:W68" si="10">$T$2*T5</f>
        <v>6</v>
      </c>
      <c r="X5" s="3">
        <f t="shared" ref="X5:X68" si="11">SUM(U5:W5)</f>
        <v>9</v>
      </c>
      <c r="Y5" s="5">
        <f t="shared" ref="Y5:Y68" ca="1" si="12">Q5-X5</f>
        <v>-1.162009087524396E-2</v>
      </c>
      <c r="Z5" s="14">
        <f t="shared" ref="Z5:Z68" ca="1" si="13">Y5^2</f>
        <v>1.3502651194892794E-4</v>
      </c>
      <c r="AA5" s="15" t="s">
        <v>40</v>
      </c>
      <c r="AB5" s="4" t="s">
        <v>54</v>
      </c>
      <c r="AC5" s="3">
        <f>R2^2</f>
        <v>4</v>
      </c>
      <c r="AD5" s="4" t="s">
        <v>59</v>
      </c>
      <c r="AE5" s="3">
        <f>ABS(R2)</f>
        <v>2</v>
      </c>
    </row>
    <row r="6" spans="1:31" x14ac:dyDescent="0.25">
      <c r="A6" s="3">
        <v>2</v>
      </c>
      <c r="B6" s="3">
        <f t="shared" si="0"/>
        <v>16</v>
      </c>
      <c r="C6" s="5">
        <f t="shared" ca="1" si="1"/>
        <v>0.41688755142301726</v>
      </c>
      <c r="D6" s="3">
        <f t="shared" ca="1" si="2"/>
        <v>-1</v>
      </c>
      <c r="E6" s="5">
        <f t="shared" ca="1" si="3"/>
        <v>-0.41688755142301726</v>
      </c>
      <c r="F6" s="5">
        <f t="shared" ca="1" si="4"/>
        <v>15.583112448576983</v>
      </c>
      <c r="H6" s="44" t="s">
        <v>9</v>
      </c>
      <c r="I6" s="44"/>
      <c r="J6" s="44"/>
      <c r="K6" s="44"/>
      <c r="L6" s="44"/>
      <c r="M6" s="44"/>
      <c r="N6" s="44"/>
      <c r="O6" s="44"/>
      <c r="P6" s="2"/>
      <c r="Q6" s="5">
        <f t="shared" ca="1" si="5"/>
        <v>15.583112448576983</v>
      </c>
      <c r="R6" s="3">
        <f t="shared" si="6"/>
        <v>4</v>
      </c>
      <c r="S6" s="3">
        <f t="shared" si="7"/>
        <v>2</v>
      </c>
      <c r="T6" s="3">
        <v>1</v>
      </c>
      <c r="U6" s="3">
        <f t="shared" si="8"/>
        <v>8</v>
      </c>
      <c r="V6" s="3">
        <f t="shared" si="9"/>
        <v>2</v>
      </c>
      <c r="W6" s="3">
        <f t="shared" si="10"/>
        <v>6</v>
      </c>
      <c r="X6" s="3">
        <f t="shared" si="11"/>
        <v>16</v>
      </c>
      <c r="Y6" s="5">
        <f t="shared" ca="1" si="12"/>
        <v>-0.41688755142301659</v>
      </c>
      <c r="Z6" s="14">
        <f t="shared" ca="1" si="13"/>
        <v>0.1737952305314783</v>
      </c>
      <c r="AA6" s="29" t="s">
        <v>41</v>
      </c>
      <c r="AB6" s="4" t="s">
        <v>55</v>
      </c>
      <c r="AC6" s="3">
        <f>S2^2</f>
        <v>1</v>
      </c>
      <c r="AD6" s="4" t="s">
        <v>60</v>
      </c>
      <c r="AE6" s="3">
        <f>ABS(S2)</f>
        <v>1</v>
      </c>
    </row>
    <row r="7" spans="1:31" x14ac:dyDescent="0.25">
      <c r="A7" s="3">
        <v>3</v>
      </c>
      <c r="B7" s="3">
        <f t="shared" si="0"/>
        <v>27</v>
      </c>
      <c r="C7" s="5">
        <f t="shared" ca="1" si="1"/>
        <v>0.1735458736371619</v>
      </c>
      <c r="D7" s="3">
        <f t="shared" ca="1" si="2"/>
        <v>0</v>
      </c>
      <c r="E7" s="5">
        <f t="shared" ca="1" si="3"/>
        <v>0</v>
      </c>
      <c r="F7" s="5">
        <f t="shared" ca="1" si="4"/>
        <v>27</v>
      </c>
      <c r="H7" s="31" t="s">
        <v>10</v>
      </c>
      <c r="I7" s="31"/>
      <c r="J7" s="31"/>
      <c r="K7" s="31"/>
      <c r="L7" s="31" t="s">
        <v>11</v>
      </c>
      <c r="M7" s="31"/>
      <c r="N7" s="31"/>
      <c r="O7" s="31"/>
      <c r="P7" s="2"/>
      <c r="Q7" s="5">
        <f t="shared" ca="1" si="5"/>
        <v>27</v>
      </c>
      <c r="R7" s="3">
        <f t="shared" si="6"/>
        <v>9</v>
      </c>
      <c r="S7" s="3">
        <f t="shared" si="7"/>
        <v>3</v>
      </c>
      <c r="T7" s="3">
        <v>1</v>
      </c>
      <c r="U7" s="3">
        <f t="shared" si="8"/>
        <v>18</v>
      </c>
      <c r="V7" s="3">
        <f t="shared" si="9"/>
        <v>3</v>
      </c>
      <c r="W7" s="3">
        <f t="shared" si="10"/>
        <v>6</v>
      </c>
      <c r="X7" s="3">
        <f t="shared" si="11"/>
        <v>27</v>
      </c>
      <c r="Y7" s="5">
        <f t="shared" ca="1" si="12"/>
        <v>0</v>
      </c>
      <c r="Z7" s="14">
        <f t="shared" ca="1" si="13"/>
        <v>0</v>
      </c>
      <c r="AA7" s="29"/>
      <c r="AB7" s="4" t="s">
        <v>56</v>
      </c>
      <c r="AC7" s="3">
        <f>T2^2</f>
        <v>36</v>
      </c>
      <c r="AD7" s="4" t="s">
        <v>61</v>
      </c>
      <c r="AE7" s="3">
        <f>ABS(T2)</f>
        <v>6</v>
      </c>
    </row>
    <row r="8" spans="1:31" x14ac:dyDescent="0.25">
      <c r="A8" s="3">
        <v>4</v>
      </c>
      <c r="B8" s="3">
        <f t="shared" si="0"/>
        <v>42</v>
      </c>
      <c r="C8" s="5">
        <f t="shared" ca="1" si="1"/>
        <v>0.54664891890606193</v>
      </c>
      <c r="D8" s="3">
        <f t="shared" ca="1" si="2"/>
        <v>0</v>
      </c>
      <c r="E8" s="5">
        <f t="shared" ca="1" si="3"/>
        <v>0</v>
      </c>
      <c r="F8" s="5">
        <f t="shared" ca="1" si="4"/>
        <v>42</v>
      </c>
      <c r="H8" s="29"/>
      <c r="I8" s="29"/>
      <c r="J8" s="29"/>
      <c r="K8" s="29"/>
      <c r="L8" s="29"/>
      <c r="M8" s="29"/>
      <c r="N8" s="29"/>
      <c r="O8" s="29"/>
      <c r="P8" s="2"/>
      <c r="Q8" s="5">
        <f t="shared" ca="1" si="5"/>
        <v>42</v>
      </c>
      <c r="R8" s="3">
        <f t="shared" si="6"/>
        <v>16</v>
      </c>
      <c r="S8" s="3">
        <f t="shared" si="7"/>
        <v>4</v>
      </c>
      <c r="T8" s="3">
        <v>1</v>
      </c>
      <c r="U8" s="3">
        <f t="shared" si="8"/>
        <v>32</v>
      </c>
      <c r="V8" s="3">
        <f t="shared" si="9"/>
        <v>4</v>
      </c>
      <c r="W8" s="3">
        <f t="shared" si="10"/>
        <v>6</v>
      </c>
      <c r="X8" s="3">
        <f t="shared" si="11"/>
        <v>42</v>
      </c>
      <c r="Y8" s="5">
        <f t="shared" ca="1" si="12"/>
        <v>0</v>
      </c>
      <c r="Z8" s="14">
        <f t="shared" ca="1" si="13"/>
        <v>0</v>
      </c>
      <c r="AA8" s="29"/>
      <c r="AB8" s="13" t="s">
        <v>57</v>
      </c>
      <c r="AC8" s="3">
        <f>SUM(AC5:AC7)</f>
        <v>41</v>
      </c>
      <c r="AD8" s="13" t="s">
        <v>57</v>
      </c>
      <c r="AE8" s="3">
        <f>SUM(AE5:AE7)</f>
        <v>9</v>
      </c>
    </row>
    <row r="9" spans="1:31" x14ac:dyDescent="0.25">
      <c r="A9" s="3">
        <v>5</v>
      </c>
      <c r="B9" s="3">
        <f t="shared" si="0"/>
        <v>61</v>
      </c>
      <c r="C9" s="5">
        <f t="shared" ca="1" si="1"/>
        <v>0.12999006370932653</v>
      </c>
      <c r="D9" s="3">
        <f t="shared" ca="1" si="2"/>
        <v>-1</v>
      </c>
      <c r="E9" s="5">
        <f t="shared" ca="1" si="3"/>
        <v>-0.12999006370932653</v>
      </c>
      <c r="F9" s="5">
        <f t="shared" ca="1" si="4"/>
        <v>60.870009936290671</v>
      </c>
      <c r="H9" s="29"/>
      <c r="I9" s="29"/>
      <c r="J9" s="29"/>
      <c r="K9" s="29"/>
      <c r="L9" s="29"/>
      <c r="M9" s="29"/>
      <c r="N9" s="29"/>
      <c r="O9" s="29"/>
      <c r="P9" s="2"/>
      <c r="Q9" s="5">
        <f t="shared" ca="1" si="5"/>
        <v>60.870009936290671</v>
      </c>
      <c r="R9" s="3">
        <f t="shared" si="6"/>
        <v>25</v>
      </c>
      <c r="S9" s="3">
        <f t="shared" si="7"/>
        <v>5</v>
      </c>
      <c r="T9" s="3">
        <v>1</v>
      </c>
      <c r="U9" s="3">
        <f t="shared" si="8"/>
        <v>50</v>
      </c>
      <c r="V9" s="3">
        <f t="shared" si="9"/>
        <v>5</v>
      </c>
      <c r="W9" s="3">
        <f t="shared" si="10"/>
        <v>6</v>
      </c>
      <c r="X9" s="3">
        <f t="shared" si="11"/>
        <v>61</v>
      </c>
      <c r="Y9" s="5">
        <f t="shared" ca="1" si="12"/>
        <v>-0.12999006370932875</v>
      </c>
      <c r="Z9" s="14">
        <f t="shared" ca="1" si="13"/>
        <v>1.6897416663155349E-2</v>
      </c>
      <c r="AA9" s="29"/>
      <c r="AB9" s="13" t="s">
        <v>62</v>
      </c>
      <c r="AC9" s="3">
        <f>AC3*AC8</f>
        <v>41000</v>
      </c>
      <c r="AD9" s="13" t="s">
        <v>62</v>
      </c>
      <c r="AE9" s="3">
        <f>AE3*AE8</f>
        <v>9000</v>
      </c>
    </row>
    <row r="10" spans="1:31" x14ac:dyDescent="0.25">
      <c r="A10" s="3">
        <v>6</v>
      </c>
      <c r="B10" s="3">
        <f t="shared" si="0"/>
        <v>84</v>
      </c>
      <c r="C10" s="5">
        <f t="shared" ca="1" si="1"/>
        <v>0.57267499043061609</v>
      </c>
      <c r="D10" s="3">
        <f t="shared" ca="1" si="2"/>
        <v>1</v>
      </c>
      <c r="E10" s="5">
        <f t="shared" ca="1" si="3"/>
        <v>0.57267499043061609</v>
      </c>
      <c r="F10" s="5">
        <f t="shared" ca="1" si="4"/>
        <v>84.572674990430613</v>
      </c>
      <c r="H10" s="29"/>
      <c r="I10" s="29"/>
      <c r="J10" s="29"/>
      <c r="K10" s="29"/>
      <c r="L10" s="29"/>
      <c r="M10" s="29"/>
      <c r="N10" s="29"/>
      <c r="O10" s="29"/>
      <c r="P10" s="2"/>
      <c r="Q10" s="5">
        <f t="shared" ca="1" si="5"/>
        <v>84.572674990430613</v>
      </c>
      <c r="R10" s="3">
        <f t="shared" si="6"/>
        <v>36</v>
      </c>
      <c r="S10" s="3">
        <f t="shared" si="7"/>
        <v>6</v>
      </c>
      <c r="T10" s="3">
        <v>1</v>
      </c>
      <c r="U10" s="3">
        <f t="shared" si="8"/>
        <v>72</v>
      </c>
      <c r="V10" s="3">
        <f t="shared" si="9"/>
        <v>6</v>
      </c>
      <c r="W10" s="3">
        <f t="shared" si="10"/>
        <v>6</v>
      </c>
      <c r="X10" s="3">
        <f t="shared" si="11"/>
        <v>84</v>
      </c>
      <c r="Y10" s="5">
        <f t="shared" ca="1" si="12"/>
        <v>0.57267499043061321</v>
      </c>
      <c r="Z10" s="14">
        <f t="shared" ca="1" si="13"/>
        <v>0.32795664466470292</v>
      </c>
      <c r="AA10" s="29"/>
      <c r="AB10" s="13" t="s">
        <v>63</v>
      </c>
      <c r="AC10" s="14">
        <f ca="1">AA4+AC9</f>
        <v>41024.892707827916</v>
      </c>
      <c r="AD10" s="13" t="s">
        <v>64</v>
      </c>
      <c r="AE10" s="14">
        <f ca="1">AA4+AE9</f>
        <v>9024.8927078279157</v>
      </c>
    </row>
    <row r="11" spans="1:31" x14ac:dyDescent="0.25">
      <c r="A11" s="3">
        <v>7</v>
      </c>
      <c r="B11" s="3">
        <f t="shared" si="0"/>
        <v>111</v>
      </c>
      <c r="C11" s="5">
        <f t="shared" ca="1" si="1"/>
        <v>0.89254323833886651</v>
      </c>
      <c r="D11" s="3">
        <f t="shared" ca="1" si="2"/>
        <v>1</v>
      </c>
      <c r="E11" s="5">
        <f t="shared" ca="1" si="3"/>
        <v>0.89254323833886651</v>
      </c>
      <c r="F11" s="5">
        <f t="shared" ca="1" si="4"/>
        <v>111.89254323833886</v>
      </c>
      <c r="H11" s="29"/>
      <c r="I11" s="29"/>
      <c r="J11" s="29"/>
      <c r="K11" s="29"/>
      <c r="L11" s="29"/>
      <c r="M11" s="29"/>
      <c r="N11" s="29"/>
      <c r="O11" s="29"/>
      <c r="P11" s="2"/>
      <c r="Q11" s="5">
        <f t="shared" ca="1" si="5"/>
        <v>111.89254323833886</v>
      </c>
      <c r="R11" s="3">
        <f t="shared" si="6"/>
        <v>49</v>
      </c>
      <c r="S11" s="3">
        <f t="shared" si="7"/>
        <v>7</v>
      </c>
      <c r="T11" s="3">
        <v>1</v>
      </c>
      <c r="U11" s="3">
        <f t="shared" si="8"/>
        <v>98</v>
      </c>
      <c r="V11" s="3">
        <f t="shared" si="9"/>
        <v>7</v>
      </c>
      <c r="W11" s="3">
        <f t="shared" si="10"/>
        <v>6</v>
      </c>
      <c r="X11" s="3">
        <f t="shared" si="11"/>
        <v>111</v>
      </c>
      <c r="Y11" s="5">
        <f t="shared" ca="1" si="12"/>
        <v>0.89254323833885962</v>
      </c>
      <c r="Z11" s="14">
        <f t="shared" ca="1" si="13"/>
        <v>0.79663343230441841</v>
      </c>
      <c r="AA11" s="29"/>
    </row>
    <row r="12" spans="1:31" x14ac:dyDescent="0.25">
      <c r="A12" s="3">
        <v>8</v>
      </c>
      <c r="B12" s="3">
        <f t="shared" si="0"/>
        <v>142</v>
      </c>
      <c r="C12" s="5">
        <f t="shared" ca="1" si="1"/>
        <v>0.27210509293063279</v>
      </c>
      <c r="D12" s="3">
        <f t="shared" ca="1" si="2"/>
        <v>-1</v>
      </c>
      <c r="E12" s="5">
        <f t="shared" ca="1" si="3"/>
        <v>-0.27210509293063279</v>
      </c>
      <c r="F12" s="5">
        <f t="shared" ca="1" si="4"/>
        <v>141.72789490706936</v>
      </c>
      <c r="H12" s="29"/>
      <c r="I12" s="29"/>
      <c r="J12" s="29"/>
      <c r="K12" s="29"/>
      <c r="L12" s="29"/>
      <c r="M12" s="29"/>
      <c r="N12" s="29"/>
      <c r="O12" s="29"/>
      <c r="P12" s="2"/>
      <c r="Q12" s="5">
        <f t="shared" ca="1" si="5"/>
        <v>141.72789490706936</v>
      </c>
      <c r="R12" s="3">
        <f t="shared" si="6"/>
        <v>64</v>
      </c>
      <c r="S12" s="3">
        <f t="shared" si="7"/>
        <v>8</v>
      </c>
      <c r="T12" s="3">
        <v>1</v>
      </c>
      <c r="U12" s="3">
        <f t="shared" si="8"/>
        <v>128</v>
      </c>
      <c r="V12" s="3">
        <f t="shared" si="9"/>
        <v>8</v>
      </c>
      <c r="W12" s="3">
        <f t="shared" si="10"/>
        <v>6</v>
      </c>
      <c r="X12" s="3">
        <f t="shared" si="11"/>
        <v>142</v>
      </c>
      <c r="Y12" s="5">
        <f t="shared" ca="1" si="12"/>
        <v>-0.27210509293064433</v>
      </c>
      <c r="Z12" s="14">
        <f t="shared" ca="1" si="13"/>
        <v>7.4041181598794595E-2</v>
      </c>
      <c r="AA12" s="29"/>
    </row>
    <row r="13" spans="1:31" x14ac:dyDescent="0.25">
      <c r="A13" s="3">
        <v>9</v>
      </c>
      <c r="B13" s="3">
        <f t="shared" si="0"/>
        <v>177</v>
      </c>
      <c r="C13" s="5">
        <f t="shared" ca="1" si="1"/>
        <v>0.53503319156306406</v>
      </c>
      <c r="D13" s="3">
        <f t="shared" ca="1" si="2"/>
        <v>1</v>
      </c>
      <c r="E13" s="5">
        <f t="shared" ca="1" si="3"/>
        <v>0.53503319156306406</v>
      </c>
      <c r="F13" s="5">
        <f t="shared" ca="1" si="4"/>
        <v>177.53503319156306</v>
      </c>
      <c r="H13" s="29"/>
      <c r="I13" s="29"/>
      <c r="J13" s="29"/>
      <c r="K13" s="29"/>
      <c r="L13" s="29"/>
      <c r="M13" s="29"/>
      <c r="N13" s="29"/>
      <c r="O13" s="29"/>
      <c r="P13" s="2"/>
      <c r="Q13" s="5">
        <f t="shared" ca="1" si="5"/>
        <v>177.53503319156306</v>
      </c>
      <c r="R13" s="3">
        <f t="shared" si="6"/>
        <v>81</v>
      </c>
      <c r="S13" s="3">
        <f t="shared" si="7"/>
        <v>9</v>
      </c>
      <c r="T13" s="3">
        <v>1</v>
      </c>
      <c r="U13" s="3">
        <f t="shared" si="8"/>
        <v>162</v>
      </c>
      <c r="V13" s="3">
        <f t="shared" si="9"/>
        <v>9</v>
      </c>
      <c r="W13" s="3">
        <f t="shared" si="10"/>
        <v>6</v>
      </c>
      <c r="X13" s="3">
        <f t="shared" si="11"/>
        <v>177</v>
      </c>
      <c r="Y13" s="5">
        <f t="shared" ca="1" si="12"/>
        <v>0.53503319156305906</v>
      </c>
      <c r="Z13" s="14">
        <f t="shared" ca="1" si="13"/>
        <v>0.28626051607415304</v>
      </c>
      <c r="AA13" s="1"/>
    </row>
    <row r="14" spans="1:31" ht="15.95" customHeight="1" x14ac:dyDescent="0.25">
      <c r="A14" s="3">
        <v>10</v>
      </c>
      <c r="B14" s="3">
        <f t="shared" si="0"/>
        <v>216</v>
      </c>
      <c r="C14" s="5">
        <f t="shared" ca="1" si="1"/>
        <v>0.42955813113800101</v>
      </c>
      <c r="D14" s="3">
        <f t="shared" ca="1" si="2"/>
        <v>1</v>
      </c>
      <c r="E14" s="5">
        <f t="shared" ca="1" si="3"/>
        <v>0.42955813113800101</v>
      </c>
      <c r="F14" s="5">
        <f t="shared" ca="1" si="4"/>
        <v>216.42955813113801</v>
      </c>
      <c r="H14" s="29" t="s">
        <v>13</v>
      </c>
      <c r="I14" s="29"/>
      <c r="J14" s="29"/>
      <c r="K14" s="29"/>
      <c r="L14" s="29"/>
      <c r="M14" s="29"/>
      <c r="N14" s="29"/>
      <c r="O14" s="29"/>
      <c r="P14" s="2"/>
      <c r="Q14" s="5">
        <f t="shared" ca="1" si="5"/>
        <v>216.42955813113801</v>
      </c>
      <c r="R14" s="3">
        <f t="shared" si="6"/>
        <v>100</v>
      </c>
      <c r="S14" s="3">
        <f t="shared" si="7"/>
        <v>10</v>
      </c>
      <c r="T14" s="3">
        <v>1</v>
      </c>
      <c r="U14" s="3">
        <f t="shared" si="8"/>
        <v>200</v>
      </c>
      <c r="V14" s="3">
        <f t="shared" si="9"/>
        <v>10</v>
      </c>
      <c r="W14" s="3">
        <f t="shared" si="10"/>
        <v>6</v>
      </c>
      <c r="X14" s="3">
        <f t="shared" si="11"/>
        <v>216</v>
      </c>
      <c r="Y14" s="5">
        <f t="shared" ca="1" si="12"/>
        <v>0.429558131138009</v>
      </c>
      <c r="Z14" s="14">
        <f t="shared" ca="1" si="13"/>
        <v>0.18452018802677894</v>
      </c>
      <c r="AA14" s="1"/>
    </row>
    <row r="15" spans="1:31" x14ac:dyDescent="0.25">
      <c r="A15" s="3">
        <v>11</v>
      </c>
      <c r="B15" s="3">
        <f t="shared" si="0"/>
        <v>259</v>
      </c>
      <c r="C15" s="5">
        <f t="shared" ca="1" si="1"/>
        <v>0.79961486813214011</v>
      </c>
      <c r="D15" s="3">
        <f t="shared" ca="1" si="2"/>
        <v>1</v>
      </c>
      <c r="E15" s="5">
        <f t="shared" ca="1" si="3"/>
        <v>0.79961486813214011</v>
      </c>
      <c r="F15" s="5">
        <f t="shared" ca="1" si="4"/>
        <v>259.79961486813215</v>
      </c>
      <c r="H15" s="29"/>
      <c r="I15" s="29"/>
      <c r="J15" s="29"/>
      <c r="K15" s="29"/>
      <c r="L15" s="29"/>
      <c r="M15" s="29"/>
      <c r="N15" s="29"/>
      <c r="O15" s="29"/>
      <c r="P15" s="2"/>
      <c r="Q15" s="5">
        <f t="shared" ca="1" si="5"/>
        <v>259.79961486813215</v>
      </c>
      <c r="R15" s="3">
        <f t="shared" si="6"/>
        <v>121</v>
      </c>
      <c r="S15" s="3">
        <f t="shared" si="7"/>
        <v>11</v>
      </c>
      <c r="T15" s="3">
        <v>1</v>
      </c>
      <c r="U15" s="3">
        <f t="shared" si="8"/>
        <v>242</v>
      </c>
      <c r="V15" s="3">
        <f t="shared" si="9"/>
        <v>11</v>
      </c>
      <c r="W15" s="3">
        <f t="shared" si="10"/>
        <v>6</v>
      </c>
      <c r="X15" s="3">
        <f t="shared" si="11"/>
        <v>259</v>
      </c>
      <c r="Y15" s="5">
        <f t="shared" ca="1" si="12"/>
        <v>0.79961486813215288</v>
      </c>
      <c r="Z15" s="14">
        <f t="shared" ca="1" si="13"/>
        <v>0.63938393733800025</v>
      </c>
      <c r="AA15" s="1"/>
    </row>
    <row r="16" spans="1:31" x14ac:dyDescent="0.25">
      <c r="A16" s="3">
        <v>12</v>
      </c>
      <c r="B16" s="3">
        <f t="shared" si="0"/>
        <v>306</v>
      </c>
      <c r="C16" s="5">
        <f t="shared" ca="1" si="1"/>
        <v>0.43617233761644636</v>
      </c>
      <c r="D16" s="3">
        <f t="shared" ca="1" si="2"/>
        <v>0</v>
      </c>
      <c r="E16" s="5">
        <f t="shared" ca="1" si="3"/>
        <v>0</v>
      </c>
      <c r="F16" s="5">
        <f t="shared" ca="1" si="4"/>
        <v>306</v>
      </c>
      <c r="H16" s="29"/>
      <c r="I16" s="29"/>
      <c r="J16" s="29"/>
      <c r="K16" s="29"/>
      <c r="L16" s="29"/>
      <c r="M16" s="29"/>
      <c r="N16" s="29"/>
      <c r="O16" s="29"/>
      <c r="P16" s="2"/>
      <c r="Q16" s="5">
        <f t="shared" ca="1" si="5"/>
        <v>306</v>
      </c>
      <c r="R16" s="3">
        <f t="shared" si="6"/>
        <v>144</v>
      </c>
      <c r="S16" s="3">
        <f t="shared" si="7"/>
        <v>12</v>
      </c>
      <c r="T16" s="3">
        <v>1</v>
      </c>
      <c r="U16" s="3">
        <f t="shared" si="8"/>
        <v>288</v>
      </c>
      <c r="V16" s="3">
        <f t="shared" si="9"/>
        <v>12</v>
      </c>
      <c r="W16" s="3">
        <f t="shared" si="10"/>
        <v>6</v>
      </c>
      <c r="X16" s="3">
        <f t="shared" si="11"/>
        <v>306</v>
      </c>
      <c r="Y16" s="5">
        <f t="shared" ca="1" si="12"/>
        <v>0</v>
      </c>
      <c r="Z16" s="14">
        <f t="shared" ca="1" si="13"/>
        <v>0</v>
      </c>
      <c r="AA16" s="1"/>
    </row>
    <row r="17" spans="1:27" x14ac:dyDescent="0.25">
      <c r="A17" s="3">
        <v>13</v>
      </c>
      <c r="B17" s="3">
        <f t="shared" si="0"/>
        <v>357</v>
      </c>
      <c r="C17" s="5">
        <f t="shared" ca="1" si="1"/>
        <v>0.71153068813390019</v>
      </c>
      <c r="D17" s="3">
        <f t="shared" ca="1" si="2"/>
        <v>1</v>
      </c>
      <c r="E17" s="5">
        <f t="shared" ca="1" si="3"/>
        <v>0.71153068813390019</v>
      </c>
      <c r="F17" s="5">
        <f t="shared" ca="1" si="4"/>
        <v>357.71153068813391</v>
      </c>
      <c r="H17" s="29"/>
      <c r="I17" s="29"/>
      <c r="J17" s="29"/>
      <c r="K17" s="29"/>
      <c r="L17" s="29"/>
      <c r="M17" s="29"/>
      <c r="N17" s="29"/>
      <c r="O17" s="29"/>
      <c r="P17" s="2"/>
      <c r="Q17" s="5">
        <f t="shared" ca="1" si="5"/>
        <v>357.71153068813391</v>
      </c>
      <c r="R17" s="3">
        <f t="shared" si="6"/>
        <v>169</v>
      </c>
      <c r="S17" s="3">
        <f t="shared" si="7"/>
        <v>13</v>
      </c>
      <c r="T17" s="3">
        <v>1</v>
      </c>
      <c r="U17" s="3">
        <f t="shared" si="8"/>
        <v>338</v>
      </c>
      <c r="V17" s="3">
        <f t="shared" si="9"/>
        <v>13</v>
      </c>
      <c r="W17" s="3">
        <f t="shared" si="10"/>
        <v>6</v>
      </c>
      <c r="X17" s="3">
        <f t="shared" si="11"/>
        <v>357</v>
      </c>
      <c r="Y17" s="5">
        <f t="shared" ca="1" si="12"/>
        <v>0.71153068813390519</v>
      </c>
      <c r="Z17" s="14">
        <f t="shared" ca="1" si="13"/>
        <v>0.50627592015630862</v>
      </c>
      <c r="AA17" s="1"/>
    </row>
    <row r="18" spans="1:27" x14ac:dyDescent="0.25">
      <c r="A18" s="3">
        <v>14</v>
      </c>
      <c r="B18" s="3">
        <f t="shared" si="0"/>
        <v>412</v>
      </c>
      <c r="C18" s="5">
        <f t="shared" ca="1" si="1"/>
        <v>0.96974101576498906</v>
      </c>
      <c r="D18" s="3">
        <f t="shared" ca="1" si="2"/>
        <v>1</v>
      </c>
      <c r="E18" s="5">
        <f t="shared" ca="1" si="3"/>
        <v>0.96974101576498906</v>
      </c>
      <c r="F18" s="5">
        <f t="shared" ca="1" si="4"/>
        <v>412.96974101576501</v>
      </c>
      <c r="H18" s="29"/>
      <c r="I18" s="29"/>
      <c r="J18" s="29"/>
      <c r="K18" s="29"/>
      <c r="L18" s="29"/>
      <c r="M18" s="29"/>
      <c r="N18" s="29"/>
      <c r="O18" s="29"/>
      <c r="P18" s="2"/>
      <c r="Q18" s="5">
        <f t="shared" ca="1" si="5"/>
        <v>412.96974101576501</v>
      </c>
      <c r="R18" s="3">
        <f t="shared" si="6"/>
        <v>196</v>
      </c>
      <c r="S18" s="3">
        <f t="shared" si="7"/>
        <v>14</v>
      </c>
      <c r="T18" s="3">
        <v>1</v>
      </c>
      <c r="U18" s="3">
        <f t="shared" si="8"/>
        <v>392</v>
      </c>
      <c r="V18" s="3">
        <f t="shared" si="9"/>
        <v>14</v>
      </c>
      <c r="W18" s="3">
        <f t="shared" si="10"/>
        <v>6</v>
      </c>
      <c r="X18" s="3">
        <f t="shared" si="11"/>
        <v>412</v>
      </c>
      <c r="Y18" s="5">
        <f t="shared" ca="1" si="12"/>
        <v>0.96974101576500971</v>
      </c>
      <c r="Z18" s="14">
        <f t="shared" ca="1" si="13"/>
        <v>0.94039763765695283</v>
      </c>
      <c r="AA18" s="1"/>
    </row>
    <row r="19" spans="1:27" x14ac:dyDescent="0.25">
      <c r="A19" s="3">
        <v>15</v>
      </c>
      <c r="B19" s="3">
        <f t="shared" si="0"/>
        <v>471</v>
      </c>
      <c r="C19" s="5">
        <f t="shared" ca="1" si="1"/>
        <v>0.73784994589154507</v>
      </c>
      <c r="D19" s="3">
        <f t="shared" ca="1" si="2"/>
        <v>0</v>
      </c>
      <c r="E19" s="5">
        <f t="shared" ca="1" si="3"/>
        <v>0</v>
      </c>
      <c r="F19" s="5">
        <f t="shared" ca="1" si="4"/>
        <v>471</v>
      </c>
      <c r="H19" s="44" t="s">
        <v>12</v>
      </c>
      <c r="I19" s="44"/>
      <c r="J19" s="44"/>
      <c r="K19" s="44"/>
      <c r="L19" s="44"/>
      <c r="M19" s="44"/>
      <c r="N19" s="44"/>
      <c r="O19" s="44"/>
      <c r="P19" s="2"/>
      <c r="Q19" s="5">
        <f t="shared" ca="1" si="5"/>
        <v>471</v>
      </c>
      <c r="R19" s="3">
        <f t="shared" si="6"/>
        <v>225</v>
      </c>
      <c r="S19" s="3">
        <f t="shared" si="7"/>
        <v>15</v>
      </c>
      <c r="T19" s="3">
        <v>1</v>
      </c>
      <c r="U19" s="3">
        <f t="shared" si="8"/>
        <v>450</v>
      </c>
      <c r="V19" s="3">
        <f t="shared" si="9"/>
        <v>15</v>
      </c>
      <c r="W19" s="3">
        <f t="shared" si="10"/>
        <v>6</v>
      </c>
      <c r="X19" s="3">
        <f t="shared" si="11"/>
        <v>471</v>
      </c>
      <c r="Y19" s="5">
        <f t="shared" ca="1" si="12"/>
        <v>0</v>
      </c>
      <c r="Z19" s="14">
        <f t="shared" ca="1" si="13"/>
        <v>0</v>
      </c>
      <c r="AA19" s="1"/>
    </row>
    <row r="20" spans="1:27" x14ac:dyDescent="0.25">
      <c r="A20" s="3">
        <v>16</v>
      </c>
      <c r="B20" s="3">
        <f t="shared" si="0"/>
        <v>534</v>
      </c>
      <c r="C20" s="5">
        <f t="shared" ca="1" si="1"/>
        <v>0.87982130766862054</v>
      </c>
      <c r="D20" s="3">
        <f t="shared" ca="1" si="2"/>
        <v>0</v>
      </c>
      <c r="E20" s="5">
        <f t="shared" ca="1" si="3"/>
        <v>0</v>
      </c>
      <c r="F20" s="5">
        <f t="shared" ca="1" si="4"/>
        <v>534</v>
      </c>
      <c r="H20" s="31" t="s">
        <v>10</v>
      </c>
      <c r="I20" s="31"/>
      <c r="J20" s="31"/>
      <c r="K20" s="31"/>
      <c r="L20" s="31" t="s">
        <v>17</v>
      </c>
      <c r="M20" s="31"/>
      <c r="N20" s="31"/>
      <c r="O20" s="31"/>
      <c r="P20" s="2"/>
      <c r="Q20" s="5">
        <f t="shared" ca="1" si="5"/>
        <v>534</v>
      </c>
      <c r="R20" s="3">
        <f t="shared" si="6"/>
        <v>256</v>
      </c>
      <c r="S20" s="3">
        <f t="shared" si="7"/>
        <v>16</v>
      </c>
      <c r="T20" s="3">
        <v>1</v>
      </c>
      <c r="U20" s="3">
        <f t="shared" si="8"/>
        <v>512</v>
      </c>
      <c r="V20" s="3">
        <f t="shared" si="9"/>
        <v>16</v>
      </c>
      <c r="W20" s="3">
        <f t="shared" si="10"/>
        <v>6</v>
      </c>
      <c r="X20" s="3">
        <f t="shared" si="11"/>
        <v>534</v>
      </c>
      <c r="Y20" s="5">
        <f t="shared" ca="1" si="12"/>
        <v>0</v>
      </c>
      <c r="Z20" s="14">
        <f t="shared" ca="1" si="13"/>
        <v>0</v>
      </c>
      <c r="AA20" s="1"/>
    </row>
    <row r="21" spans="1:27" x14ac:dyDescent="0.25">
      <c r="A21" s="3">
        <v>17</v>
      </c>
      <c r="B21" s="3">
        <f t="shared" si="0"/>
        <v>601</v>
      </c>
      <c r="C21" s="5">
        <f t="shared" ca="1" si="1"/>
        <v>0.54601410520703064</v>
      </c>
      <c r="D21" s="3">
        <f t="shared" ca="1" si="2"/>
        <v>0</v>
      </c>
      <c r="E21" s="5">
        <f t="shared" ca="1" si="3"/>
        <v>0</v>
      </c>
      <c r="F21" s="5">
        <f t="shared" ca="1" si="4"/>
        <v>601</v>
      </c>
      <c r="H21" s="29"/>
      <c r="I21" s="29"/>
      <c r="J21" s="29"/>
      <c r="K21" s="29"/>
      <c r="L21" s="29"/>
      <c r="M21" s="29"/>
      <c r="N21" s="29"/>
      <c r="O21" s="29"/>
      <c r="P21" s="2"/>
      <c r="Q21" s="5">
        <f t="shared" ca="1" si="5"/>
        <v>601</v>
      </c>
      <c r="R21" s="3">
        <f t="shared" si="6"/>
        <v>289</v>
      </c>
      <c r="S21" s="3">
        <f t="shared" si="7"/>
        <v>17</v>
      </c>
      <c r="T21" s="3">
        <v>1</v>
      </c>
      <c r="U21" s="3">
        <f t="shared" si="8"/>
        <v>578</v>
      </c>
      <c r="V21" s="3">
        <f t="shared" si="9"/>
        <v>17</v>
      </c>
      <c r="W21" s="3">
        <f t="shared" si="10"/>
        <v>6</v>
      </c>
      <c r="X21" s="3">
        <f t="shared" si="11"/>
        <v>601</v>
      </c>
      <c r="Y21" s="5">
        <f t="shared" ca="1" si="12"/>
        <v>0</v>
      </c>
      <c r="Z21" s="14">
        <f t="shared" ca="1" si="13"/>
        <v>0</v>
      </c>
      <c r="AA21" s="1"/>
    </row>
    <row r="22" spans="1:27" x14ac:dyDescent="0.25">
      <c r="A22" s="3">
        <v>18</v>
      </c>
      <c r="B22" s="3">
        <f t="shared" si="0"/>
        <v>672</v>
      </c>
      <c r="C22" s="5">
        <f t="shared" ca="1" si="1"/>
        <v>0.18087770302246153</v>
      </c>
      <c r="D22" s="3">
        <f t="shared" ca="1" si="2"/>
        <v>-1</v>
      </c>
      <c r="E22" s="5">
        <f t="shared" ca="1" si="3"/>
        <v>-0.18087770302246153</v>
      </c>
      <c r="F22" s="5">
        <f t="shared" ca="1" si="4"/>
        <v>671.81912229697753</v>
      </c>
      <c r="H22" s="29"/>
      <c r="I22" s="29"/>
      <c r="J22" s="29"/>
      <c r="K22" s="29"/>
      <c r="L22" s="29"/>
      <c r="M22" s="29"/>
      <c r="N22" s="29"/>
      <c r="O22" s="29"/>
      <c r="Q22" s="5">
        <f t="shared" ca="1" si="5"/>
        <v>671.81912229697753</v>
      </c>
      <c r="R22" s="3">
        <f t="shared" si="6"/>
        <v>324</v>
      </c>
      <c r="S22" s="3">
        <f t="shared" si="7"/>
        <v>18</v>
      </c>
      <c r="T22" s="3">
        <v>1</v>
      </c>
      <c r="U22" s="3">
        <f t="shared" si="8"/>
        <v>648</v>
      </c>
      <c r="V22" s="3">
        <f t="shared" si="9"/>
        <v>18</v>
      </c>
      <c r="W22" s="3">
        <f t="shared" si="10"/>
        <v>6</v>
      </c>
      <c r="X22" s="3">
        <f t="shared" si="11"/>
        <v>672</v>
      </c>
      <c r="Y22" s="5">
        <f t="shared" ca="1" si="12"/>
        <v>-0.18087770302247463</v>
      </c>
      <c r="Z22" s="14">
        <f t="shared" ca="1" si="13"/>
        <v>3.2716743450686529E-2</v>
      </c>
      <c r="AA22" s="1"/>
    </row>
    <row r="23" spans="1:27" x14ac:dyDescent="0.25">
      <c r="A23" s="3">
        <v>19</v>
      </c>
      <c r="B23" s="3">
        <f t="shared" si="0"/>
        <v>747</v>
      </c>
      <c r="C23" s="5">
        <f t="shared" ca="1" si="1"/>
        <v>0.92436863113412793</v>
      </c>
      <c r="D23" s="3">
        <f t="shared" ca="1" si="2"/>
        <v>1</v>
      </c>
      <c r="E23" s="5">
        <f t="shared" ca="1" si="3"/>
        <v>0.92436863113412793</v>
      </c>
      <c r="F23" s="5">
        <f t="shared" ca="1" si="4"/>
        <v>747.92436863113414</v>
      </c>
      <c r="H23" s="29"/>
      <c r="I23" s="29"/>
      <c r="J23" s="29"/>
      <c r="K23" s="29"/>
      <c r="L23" s="29"/>
      <c r="M23" s="29"/>
      <c r="N23" s="29"/>
      <c r="O23" s="29"/>
      <c r="Q23" s="5">
        <f t="shared" ca="1" si="5"/>
        <v>747.92436863113414</v>
      </c>
      <c r="R23" s="3">
        <f t="shared" si="6"/>
        <v>361</v>
      </c>
      <c r="S23" s="3">
        <f t="shared" si="7"/>
        <v>19</v>
      </c>
      <c r="T23" s="3">
        <v>1</v>
      </c>
      <c r="U23" s="3">
        <f t="shared" si="8"/>
        <v>722</v>
      </c>
      <c r="V23" s="3">
        <f t="shared" si="9"/>
        <v>19</v>
      </c>
      <c r="W23" s="3">
        <f t="shared" si="10"/>
        <v>6</v>
      </c>
      <c r="X23" s="3">
        <f t="shared" si="11"/>
        <v>747</v>
      </c>
      <c r="Y23" s="5">
        <f t="shared" ca="1" si="12"/>
        <v>0.92436863113414347</v>
      </c>
      <c r="Z23" s="14">
        <f t="shared" ca="1" si="13"/>
        <v>0.85445736622481017</v>
      </c>
    </row>
    <row r="24" spans="1:27" x14ac:dyDescent="0.25">
      <c r="A24" s="3">
        <v>20</v>
      </c>
      <c r="B24" s="3">
        <f t="shared" si="0"/>
        <v>826</v>
      </c>
      <c r="C24" s="5">
        <f t="shared" ca="1" si="1"/>
        <v>0.66777048897184055</v>
      </c>
      <c r="D24" s="3">
        <f t="shared" ca="1" si="2"/>
        <v>0</v>
      </c>
      <c r="E24" s="5">
        <f t="shared" ca="1" si="3"/>
        <v>0</v>
      </c>
      <c r="F24" s="5">
        <f t="shared" ca="1" si="4"/>
        <v>826</v>
      </c>
      <c r="H24" s="29"/>
      <c r="I24" s="29"/>
      <c r="J24" s="29"/>
      <c r="K24" s="29"/>
      <c r="L24" s="29"/>
      <c r="M24" s="29"/>
      <c r="N24" s="29"/>
      <c r="O24" s="29"/>
      <c r="Q24" s="5">
        <f t="shared" ca="1" si="5"/>
        <v>826</v>
      </c>
      <c r="R24" s="3">
        <f t="shared" si="6"/>
        <v>400</v>
      </c>
      <c r="S24" s="3">
        <f t="shared" si="7"/>
        <v>20</v>
      </c>
      <c r="T24" s="3">
        <v>1</v>
      </c>
      <c r="U24" s="3">
        <f t="shared" si="8"/>
        <v>800</v>
      </c>
      <c r="V24" s="3">
        <f t="shared" si="9"/>
        <v>20</v>
      </c>
      <c r="W24" s="3">
        <f t="shared" si="10"/>
        <v>6</v>
      </c>
      <c r="X24" s="3">
        <f t="shared" si="11"/>
        <v>826</v>
      </c>
      <c r="Y24" s="5">
        <f t="shared" ca="1" si="12"/>
        <v>0</v>
      </c>
      <c r="Z24" s="14">
        <f t="shared" ca="1" si="13"/>
        <v>0</v>
      </c>
    </row>
    <row r="25" spans="1:27" x14ac:dyDescent="0.25">
      <c r="A25" s="3">
        <v>21</v>
      </c>
      <c r="B25" s="3">
        <f t="shared" si="0"/>
        <v>909</v>
      </c>
      <c r="C25" s="5">
        <f t="shared" ca="1" si="1"/>
        <v>0.85446219465967588</v>
      </c>
      <c r="D25" s="3">
        <f t="shared" ca="1" si="2"/>
        <v>1</v>
      </c>
      <c r="E25" s="5">
        <f t="shared" ca="1" si="3"/>
        <v>0.85446219465967588</v>
      </c>
      <c r="F25" s="5">
        <f t="shared" ca="1" si="4"/>
        <v>909.85446219465973</v>
      </c>
      <c r="H25" s="29"/>
      <c r="I25" s="29"/>
      <c r="J25" s="29"/>
      <c r="K25" s="29"/>
      <c r="L25" s="29"/>
      <c r="M25" s="29"/>
      <c r="N25" s="29"/>
      <c r="O25" s="29"/>
      <c r="Q25" s="5">
        <f t="shared" ca="1" si="5"/>
        <v>909.85446219465973</v>
      </c>
      <c r="R25" s="3">
        <f t="shared" si="6"/>
        <v>441</v>
      </c>
      <c r="S25" s="3">
        <f t="shared" si="7"/>
        <v>21</v>
      </c>
      <c r="T25" s="3">
        <v>1</v>
      </c>
      <c r="U25" s="3">
        <f t="shared" si="8"/>
        <v>882</v>
      </c>
      <c r="V25" s="3">
        <f t="shared" si="9"/>
        <v>21</v>
      </c>
      <c r="W25" s="3">
        <f t="shared" si="10"/>
        <v>6</v>
      </c>
      <c r="X25" s="3">
        <f t="shared" si="11"/>
        <v>909</v>
      </c>
      <c r="Y25" s="5">
        <f t="shared" ca="1" si="12"/>
        <v>0.85446219465973172</v>
      </c>
      <c r="Z25" s="14">
        <f t="shared" ca="1" si="13"/>
        <v>0.73010564210272522</v>
      </c>
    </row>
    <row r="26" spans="1:27" x14ac:dyDescent="0.25">
      <c r="A26" s="3">
        <v>22</v>
      </c>
      <c r="B26" s="3">
        <f t="shared" si="0"/>
        <v>996</v>
      </c>
      <c r="C26" s="5">
        <f t="shared" ca="1" si="1"/>
        <v>0.97215431779806649</v>
      </c>
      <c r="D26" s="3">
        <f t="shared" ca="1" si="2"/>
        <v>1</v>
      </c>
      <c r="E26" s="5">
        <f t="shared" ca="1" si="3"/>
        <v>0.97215431779806649</v>
      </c>
      <c r="F26" s="5">
        <f t="shared" ca="1" si="4"/>
        <v>996.97215431779807</v>
      </c>
      <c r="H26" s="29"/>
      <c r="I26" s="29"/>
      <c r="J26" s="29"/>
      <c r="K26" s="29"/>
      <c r="L26" s="29"/>
      <c r="M26" s="29"/>
      <c r="N26" s="29"/>
      <c r="O26" s="29"/>
      <c r="Q26" s="5">
        <f t="shared" ca="1" si="5"/>
        <v>996.97215431779807</v>
      </c>
      <c r="R26" s="3">
        <f t="shared" si="6"/>
        <v>484</v>
      </c>
      <c r="S26" s="3">
        <f t="shared" si="7"/>
        <v>22</v>
      </c>
      <c r="T26" s="3">
        <v>1</v>
      </c>
      <c r="U26" s="3">
        <f t="shared" si="8"/>
        <v>968</v>
      </c>
      <c r="V26" s="3">
        <f t="shared" si="9"/>
        <v>22</v>
      </c>
      <c r="W26" s="3">
        <f t="shared" si="10"/>
        <v>6</v>
      </c>
      <c r="X26" s="3">
        <f t="shared" si="11"/>
        <v>996</v>
      </c>
      <c r="Y26" s="5">
        <f t="shared" ca="1" si="12"/>
        <v>0.97215431779807204</v>
      </c>
      <c r="Z26" s="14">
        <f t="shared" ca="1" si="13"/>
        <v>0.94508401761343486</v>
      </c>
    </row>
    <row r="27" spans="1:27" ht="15.95" customHeight="1" x14ac:dyDescent="0.25">
      <c r="A27" s="3">
        <v>23</v>
      </c>
      <c r="B27" s="3">
        <f t="shared" si="0"/>
        <v>1087</v>
      </c>
      <c r="C27" s="5">
        <f t="shared" ca="1" si="1"/>
        <v>0.21421654142109947</v>
      </c>
      <c r="D27" s="3">
        <f t="shared" ca="1" si="2"/>
        <v>1</v>
      </c>
      <c r="E27" s="5">
        <f t="shared" ca="1" si="3"/>
        <v>0.21421654142109947</v>
      </c>
      <c r="F27" s="5">
        <f t="shared" ca="1" si="4"/>
        <v>1087.2142165414211</v>
      </c>
      <c r="H27" s="32" t="s">
        <v>14</v>
      </c>
      <c r="I27" s="33"/>
      <c r="J27" s="33"/>
      <c r="K27" s="33"/>
      <c r="L27" s="33"/>
      <c r="M27" s="33"/>
      <c r="N27" s="33"/>
      <c r="O27" s="34"/>
      <c r="Q27" s="5">
        <f t="shared" ca="1" si="5"/>
        <v>1087.2142165414211</v>
      </c>
      <c r="R27" s="3">
        <f t="shared" si="6"/>
        <v>529</v>
      </c>
      <c r="S27" s="3">
        <f t="shared" si="7"/>
        <v>23</v>
      </c>
      <c r="T27" s="3">
        <v>1</v>
      </c>
      <c r="U27" s="3">
        <f t="shared" si="8"/>
        <v>1058</v>
      </c>
      <c r="V27" s="3">
        <f t="shared" si="9"/>
        <v>23</v>
      </c>
      <c r="W27" s="3">
        <f t="shared" si="10"/>
        <v>6</v>
      </c>
      <c r="X27" s="3">
        <f t="shared" si="11"/>
        <v>1087</v>
      </c>
      <c r="Y27" s="5">
        <f t="shared" ca="1" si="12"/>
        <v>0.21421654142113766</v>
      </c>
      <c r="Z27" s="14">
        <f t="shared" ca="1" si="13"/>
        <v>4.5888726618433989E-2</v>
      </c>
    </row>
    <row r="28" spans="1:27" x14ac:dyDescent="0.25">
      <c r="A28" s="3">
        <v>24</v>
      </c>
      <c r="B28" s="3">
        <f t="shared" si="0"/>
        <v>1182</v>
      </c>
      <c r="C28" s="5">
        <f t="shared" ca="1" si="1"/>
        <v>0.66115844001145174</v>
      </c>
      <c r="D28" s="3">
        <f t="shared" ca="1" si="2"/>
        <v>0</v>
      </c>
      <c r="E28" s="5">
        <f t="shared" ca="1" si="3"/>
        <v>0</v>
      </c>
      <c r="F28" s="5">
        <f t="shared" ca="1" si="4"/>
        <v>1182</v>
      </c>
      <c r="H28" s="35"/>
      <c r="I28" s="36"/>
      <c r="J28" s="36"/>
      <c r="K28" s="36"/>
      <c r="L28" s="36"/>
      <c r="M28" s="36"/>
      <c r="N28" s="36"/>
      <c r="O28" s="37"/>
      <c r="Q28" s="5">
        <f t="shared" ca="1" si="5"/>
        <v>1182</v>
      </c>
      <c r="R28" s="3">
        <f t="shared" si="6"/>
        <v>576</v>
      </c>
      <c r="S28" s="3">
        <f t="shared" si="7"/>
        <v>24</v>
      </c>
      <c r="T28" s="3">
        <v>1</v>
      </c>
      <c r="U28" s="3">
        <f t="shared" si="8"/>
        <v>1152</v>
      </c>
      <c r="V28" s="3">
        <f t="shared" si="9"/>
        <v>24</v>
      </c>
      <c r="W28" s="3">
        <f t="shared" si="10"/>
        <v>6</v>
      </c>
      <c r="X28" s="3">
        <f t="shared" si="11"/>
        <v>1182</v>
      </c>
      <c r="Y28" s="5">
        <f t="shared" ca="1" si="12"/>
        <v>0</v>
      </c>
      <c r="Z28" s="14">
        <f t="shared" ca="1" si="13"/>
        <v>0</v>
      </c>
    </row>
    <row r="29" spans="1:27" x14ac:dyDescent="0.25">
      <c r="A29" s="3">
        <v>25</v>
      </c>
      <c r="B29" s="3">
        <f t="shared" si="0"/>
        <v>1281</v>
      </c>
      <c r="C29" s="5">
        <f t="shared" ca="1" si="1"/>
        <v>0.72933067025544396</v>
      </c>
      <c r="D29" s="3">
        <f t="shared" ca="1" si="2"/>
        <v>-1</v>
      </c>
      <c r="E29" s="5">
        <f t="shared" ca="1" si="3"/>
        <v>-0.72933067025544396</v>
      </c>
      <c r="F29" s="5">
        <f t="shared" ca="1" si="4"/>
        <v>1280.2706693297446</v>
      </c>
      <c r="H29" s="38"/>
      <c r="I29" s="39"/>
      <c r="J29" s="39"/>
      <c r="K29" s="39"/>
      <c r="L29" s="39"/>
      <c r="M29" s="39"/>
      <c r="N29" s="39"/>
      <c r="O29" s="40"/>
      <c r="Q29" s="5">
        <f t="shared" ca="1" si="5"/>
        <v>1280.2706693297446</v>
      </c>
      <c r="R29" s="3">
        <f t="shared" si="6"/>
        <v>625</v>
      </c>
      <c r="S29" s="3">
        <f t="shared" si="7"/>
        <v>25</v>
      </c>
      <c r="T29" s="3">
        <v>1</v>
      </c>
      <c r="U29" s="3">
        <f t="shared" si="8"/>
        <v>1250</v>
      </c>
      <c r="V29" s="3">
        <f t="shared" si="9"/>
        <v>25</v>
      </c>
      <c r="W29" s="3">
        <f t="shared" si="10"/>
        <v>6</v>
      </c>
      <c r="X29" s="3">
        <f t="shared" si="11"/>
        <v>1281</v>
      </c>
      <c r="Y29" s="5">
        <f t="shared" ca="1" si="12"/>
        <v>-0.72933067025542186</v>
      </c>
      <c r="Z29" s="14">
        <f t="shared" ca="1" si="13"/>
        <v>0.53192322657522295</v>
      </c>
    </row>
    <row r="30" spans="1:27" x14ac:dyDescent="0.25">
      <c r="A30" s="3">
        <v>26</v>
      </c>
      <c r="B30" s="3">
        <f t="shared" si="0"/>
        <v>1384</v>
      </c>
      <c r="C30" s="5">
        <f t="shared" ca="1" si="1"/>
        <v>0.49617401923608895</v>
      </c>
      <c r="D30" s="3">
        <f t="shared" ca="1" si="2"/>
        <v>-1</v>
      </c>
      <c r="E30" s="5">
        <f t="shared" ca="1" si="3"/>
        <v>-0.49617401923608895</v>
      </c>
      <c r="F30" s="5">
        <f t="shared" ca="1" si="4"/>
        <v>1383.5038259807638</v>
      </c>
      <c r="H30" s="41" t="s">
        <v>15</v>
      </c>
      <c r="I30" s="42"/>
      <c r="J30" s="42"/>
      <c r="K30" s="42"/>
      <c r="L30" s="42"/>
      <c r="M30" s="42"/>
      <c r="N30" s="42"/>
      <c r="O30" s="43"/>
      <c r="Q30" s="5">
        <f t="shared" ca="1" si="5"/>
        <v>1383.5038259807638</v>
      </c>
      <c r="R30" s="3">
        <f t="shared" si="6"/>
        <v>676</v>
      </c>
      <c r="S30" s="3">
        <f t="shared" si="7"/>
        <v>26</v>
      </c>
      <c r="T30" s="3">
        <v>1</v>
      </c>
      <c r="U30" s="3">
        <f t="shared" si="8"/>
        <v>1352</v>
      </c>
      <c r="V30" s="3">
        <f t="shared" si="9"/>
        <v>26</v>
      </c>
      <c r="W30" s="3">
        <f t="shared" si="10"/>
        <v>6</v>
      </c>
      <c r="X30" s="3">
        <f t="shared" si="11"/>
        <v>1384</v>
      </c>
      <c r="Y30" s="5">
        <f t="shared" ca="1" si="12"/>
        <v>-0.49617401923615034</v>
      </c>
      <c r="Z30" s="14">
        <f t="shared" ca="1" si="13"/>
        <v>0.24618865736495568</v>
      </c>
    </row>
    <row r="31" spans="1:27" ht="15.95" customHeight="1" x14ac:dyDescent="0.25">
      <c r="A31" s="3">
        <v>27</v>
      </c>
      <c r="B31" s="3">
        <f t="shared" si="0"/>
        <v>1491</v>
      </c>
      <c r="C31" s="5">
        <f t="shared" ca="1" si="1"/>
        <v>0.90410237030892404</v>
      </c>
      <c r="D31" s="3">
        <f t="shared" ca="1" si="2"/>
        <v>-1</v>
      </c>
      <c r="E31" s="5">
        <f t="shared" ca="1" si="3"/>
        <v>-0.90410237030892404</v>
      </c>
      <c r="F31" s="5">
        <f t="shared" ca="1" si="4"/>
        <v>1490.0958976296911</v>
      </c>
      <c r="H31" s="31" t="s">
        <v>11</v>
      </c>
      <c r="I31" s="31"/>
      <c r="J31" s="31"/>
      <c r="K31" s="31"/>
      <c r="L31" s="31" t="s">
        <v>17</v>
      </c>
      <c r="M31" s="31"/>
      <c r="N31" s="31"/>
      <c r="O31" s="31"/>
      <c r="Q31" s="5">
        <f t="shared" ca="1" si="5"/>
        <v>1490.0958976296911</v>
      </c>
      <c r="R31" s="3">
        <f t="shared" si="6"/>
        <v>729</v>
      </c>
      <c r="S31" s="3">
        <f t="shared" si="7"/>
        <v>27</v>
      </c>
      <c r="T31" s="3">
        <v>1</v>
      </c>
      <c r="U31" s="3">
        <f t="shared" si="8"/>
        <v>1458</v>
      </c>
      <c r="V31" s="3">
        <f t="shared" si="9"/>
        <v>27</v>
      </c>
      <c r="W31" s="3">
        <f t="shared" si="10"/>
        <v>6</v>
      </c>
      <c r="X31" s="3">
        <f t="shared" si="11"/>
        <v>1491</v>
      </c>
      <c r="Y31" s="5">
        <f t="shared" ca="1" si="12"/>
        <v>-0.90410237030891949</v>
      </c>
      <c r="Z31" s="14">
        <f t="shared" ca="1" si="13"/>
        <v>0.81740109599820654</v>
      </c>
    </row>
    <row r="32" spans="1:27" x14ac:dyDescent="0.25">
      <c r="A32" s="3">
        <v>28</v>
      </c>
      <c r="B32" s="3">
        <f t="shared" si="0"/>
        <v>1602</v>
      </c>
      <c r="C32" s="5">
        <f t="shared" ca="1" si="1"/>
        <v>0.19387131856574946</v>
      </c>
      <c r="D32" s="3">
        <f t="shared" ca="1" si="2"/>
        <v>0</v>
      </c>
      <c r="E32" s="5">
        <f t="shared" ca="1" si="3"/>
        <v>0</v>
      </c>
      <c r="F32" s="5">
        <f t="shared" ca="1" si="4"/>
        <v>1602</v>
      </c>
      <c r="H32" s="6" t="s">
        <v>18</v>
      </c>
      <c r="I32" s="8">
        <f ca="1">AVERAGE($F$4:$F$104)</f>
        <v>6756.0744936878891</v>
      </c>
      <c r="J32" s="6" t="s">
        <v>19</v>
      </c>
      <c r="K32" s="8">
        <f ca="1">STDEV($F$4:$F$104)</f>
        <v>6084.2429815881451</v>
      </c>
      <c r="L32" s="6" t="s">
        <v>18</v>
      </c>
      <c r="M32" s="8">
        <f ca="1">AVERAGE($F$4:$F$104)</f>
        <v>6756.0744936878891</v>
      </c>
      <c r="N32" s="6" t="s">
        <v>19</v>
      </c>
      <c r="O32" s="8">
        <f ca="1">STDEV($F$4:$F$104)</f>
        <v>6084.2429815881451</v>
      </c>
      <c r="Q32" s="5">
        <f t="shared" ca="1" si="5"/>
        <v>1602</v>
      </c>
      <c r="R32" s="3">
        <f t="shared" si="6"/>
        <v>784</v>
      </c>
      <c r="S32" s="3">
        <f t="shared" si="7"/>
        <v>28</v>
      </c>
      <c r="T32" s="3">
        <v>1</v>
      </c>
      <c r="U32" s="3">
        <f t="shared" si="8"/>
        <v>1568</v>
      </c>
      <c r="V32" s="3">
        <f t="shared" si="9"/>
        <v>28</v>
      </c>
      <c r="W32" s="3">
        <f t="shared" si="10"/>
        <v>6</v>
      </c>
      <c r="X32" s="3">
        <f t="shared" si="11"/>
        <v>1602</v>
      </c>
      <c r="Y32" s="5">
        <f t="shared" ca="1" si="12"/>
        <v>0</v>
      </c>
      <c r="Z32" s="14">
        <f t="shared" ca="1" si="13"/>
        <v>0</v>
      </c>
    </row>
    <row r="33" spans="1:26" x14ac:dyDescent="0.25">
      <c r="A33" s="3">
        <v>29</v>
      </c>
      <c r="B33" s="3">
        <f t="shared" si="0"/>
        <v>1717</v>
      </c>
      <c r="C33" s="5">
        <f t="shared" ca="1" si="1"/>
        <v>0.91642193721130472</v>
      </c>
      <c r="D33" s="3">
        <f t="shared" ca="1" si="2"/>
        <v>0</v>
      </c>
      <c r="E33" s="5">
        <f t="shared" ca="1" si="3"/>
        <v>0</v>
      </c>
      <c r="F33" s="5">
        <f t="shared" ca="1" si="4"/>
        <v>1717</v>
      </c>
      <c r="H33" s="6" t="s">
        <v>20</v>
      </c>
      <c r="I33" s="7">
        <f>AVERAGE(A4:A104)</f>
        <v>50</v>
      </c>
      <c r="J33" s="11" t="s">
        <v>21</v>
      </c>
      <c r="K33" s="12">
        <f>STDEV(A4:A104)</f>
        <v>29.300170647967224</v>
      </c>
      <c r="L33" s="6" t="s">
        <v>20</v>
      </c>
      <c r="M33" s="8">
        <f ca="1">AVERAGE(E4:E104)</f>
        <v>7.4493687888818716E-2</v>
      </c>
      <c r="N33" s="11" t="s">
        <v>21</v>
      </c>
      <c r="O33" s="12">
        <f ca="1">STDEV(E4:E104)</f>
        <v>0.49327707796784132</v>
      </c>
      <c r="Q33" s="5">
        <f t="shared" ca="1" si="5"/>
        <v>1717</v>
      </c>
      <c r="R33" s="3">
        <f t="shared" si="6"/>
        <v>841</v>
      </c>
      <c r="S33" s="3">
        <f t="shared" si="7"/>
        <v>29</v>
      </c>
      <c r="T33" s="3">
        <v>1</v>
      </c>
      <c r="U33" s="3">
        <f t="shared" si="8"/>
        <v>1682</v>
      </c>
      <c r="V33" s="3">
        <f t="shared" si="9"/>
        <v>29</v>
      </c>
      <c r="W33" s="3">
        <f t="shared" si="10"/>
        <v>6</v>
      </c>
      <c r="X33" s="3">
        <f t="shared" si="11"/>
        <v>1717</v>
      </c>
      <c r="Y33" s="5">
        <f t="shared" ca="1" si="12"/>
        <v>0</v>
      </c>
      <c r="Z33" s="14">
        <f t="shared" ca="1" si="13"/>
        <v>0</v>
      </c>
    </row>
    <row r="34" spans="1:26" x14ac:dyDescent="0.25">
      <c r="A34" s="3">
        <v>30</v>
      </c>
      <c r="B34" s="3">
        <f t="shared" si="0"/>
        <v>1836</v>
      </c>
      <c r="C34" s="5">
        <f t="shared" ca="1" si="1"/>
        <v>0.55234036128614339</v>
      </c>
      <c r="D34" s="3">
        <f t="shared" ca="1" si="2"/>
        <v>1</v>
      </c>
      <c r="E34" s="5">
        <f t="shared" ca="1" si="3"/>
        <v>0.55234036128614339</v>
      </c>
      <c r="F34" s="5">
        <f t="shared" ca="1" si="4"/>
        <v>1836.552340361286</v>
      </c>
      <c r="H34" s="6" t="s">
        <v>47</v>
      </c>
      <c r="I34" s="7">
        <v>0</v>
      </c>
      <c r="J34" s="11" t="s">
        <v>49</v>
      </c>
      <c r="K34" s="16">
        <v>0</v>
      </c>
      <c r="L34" s="6" t="s">
        <v>47</v>
      </c>
      <c r="M34" s="7">
        <f>I35</f>
        <v>0</v>
      </c>
      <c r="N34" s="11" t="s">
        <v>49</v>
      </c>
      <c r="O34" s="16">
        <f>K34</f>
        <v>0</v>
      </c>
      <c r="Q34" s="5">
        <f t="shared" ca="1" si="5"/>
        <v>1836.552340361286</v>
      </c>
      <c r="R34" s="3">
        <f t="shared" si="6"/>
        <v>900</v>
      </c>
      <c r="S34" s="3">
        <f t="shared" si="7"/>
        <v>30</v>
      </c>
      <c r="T34" s="3">
        <v>1</v>
      </c>
      <c r="U34" s="3">
        <f t="shared" si="8"/>
        <v>1800</v>
      </c>
      <c r="V34" s="3">
        <f t="shared" si="9"/>
        <v>30</v>
      </c>
      <c r="W34" s="3">
        <f t="shared" si="10"/>
        <v>6</v>
      </c>
      <c r="X34" s="3">
        <f t="shared" si="11"/>
        <v>1836</v>
      </c>
      <c r="Y34" s="5">
        <f t="shared" ca="1" si="12"/>
        <v>0.55234036128604203</v>
      </c>
      <c r="Z34" s="14">
        <f t="shared" ca="1" si="13"/>
        <v>0.30507987470559544</v>
      </c>
    </row>
    <row r="35" spans="1:26" ht="15.95" customHeight="1" x14ac:dyDescent="0.25">
      <c r="A35" s="3">
        <v>31</v>
      </c>
      <c r="B35" s="3">
        <f t="shared" si="0"/>
        <v>1959</v>
      </c>
      <c r="C35" s="5">
        <f t="shared" ca="1" si="1"/>
        <v>0.54082318979861155</v>
      </c>
      <c r="D35" s="3">
        <f t="shared" ca="1" si="2"/>
        <v>0</v>
      </c>
      <c r="E35" s="5">
        <f t="shared" ca="1" si="3"/>
        <v>0</v>
      </c>
      <c r="F35" s="5">
        <f t="shared" ca="1" si="4"/>
        <v>1959</v>
      </c>
      <c r="H35" s="6" t="s">
        <v>48</v>
      </c>
      <c r="I35" s="7">
        <v>0</v>
      </c>
      <c r="J35" s="6" t="s">
        <v>50</v>
      </c>
      <c r="K35" s="7">
        <v>0</v>
      </c>
      <c r="L35" s="6" t="s">
        <v>48</v>
      </c>
      <c r="M35" s="7">
        <f>I35</f>
        <v>0</v>
      </c>
      <c r="N35" s="6" t="s">
        <v>50</v>
      </c>
      <c r="O35" s="7">
        <f>K35</f>
        <v>0</v>
      </c>
      <c r="Q35" s="5">
        <f t="shared" ca="1" si="5"/>
        <v>1959</v>
      </c>
      <c r="R35" s="3">
        <f t="shared" si="6"/>
        <v>961</v>
      </c>
      <c r="S35" s="3">
        <f t="shared" si="7"/>
        <v>31</v>
      </c>
      <c r="T35" s="3">
        <v>1</v>
      </c>
      <c r="U35" s="3">
        <f t="shared" si="8"/>
        <v>1922</v>
      </c>
      <c r="V35" s="3">
        <f t="shared" si="9"/>
        <v>31</v>
      </c>
      <c r="W35" s="3">
        <f t="shared" si="10"/>
        <v>6</v>
      </c>
      <c r="X35" s="3">
        <f t="shared" si="11"/>
        <v>1959</v>
      </c>
      <c r="Y35" s="5">
        <f t="shared" ca="1" si="12"/>
        <v>0</v>
      </c>
      <c r="Z35" s="14">
        <f t="shared" ca="1" si="13"/>
        <v>0</v>
      </c>
    </row>
    <row r="36" spans="1:26" x14ac:dyDescent="0.25">
      <c r="A36" s="3">
        <v>32</v>
      </c>
      <c r="B36" s="3">
        <f t="shared" si="0"/>
        <v>2086</v>
      </c>
      <c r="C36" s="5">
        <f t="shared" ca="1" si="1"/>
        <v>0.7493751316129097</v>
      </c>
      <c r="D36" s="3">
        <f t="shared" ca="1" si="2"/>
        <v>1</v>
      </c>
      <c r="E36" s="5">
        <f t="shared" ca="1" si="3"/>
        <v>0.7493751316129097</v>
      </c>
      <c r="F36" s="5">
        <f t="shared" ca="1" si="4"/>
        <v>2086.7493751316129</v>
      </c>
      <c r="H36" s="10" t="s">
        <v>0</v>
      </c>
      <c r="I36" s="47" t="s">
        <v>24</v>
      </c>
      <c r="J36" s="47"/>
      <c r="K36" s="48"/>
      <c r="L36" s="9" t="s">
        <v>0</v>
      </c>
      <c r="M36" s="49" t="s">
        <v>24</v>
      </c>
      <c r="N36" s="47"/>
      <c r="O36" s="48"/>
      <c r="Q36" s="5">
        <f t="shared" ca="1" si="5"/>
        <v>2086.7493751316129</v>
      </c>
      <c r="R36" s="3">
        <f t="shared" si="6"/>
        <v>1024</v>
      </c>
      <c r="S36" s="3">
        <f t="shared" si="7"/>
        <v>32</v>
      </c>
      <c r="T36" s="3">
        <v>1</v>
      </c>
      <c r="U36" s="3">
        <f t="shared" si="8"/>
        <v>2048</v>
      </c>
      <c r="V36" s="3">
        <f t="shared" si="9"/>
        <v>32</v>
      </c>
      <c r="W36" s="3">
        <f t="shared" si="10"/>
        <v>6</v>
      </c>
      <c r="X36" s="3">
        <f t="shared" si="11"/>
        <v>2086</v>
      </c>
      <c r="Y36" s="5">
        <f t="shared" ca="1" si="12"/>
        <v>0.74937513161285096</v>
      </c>
      <c r="Z36" s="14">
        <f t="shared" ca="1" si="13"/>
        <v>0.56156308787977771</v>
      </c>
    </row>
    <row r="37" spans="1:26" x14ac:dyDescent="0.25">
      <c r="A37" s="3">
        <v>33</v>
      </c>
      <c r="B37" s="3">
        <f t="shared" si="0"/>
        <v>2217</v>
      </c>
      <c r="C37" s="5">
        <f t="shared" ca="1" si="1"/>
        <v>0.92719161818433726</v>
      </c>
      <c r="D37" s="3">
        <f t="shared" ca="1" si="2"/>
        <v>1</v>
      </c>
      <c r="E37" s="5">
        <f t="shared" ca="1" si="3"/>
        <v>0.92719161818433726</v>
      </c>
      <c r="F37" s="5">
        <f t="shared" ca="1" si="4"/>
        <v>2217.9271916181842</v>
      </c>
      <c r="H37" s="10" t="s">
        <v>51</v>
      </c>
      <c r="I37" s="30">
        <v>100</v>
      </c>
      <c r="J37" s="30"/>
      <c r="K37" s="30"/>
      <c r="L37" s="10" t="s">
        <v>51</v>
      </c>
      <c r="M37" s="30">
        <v>100</v>
      </c>
      <c r="N37" s="30"/>
      <c r="O37" s="30"/>
      <c r="Q37" s="5">
        <f t="shared" ca="1" si="5"/>
        <v>2217.9271916181842</v>
      </c>
      <c r="R37" s="3">
        <f t="shared" si="6"/>
        <v>1089</v>
      </c>
      <c r="S37" s="3">
        <f t="shared" si="7"/>
        <v>33</v>
      </c>
      <c r="T37" s="3">
        <v>1</v>
      </c>
      <c r="U37" s="3">
        <f t="shared" si="8"/>
        <v>2178</v>
      </c>
      <c r="V37" s="3">
        <f t="shared" si="9"/>
        <v>33</v>
      </c>
      <c r="W37" s="3">
        <f t="shared" si="10"/>
        <v>6</v>
      </c>
      <c r="X37" s="3">
        <f t="shared" si="11"/>
        <v>2217</v>
      </c>
      <c r="Y37" s="5">
        <f t="shared" ca="1" si="12"/>
        <v>0.92719161818422435</v>
      </c>
      <c r="Z37" s="14">
        <f t="shared" ca="1" si="13"/>
        <v>0.8596842968310805</v>
      </c>
    </row>
    <row r="38" spans="1:26" x14ac:dyDescent="0.25">
      <c r="A38" s="3">
        <v>34</v>
      </c>
      <c r="B38" s="3">
        <f t="shared" si="0"/>
        <v>2352</v>
      </c>
      <c r="C38" s="5">
        <f t="shared" ca="1" si="1"/>
        <v>0.77427613066412881</v>
      </c>
      <c r="D38" s="3">
        <f t="shared" ca="1" si="2"/>
        <v>0</v>
      </c>
      <c r="E38" s="5">
        <f t="shared" ca="1" si="3"/>
        <v>0</v>
      </c>
      <c r="F38" s="5">
        <f t="shared" ca="1" si="4"/>
        <v>2352</v>
      </c>
      <c r="H38" s="45" t="s">
        <v>43</v>
      </c>
      <c r="I38" s="46"/>
      <c r="J38" s="45" t="s">
        <v>22</v>
      </c>
      <c r="K38" s="46"/>
      <c r="L38" s="45" t="s">
        <v>10</v>
      </c>
      <c r="M38" s="46"/>
      <c r="N38" s="45" t="s">
        <v>23</v>
      </c>
      <c r="O38" s="46"/>
      <c r="Q38" s="5">
        <f t="shared" ca="1" si="5"/>
        <v>2352</v>
      </c>
      <c r="R38" s="3">
        <f t="shared" si="6"/>
        <v>1156</v>
      </c>
      <c r="S38" s="3">
        <f t="shared" si="7"/>
        <v>34</v>
      </c>
      <c r="T38" s="3">
        <v>1</v>
      </c>
      <c r="U38" s="3">
        <f t="shared" si="8"/>
        <v>2312</v>
      </c>
      <c r="V38" s="3">
        <f t="shared" si="9"/>
        <v>34</v>
      </c>
      <c r="W38" s="3">
        <f t="shared" si="10"/>
        <v>6</v>
      </c>
      <c r="X38" s="3">
        <f t="shared" si="11"/>
        <v>2352</v>
      </c>
      <c r="Y38" s="5">
        <f t="shared" ca="1" si="12"/>
        <v>0</v>
      </c>
      <c r="Z38" s="14">
        <f t="shared" ca="1" si="13"/>
        <v>0</v>
      </c>
    </row>
    <row r="39" spans="1:26" x14ac:dyDescent="0.25">
      <c r="A39" s="3">
        <v>35</v>
      </c>
      <c r="B39" s="3">
        <f t="shared" si="0"/>
        <v>2491</v>
      </c>
      <c r="C39" s="5">
        <f t="shared" ca="1" si="1"/>
        <v>0.10270676667322598</v>
      </c>
      <c r="D39" s="3">
        <f t="shared" ca="1" si="2"/>
        <v>1</v>
      </c>
      <c r="E39" s="5">
        <f t="shared" ca="1" si="3"/>
        <v>0.10270676667322598</v>
      </c>
      <c r="F39" s="5">
        <f t="shared" ca="1" si="4"/>
        <v>2491.1027067666732</v>
      </c>
      <c r="H39" s="10" t="s">
        <v>44</v>
      </c>
      <c r="I39" s="5">
        <v>1.9697</v>
      </c>
      <c r="J39" s="10" t="s">
        <v>44</v>
      </c>
      <c r="K39" s="3">
        <v>1.9811000000000001</v>
      </c>
      <c r="L39" s="10" t="s">
        <v>44</v>
      </c>
      <c r="M39" s="5">
        <f>I39</f>
        <v>1.9697</v>
      </c>
      <c r="N39" s="10" t="s">
        <v>44</v>
      </c>
      <c r="O39" s="3">
        <v>1.948</v>
      </c>
      <c r="Q39" s="5">
        <f t="shared" ca="1" si="5"/>
        <v>2491.1027067666732</v>
      </c>
      <c r="R39" s="3">
        <f t="shared" si="6"/>
        <v>1225</v>
      </c>
      <c r="S39" s="3">
        <f t="shared" si="7"/>
        <v>35</v>
      </c>
      <c r="T39" s="3">
        <v>1</v>
      </c>
      <c r="U39" s="3">
        <f t="shared" si="8"/>
        <v>2450</v>
      </c>
      <c r="V39" s="3">
        <f t="shared" si="9"/>
        <v>35</v>
      </c>
      <c r="W39" s="3">
        <f t="shared" si="10"/>
        <v>6</v>
      </c>
      <c r="X39" s="3">
        <f t="shared" si="11"/>
        <v>2491</v>
      </c>
      <c r="Y39" s="5">
        <f t="shared" ca="1" si="12"/>
        <v>0.10270676667323642</v>
      </c>
      <c r="Z39" s="14">
        <f t="shared" ca="1" si="13"/>
        <v>1.0548679920470627E-2</v>
      </c>
    </row>
    <row r="40" spans="1:26" x14ac:dyDescent="0.25">
      <c r="A40" s="3">
        <v>36</v>
      </c>
      <c r="B40" s="3">
        <f t="shared" si="0"/>
        <v>2634</v>
      </c>
      <c r="C40" s="5">
        <f t="shared" ca="1" si="1"/>
        <v>0.32348889739010056</v>
      </c>
      <c r="D40" s="3">
        <f t="shared" ca="1" si="2"/>
        <v>-1</v>
      </c>
      <c r="E40" s="5">
        <f t="shared" ca="1" si="3"/>
        <v>-0.32348889739010056</v>
      </c>
      <c r="F40" s="5">
        <f t="shared" ca="1" si="4"/>
        <v>2633.6765111026098</v>
      </c>
      <c r="H40" s="10" t="s">
        <v>45</v>
      </c>
      <c r="I40" s="5">
        <v>3.5047000000000001</v>
      </c>
      <c r="J40" s="10" t="s">
        <v>45</v>
      </c>
      <c r="K40" s="3">
        <v>2.4603999999999999</v>
      </c>
      <c r="L40" s="10" t="s">
        <v>45</v>
      </c>
      <c r="M40" s="5">
        <f>I40</f>
        <v>3.5047000000000001</v>
      </c>
      <c r="N40" s="10" t="s">
        <v>45</v>
      </c>
      <c r="O40" s="3">
        <v>5.2685000000000004</v>
      </c>
      <c r="Q40" s="5">
        <f t="shared" ca="1" si="5"/>
        <v>2633.6765111026098</v>
      </c>
      <c r="R40" s="3">
        <f t="shared" si="6"/>
        <v>1296</v>
      </c>
      <c r="S40" s="3">
        <f t="shared" si="7"/>
        <v>36</v>
      </c>
      <c r="T40" s="3">
        <v>1</v>
      </c>
      <c r="U40" s="3">
        <f t="shared" si="8"/>
        <v>2592</v>
      </c>
      <c r="V40" s="3">
        <f t="shared" si="9"/>
        <v>36</v>
      </c>
      <c r="W40" s="3">
        <f t="shared" si="10"/>
        <v>6</v>
      </c>
      <c r="X40" s="3">
        <f t="shared" si="11"/>
        <v>2634</v>
      </c>
      <c r="Y40" s="5">
        <f t="shared" ca="1" si="12"/>
        <v>-0.32348889739023434</v>
      </c>
      <c r="Z40" s="14">
        <f t="shared" ca="1" si="13"/>
        <v>0.10464506673474956</v>
      </c>
    </row>
    <row r="41" spans="1:26" x14ac:dyDescent="0.25">
      <c r="A41" s="3">
        <v>37</v>
      </c>
      <c r="B41" s="3">
        <f t="shared" si="0"/>
        <v>2781</v>
      </c>
      <c r="C41" s="5">
        <f t="shared" ca="1" si="1"/>
        <v>0.67186348300075815</v>
      </c>
      <c r="D41" s="3">
        <f t="shared" ca="1" si="2"/>
        <v>0</v>
      </c>
      <c r="E41" s="5">
        <f t="shared" ca="1" si="3"/>
        <v>0</v>
      </c>
      <c r="F41" s="5">
        <f t="shared" ca="1" si="4"/>
        <v>2781</v>
      </c>
      <c r="H41" s="10" t="s">
        <v>46</v>
      </c>
      <c r="I41" s="5">
        <v>0.28149999999999997</v>
      </c>
      <c r="J41" s="10" t="s">
        <v>46</v>
      </c>
      <c r="K41" s="3">
        <v>8.3253000000000004</v>
      </c>
      <c r="L41" s="10" t="s">
        <v>46</v>
      </c>
      <c r="M41" s="5">
        <f>I41</f>
        <v>0.28149999999999997</v>
      </c>
      <c r="N41" s="10" t="s">
        <v>46</v>
      </c>
      <c r="O41" s="3">
        <v>1.1000000000000001E-3</v>
      </c>
      <c r="Q41" s="5">
        <f t="shared" ca="1" si="5"/>
        <v>2781</v>
      </c>
      <c r="R41" s="3">
        <f t="shared" si="6"/>
        <v>1369</v>
      </c>
      <c r="S41" s="3">
        <f t="shared" si="7"/>
        <v>37</v>
      </c>
      <c r="T41" s="3">
        <v>1</v>
      </c>
      <c r="U41" s="3">
        <f t="shared" si="8"/>
        <v>2738</v>
      </c>
      <c r="V41" s="3">
        <f t="shared" si="9"/>
        <v>37</v>
      </c>
      <c r="W41" s="3">
        <f t="shared" si="10"/>
        <v>6</v>
      </c>
      <c r="X41" s="3">
        <f t="shared" si="11"/>
        <v>2781</v>
      </c>
      <c r="Y41" s="5">
        <f t="shared" ca="1" si="12"/>
        <v>0</v>
      </c>
      <c r="Z41" s="14">
        <f t="shared" ca="1" si="13"/>
        <v>0</v>
      </c>
    </row>
    <row r="42" spans="1:26" x14ac:dyDescent="0.25">
      <c r="A42" s="3">
        <v>38</v>
      </c>
      <c r="B42" s="3">
        <f t="shared" si="0"/>
        <v>2932</v>
      </c>
      <c r="C42" s="5">
        <f t="shared" ca="1" si="1"/>
        <v>0.17396398192168649</v>
      </c>
      <c r="D42" s="3">
        <f t="shared" ca="1" si="2"/>
        <v>1</v>
      </c>
      <c r="E42" s="5">
        <f t="shared" ca="1" si="3"/>
        <v>0.17396398192168649</v>
      </c>
      <c r="F42" s="5">
        <f t="shared" ca="1" si="4"/>
        <v>2932.1739639819216</v>
      </c>
      <c r="H42" s="10" t="s">
        <v>65</v>
      </c>
      <c r="I42" s="17">
        <v>110159.2</v>
      </c>
      <c r="J42" s="10" t="s">
        <v>65</v>
      </c>
      <c r="K42" s="17">
        <v>130627</v>
      </c>
      <c r="L42" s="10" t="s">
        <v>65</v>
      </c>
      <c r="M42" s="17">
        <f>I42</f>
        <v>110159.2</v>
      </c>
      <c r="N42" s="10" t="s">
        <v>65</v>
      </c>
      <c r="O42" s="17">
        <v>351830.14</v>
      </c>
      <c r="Q42" s="5">
        <f t="shared" ca="1" si="5"/>
        <v>2932.1739639819216</v>
      </c>
      <c r="R42" s="3">
        <f t="shared" si="6"/>
        <v>1444</v>
      </c>
      <c r="S42" s="3">
        <f t="shared" si="7"/>
        <v>38</v>
      </c>
      <c r="T42" s="3">
        <v>1</v>
      </c>
      <c r="U42" s="3">
        <f t="shared" si="8"/>
        <v>2888</v>
      </c>
      <c r="V42" s="3">
        <f t="shared" si="9"/>
        <v>38</v>
      </c>
      <c r="W42" s="3">
        <f t="shared" si="10"/>
        <v>6</v>
      </c>
      <c r="X42" s="3">
        <f t="shared" si="11"/>
        <v>2932</v>
      </c>
      <c r="Y42" s="5">
        <f t="shared" ca="1" si="12"/>
        <v>0.17396398192158813</v>
      </c>
      <c r="Z42" s="14">
        <f t="shared" ca="1" si="13"/>
        <v>3.0263467006014642E-2</v>
      </c>
    </row>
    <row r="43" spans="1:26" x14ac:dyDescent="0.25">
      <c r="A43" s="3">
        <v>39</v>
      </c>
      <c r="B43" s="3">
        <f t="shared" si="0"/>
        <v>3087</v>
      </c>
      <c r="C43" s="5">
        <f t="shared" ca="1" si="1"/>
        <v>0.36030988334521263</v>
      </c>
      <c r="D43" s="3">
        <f t="shared" ca="1" si="2"/>
        <v>-1</v>
      </c>
      <c r="E43" s="5">
        <f t="shared" ca="1" si="3"/>
        <v>-0.36030988334521263</v>
      </c>
      <c r="F43" s="5">
        <f t="shared" ca="1" si="4"/>
        <v>3086.6396901166549</v>
      </c>
      <c r="Q43" s="5">
        <f t="shared" ca="1" si="5"/>
        <v>3086.6396901166549</v>
      </c>
      <c r="R43" s="3">
        <f t="shared" si="6"/>
        <v>1521</v>
      </c>
      <c r="S43" s="3">
        <f t="shared" si="7"/>
        <v>39</v>
      </c>
      <c r="T43" s="3">
        <v>1</v>
      </c>
      <c r="U43" s="3">
        <f t="shared" si="8"/>
        <v>3042</v>
      </c>
      <c r="V43" s="3">
        <f t="shared" si="9"/>
        <v>39</v>
      </c>
      <c r="W43" s="3">
        <f t="shared" si="10"/>
        <v>6</v>
      </c>
      <c r="X43" s="3">
        <f t="shared" si="11"/>
        <v>3087</v>
      </c>
      <c r="Y43" s="5">
        <f t="shared" ca="1" si="12"/>
        <v>-0.36030988334505309</v>
      </c>
      <c r="Z43" s="14">
        <f t="shared" ca="1" si="13"/>
        <v>0.12982321203612576</v>
      </c>
    </row>
    <row r="44" spans="1:26" x14ac:dyDescent="0.25">
      <c r="A44" s="3">
        <v>40</v>
      </c>
      <c r="B44" s="3">
        <f t="shared" si="0"/>
        <v>3246</v>
      </c>
      <c r="C44" s="5">
        <f t="shared" ca="1" si="1"/>
        <v>0.58750427895942758</v>
      </c>
      <c r="D44" s="3">
        <f t="shared" ca="1" si="2"/>
        <v>-1</v>
      </c>
      <c r="E44" s="5">
        <f t="shared" ca="1" si="3"/>
        <v>-0.58750427895942758</v>
      </c>
      <c r="F44" s="5">
        <f t="shared" ca="1" si="4"/>
        <v>3245.4124957210406</v>
      </c>
      <c r="Q44" s="5">
        <f t="shared" ca="1" si="5"/>
        <v>3245.4124957210406</v>
      </c>
      <c r="R44" s="3">
        <f t="shared" si="6"/>
        <v>1600</v>
      </c>
      <c r="S44" s="3">
        <f t="shared" si="7"/>
        <v>40</v>
      </c>
      <c r="T44" s="3">
        <v>1</v>
      </c>
      <c r="U44" s="3">
        <f t="shared" si="8"/>
        <v>3200</v>
      </c>
      <c r="V44" s="3">
        <f t="shared" si="9"/>
        <v>40</v>
      </c>
      <c r="W44" s="3">
        <f t="shared" si="10"/>
        <v>6</v>
      </c>
      <c r="X44" s="3">
        <f t="shared" si="11"/>
        <v>3246</v>
      </c>
      <c r="Y44" s="5">
        <f t="shared" ca="1" si="12"/>
        <v>-0.58750427895938628</v>
      </c>
      <c r="Z44" s="14">
        <f t="shared" ca="1" si="13"/>
        <v>0.34516127779558836</v>
      </c>
    </row>
    <row r="45" spans="1:26" x14ac:dyDescent="0.25">
      <c r="A45" s="3">
        <v>41</v>
      </c>
      <c r="B45" s="3">
        <f t="shared" si="0"/>
        <v>3409</v>
      </c>
      <c r="C45" s="5">
        <f t="shared" ca="1" si="1"/>
        <v>0.77685224765483374</v>
      </c>
      <c r="D45" s="3">
        <f t="shared" ca="1" si="2"/>
        <v>0</v>
      </c>
      <c r="E45" s="5">
        <f t="shared" ca="1" si="3"/>
        <v>0</v>
      </c>
      <c r="F45" s="5">
        <f t="shared" ca="1" si="4"/>
        <v>3409</v>
      </c>
      <c r="Q45" s="5">
        <f t="shared" ca="1" si="5"/>
        <v>3409</v>
      </c>
      <c r="R45" s="3">
        <f t="shared" si="6"/>
        <v>1681</v>
      </c>
      <c r="S45" s="3">
        <f t="shared" si="7"/>
        <v>41</v>
      </c>
      <c r="T45" s="3">
        <v>1</v>
      </c>
      <c r="U45" s="3">
        <f t="shared" si="8"/>
        <v>3362</v>
      </c>
      <c r="V45" s="3">
        <f t="shared" si="9"/>
        <v>41</v>
      </c>
      <c r="W45" s="3">
        <f t="shared" si="10"/>
        <v>6</v>
      </c>
      <c r="X45" s="3">
        <f t="shared" si="11"/>
        <v>3409</v>
      </c>
      <c r="Y45" s="5">
        <f t="shared" ca="1" si="12"/>
        <v>0</v>
      </c>
      <c r="Z45" s="14">
        <f t="shared" ca="1" si="13"/>
        <v>0</v>
      </c>
    </row>
    <row r="46" spans="1:26" x14ac:dyDescent="0.25">
      <c r="A46" s="3">
        <v>42</v>
      </c>
      <c r="B46" s="3">
        <f t="shared" si="0"/>
        <v>3576</v>
      </c>
      <c r="C46" s="5">
        <f t="shared" ca="1" si="1"/>
        <v>0.63973590498627186</v>
      </c>
      <c r="D46" s="3">
        <f t="shared" ca="1" si="2"/>
        <v>0</v>
      </c>
      <c r="E46" s="5">
        <f t="shared" ca="1" si="3"/>
        <v>0</v>
      </c>
      <c r="F46" s="5">
        <f t="shared" ca="1" si="4"/>
        <v>3576</v>
      </c>
      <c r="Q46" s="5">
        <f t="shared" ca="1" si="5"/>
        <v>3576</v>
      </c>
      <c r="R46" s="3">
        <f t="shared" si="6"/>
        <v>1764</v>
      </c>
      <c r="S46" s="3">
        <f t="shared" si="7"/>
        <v>42</v>
      </c>
      <c r="T46" s="3">
        <v>1</v>
      </c>
      <c r="U46" s="3">
        <f t="shared" si="8"/>
        <v>3528</v>
      </c>
      <c r="V46" s="3">
        <f t="shared" si="9"/>
        <v>42</v>
      </c>
      <c r="W46" s="3">
        <f t="shared" si="10"/>
        <v>6</v>
      </c>
      <c r="X46" s="3">
        <f t="shared" si="11"/>
        <v>3576</v>
      </c>
      <c r="Y46" s="5">
        <f t="shared" ca="1" si="12"/>
        <v>0</v>
      </c>
      <c r="Z46" s="14">
        <f t="shared" ca="1" si="13"/>
        <v>0</v>
      </c>
    </row>
    <row r="47" spans="1:26" x14ac:dyDescent="0.25">
      <c r="A47" s="3">
        <v>43</v>
      </c>
      <c r="B47" s="3">
        <f t="shared" si="0"/>
        <v>3747</v>
      </c>
      <c r="C47" s="5">
        <f t="shared" ca="1" si="1"/>
        <v>0.51055978970476723</v>
      </c>
      <c r="D47" s="3">
        <f t="shared" ca="1" si="2"/>
        <v>-1</v>
      </c>
      <c r="E47" s="5">
        <f t="shared" ca="1" si="3"/>
        <v>-0.51055978970476723</v>
      </c>
      <c r="F47" s="5">
        <f t="shared" ca="1" si="4"/>
        <v>3746.489440210295</v>
      </c>
      <c r="Q47" s="5">
        <f t="shared" ca="1" si="5"/>
        <v>3746.489440210295</v>
      </c>
      <c r="R47" s="3">
        <f t="shared" si="6"/>
        <v>1849</v>
      </c>
      <c r="S47" s="3">
        <f t="shared" si="7"/>
        <v>43</v>
      </c>
      <c r="T47" s="3">
        <v>1</v>
      </c>
      <c r="U47" s="3">
        <f t="shared" si="8"/>
        <v>3698</v>
      </c>
      <c r="V47" s="3">
        <f t="shared" si="9"/>
        <v>43</v>
      </c>
      <c r="W47" s="3">
        <f t="shared" si="10"/>
        <v>6</v>
      </c>
      <c r="X47" s="3">
        <f t="shared" si="11"/>
        <v>3747</v>
      </c>
      <c r="Y47" s="5">
        <f t="shared" ca="1" si="12"/>
        <v>-0.51055978970498472</v>
      </c>
      <c r="Z47" s="14">
        <f t="shared" ca="1" si="13"/>
        <v>0.26067129886359824</v>
      </c>
    </row>
    <row r="48" spans="1:26" x14ac:dyDescent="0.25">
      <c r="A48" s="3">
        <v>44</v>
      </c>
      <c r="B48" s="3">
        <f t="shared" si="0"/>
        <v>3922</v>
      </c>
      <c r="C48" s="5">
        <f t="shared" ca="1" si="1"/>
        <v>0.99058194437830505</v>
      </c>
      <c r="D48" s="3">
        <f t="shared" ca="1" si="2"/>
        <v>-1</v>
      </c>
      <c r="E48" s="5">
        <f t="shared" ca="1" si="3"/>
        <v>-0.99058194437830505</v>
      </c>
      <c r="F48" s="5">
        <f t="shared" ca="1" si="4"/>
        <v>3921.0094180556216</v>
      </c>
      <c r="Q48" s="5">
        <f t="shared" ca="1" si="5"/>
        <v>3921.0094180556216</v>
      </c>
      <c r="R48" s="3">
        <f t="shared" si="6"/>
        <v>1936</v>
      </c>
      <c r="S48" s="3">
        <f t="shared" si="7"/>
        <v>44</v>
      </c>
      <c r="T48" s="3">
        <v>1</v>
      </c>
      <c r="U48" s="3">
        <f t="shared" si="8"/>
        <v>3872</v>
      </c>
      <c r="V48" s="3">
        <f t="shared" si="9"/>
        <v>44</v>
      </c>
      <c r="W48" s="3">
        <f t="shared" si="10"/>
        <v>6</v>
      </c>
      <c r="X48" s="3">
        <f t="shared" si="11"/>
        <v>3922</v>
      </c>
      <c r="Y48" s="5">
        <f t="shared" ca="1" si="12"/>
        <v>-0.9905819443783912</v>
      </c>
      <c r="Z48" s="14">
        <f t="shared" ca="1" si="13"/>
        <v>0.98125258852847408</v>
      </c>
    </row>
    <row r="49" spans="1:26" x14ac:dyDescent="0.25">
      <c r="A49" s="3">
        <v>45</v>
      </c>
      <c r="B49" s="3">
        <f t="shared" si="0"/>
        <v>4101</v>
      </c>
      <c r="C49" s="5">
        <f t="shared" ca="1" si="1"/>
        <v>0.90703151782950842</v>
      </c>
      <c r="D49" s="3">
        <f t="shared" ca="1" si="2"/>
        <v>0</v>
      </c>
      <c r="E49" s="5">
        <f t="shared" ca="1" si="3"/>
        <v>0</v>
      </c>
      <c r="F49" s="5">
        <f t="shared" ca="1" si="4"/>
        <v>4101</v>
      </c>
      <c r="Q49" s="5">
        <f t="shared" ca="1" si="5"/>
        <v>4101</v>
      </c>
      <c r="R49" s="3">
        <f t="shared" si="6"/>
        <v>2025</v>
      </c>
      <c r="S49" s="3">
        <f t="shared" si="7"/>
        <v>45</v>
      </c>
      <c r="T49" s="3">
        <v>1</v>
      </c>
      <c r="U49" s="3">
        <f t="shared" si="8"/>
        <v>4050</v>
      </c>
      <c r="V49" s="3">
        <f t="shared" si="9"/>
        <v>45</v>
      </c>
      <c r="W49" s="3">
        <f t="shared" si="10"/>
        <v>6</v>
      </c>
      <c r="X49" s="3">
        <f t="shared" si="11"/>
        <v>4101</v>
      </c>
      <c r="Y49" s="5">
        <f t="shared" ca="1" si="12"/>
        <v>0</v>
      </c>
      <c r="Z49" s="14">
        <f t="shared" ca="1" si="13"/>
        <v>0</v>
      </c>
    </row>
    <row r="50" spans="1:26" x14ac:dyDescent="0.25">
      <c r="A50" s="3">
        <v>46</v>
      </c>
      <c r="B50" s="3">
        <f t="shared" si="0"/>
        <v>4284</v>
      </c>
      <c r="C50" s="5">
        <f t="shared" ca="1" si="1"/>
        <v>0.593044739791178</v>
      </c>
      <c r="D50" s="3">
        <f t="shared" ca="1" si="2"/>
        <v>1</v>
      </c>
      <c r="E50" s="5">
        <f t="shared" ca="1" si="3"/>
        <v>0.593044739791178</v>
      </c>
      <c r="F50" s="5">
        <f t="shared" ca="1" si="4"/>
        <v>4284.5930447397914</v>
      </c>
      <c r="Q50" s="5">
        <f t="shared" ca="1" si="5"/>
        <v>4284.5930447397914</v>
      </c>
      <c r="R50" s="3">
        <f t="shared" si="6"/>
        <v>2116</v>
      </c>
      <c r="S50" s="3">
        <f t="shared" si="7"/>
        <v>46</v>
      </c>
      <c r="T50" s="3">
        <v>1</v>
      </c>
      <c r="U50" s="3">
        <f t="shared" si="8"/>
        <v>4232</v>
      </c>
      <c r="V50" s="3">
        <f t="shared" si="9"/>
        <v>46</v>
      </c>
      <c r="W50" s="3">
        <f t="shared" si="10"/>
        <v>6</v>
      </c>
      <c r="X50" s="3">
        <f t="shared" si="11"/>
        <v>4284</v>
      </c>
      <c r="Y50" s="5">
        <f t="shared" ca="1" si="12"/>
        <v>0.59304473979136674</v>
      </c>
      <c r="Z50" s="14">
        <f t="shared" ca="1" si="13"/>
        <v>0.3517020633942099</v>
      </c>
    </row>
    <row r="51" spans="1:26" x14ac:dyDescent="0.25">
      <c r="A51" s="3">
        <v>47</v>
      </c>
      <c r="B51" s="3">
        <f t="shared" si="0"/>
        <v>4471</v>
      </c>
      <c r="C51" s="5">
        <f t="shared" ca="1" si="1"/>
        <v>0.19143873052043725</v>
      </c>
      <c r="D51" s="3">
        <f t="shared" ca="1" si="2"/>
        <v>1</v>
      </c>
      <c r="E51" s="5">
        <f t="shared" ca="1" si="3"/>
        <v>0.19143873052043725</v>
      </c>
      <c r="F51" s="5">
        <f t="shared" ca="1" si="4"/>
        <v>4471.1914387305205</v>
      </c>
      <c r="Q51" s="5">
        <f t="shared" ca="1" si="5"/>
        <v>4471.1914387305205</v>
      </c>
      <c r="R51" s="3">
        <f t="shared" si="6"/>
        <v>2209</v>
      </c>
      <c r="S51" s="3">
        <f t="shared" si="7"/>
        <v>47</v>
      </c>
      <c r="T51" s="3">
        <v>1</v>
      </c>
      <c r="U51" s="3">
        <f t="shared" si="8"/>
        <v>4418</v>
      </c>
      <c r="V51" s="3">
        <f t="shared" si="9"/>
        <v>47</v>
      </c>
      <c r="W51" s="3">
        <f t="shared" si="10"/>
        <v>6</v>
      </c>
      <c r="X51" s="3">
        <f t="shared" si="11"/>
        <v>4471</v>
      </c>
      <c r="Y51" s="5">
        <f t="shared" ca="1" si="12"/>
        <v>0.19143873052053095</v>
      </c>
      <c r="Z51" s="14">
        <f t="shared" ca="1" si="13"/>
        <v>3.6648787543312467E-2</v>
      </c>
    </row>
    <row r="52" spans="1:26" x14ac:dyDescent="0.25">
      <c r="A52" s="3">
        <v>48</v>
      </c>
      <c r="B52" s="3">
        <f t="shared" si="0"/>
        <v>4662</v>
      </c>
      <c r="C52" s="5">
        <f t="shared" ca="1" si="1"/>
        <v>0.53777093166758549</v>
      </c>
      <c r="D52" s="3">
        <f t="shared" ca="1" si="2"/>
        <v>1</v>
      </c>
      <c r="E52" s="5">
        <f t="shared" ca="1" si="3"/>
        <v>0.53777093166758549</v>
      </c>
      <c r="F52" s="5">
        <f t="shared" ca="1" si="4"/>
        <v>4662.5377709316672</v>
      </c>
      <c r="Q52" s="5">
        <f t="shared" ca="1" si="5"/>
        <v>4662.5377709316672</v>
      </c>
      <c r="R52" s="3">
        <f t="shared" si="6"/>
        <v>2304</v>
      </c>
      <c r="S52" s="3">
        <f t="shared" si="7"/>
        <v>48</v>
      </c>
      <c r="T52" s="3">
        <v>1</v>
      </c>
      <c r="U52" s="3">
        <f t="shared" si="8"/>
        <v>4608</v>
      </c>
      <c r="V52" s="3">
        <f t="shared" si="9"/>
        <v>48</v>
      </c>
      <c r="W52" s="3">
        <f t="shared" si="10"/>
        <v>6</v>
      </c>
      <c r="X52" s="3">
        <f t="shared" si="11"/>
        <v>4662</v>
      </c>
      <c r="Y52" s="5">
        <f t="shared" ca="1" si="12"/>
        <v>0.53777093166718259</v>
      </c>
      <c r="Z52" s="14">
        <f t="shared" ca="1" si="13"/>
        <v>0.28919757494618958</v>
      </c>
    </row>
    <row r="53" spans="1:26" x14ac:dyDescent="0.25">
      <c r="A53" s="3">
        <v>49</v>
      </c>
      <c r="B53" s="3">
        <f t="shared" si="0"/>
        <v>4857</v>
      </c>
      <c r="C53" s="5">
        <f t="shared" ca="1" si="1"/>
        <v>0.5553071996557648</v>
      </c>
      <c r="D53" s="3">
        <f t="shared" ca="1" si="2"/>
        <v>1</v>
      </c>
      <c r="E53" s="5">
        <f t="shared" ca="1" si="3"/>
        <v>0.5553071996557648</v>
      </c>
      <c r="F53" s="5">
        <f t="shared" ca="1" si="4"/>
        <v>4857.5553071996555</v>
      </c>
      <c r="Q53" s="5">
        <f t="shared" ca="1" si="5"/>
        <v>4857.5553071996555</v>
      </c>
      <c r="R53" s="3">
        <f t="shared" si="6"/>
        <v>2401</v>
      </c>
      <c r="S53" s="3">
        <f t="shared" si="7"/>
        <v>49</v>
      </c>
      <c r="T53" s="3">
        <v>1</v>
      </c>
      <c r="U53" s="3">
        <f t="shared" si="8"/>
        <v>4802</v>
      </c>
      <c r="V53" s="3">
        <f t="shared" si="9"/>
        <v>49</v>
      </c>
      <c r="W53" s="3">
        <f t="shared" si="10"/>
        <v>6</v>
      </c>
      <c r="X53" s="3">
        <f t="shared" si="11"/>
        <v>4857</v>
      </c>
      <c r="Y53" s="5">
        <f t="shared" ca="1" si="12"/>
        <v>0.55530719965554454</v>
      </c>
      <c r="Z53" s="14">
        <f t="shared" ca="1" si="13"/>
        <v>0.30836608598928278</v>
      </c>
    </row>
    <row r="54" spans="1:26" x14ac:dyDescent="0.25">
      <c r="A54" s="3">
        <v>50</v>
      </c>
      <c r="B54" s="3">
        <f t="shared" si="0"/>
        <v>5056</v>
      </c>
      <c r="C54" s="5">
        <f t="shared" ca="1" si="1"/>
        <v>7.7121661996026214E-2</v>
      </c>
      <c r="D54" s="3">
        <f t="shared" ca="1" si="2"/>
        <v>1</v>
      </c>
      <c r="E54" s="5">
        <f t="shared" ca="1" si="3"/>
        <v>7.7121661996026214E-2</v>
      </c>
      <c r="F54" s="5">
        <f t="shared" ca="1" si="4"/>
        <v>5056.077121661996</v>
      </c>
      <c r="Q54" s="5">
        <f t="shared" ca="1" si="5"/>
        <v>5056.077121661996</v>
      </c>
      <c r="R54" s="3">
        <f t="shared" si="6"/>
        <v>2500</v>
      </c>
      <c r="S54" s="3">
        <f t="shared" si="7"/>
        <v>50</v>
      </c>
      <c r="T54" s="3">
        <v>1</v>
      </c>
      <c r="U54" s="3">
        <f t="shared" si="8"/>
        <v>5000</v>
      </c>
      <c r="V54" s="3">
        <f t="shared" si="9"/>
        <v>50</v>
      </c>
      <c r="W54" s="3">
        <f t="shared" si="10"/>
        <v>6</v>
      </c>
      <c r="X54" s="3">
        <f t="shared" si="11"/>
        <v>5056</v>
      </c>
      <c r="Y54" s="5">
        <f t="shared" ca="1" si="12"/>
        <v>7.7121661995988688E-2</v>
      </c>
      <c r="Z54" s="14">
        <f t="shared" ca="1" si="13"/>
        <v>5.9477507490235263E-3</v>
      </c>
    </row>
    <row r="55" spans="1:26" x14ac:dyDescent="0.25">
      <c r="A55" s="3">
        <v>51</v>
      </c>
      <c r="B55" s="3">
        <f t="shared" si="0"/>
        <v>5259</v>
      </c>
      <c r="C55" s="5">
        <f t="shared" ca="1" si="1"/>
        <v>0.82173949840910043</v>
      </c>
      <c r="D55" s="3">
        <f t="shared" ca="1" si="2"/>
        <v>0</v>
      </c>
      <c r="E55" s="5">
        <f t="shared" ca="1" si="3"/>
        <v>0</v>
      </c>
      <c r="F55" s="5">
        <f t="shared" ca="1" si="4"/>
        <v>5259</v>
      </c>
      <c r="Q55" s="5">
        <f t="shared" ca="1" si="5"/>
        <v>5259</v>
      </c>
      <c r="R55" s="3">
        <f t="shared" si="6"/>
        <v>2601</v>
      </c>
      <c r="S55" s="3">
        <f t="shared" si="7"/>
        <v>51</v>
      </c>
      <c r="T55" s="3">
        <v>1</v>
      </c>
      <c r="U55" s="3">
        <f t="shared" si="8"/>
        <v>5202</v>
      </c>
      <c r="V55" s="3">
        <f t="shared" si="9"/>
        <v>51</v>
      </c>
      <c r="W55" s="3">
        <f t="shared" si="10"/>
        <v>6</v>
      </c>
      <c r="X55" s="3">
        <f t="shared" si="11"/>
        <v>5259</v>
      </c>
      <c r="Y55" s="5">
        <f t="shared" ca="1" si="12"/>
        <v>0</v>
      </c>
      <c r="Z55" s="14">
        <f t="shared" ca="1" si="13"/>
        <v>0</v>
      </c>
    </row>
    <row r="56" spans="1:26" x14ac:dyDescent="0.25">
      <c r="A56" s="3">
        <v>52</v>
      </c>
      <c r="B56" s="3">
        <f t="shared" si="0"/>
        <v>5466</v>
      </c>
      <c r="C56" s="5">
        <f t="shared" ca="1" si="1"/>
        <v>1.0814582597574507E-2</v>
      </c>
      <c r="D56" s="3">
        <f t="shared" ca="1" si="2"/>
        <v>0</v>
      </c>
      <c r="E56" s="5">
        <f t="shared" ca="1" si="3"/>
        <v>0</v>
      </c>
      <c r="F56" s="5">
        <f t="shared" ca="1" si="4"/>
        <v>5466</v>
      </c>
      <c r="Q56" s="5">
        <f t="shared" ca="1" si="5"/>
        <v>5466</v>
      </c>
      <c r="R56" s="3">
        <f t="shared" si="6"/>
        <v>2704</v>
      </c>
      <c r="S56" s="3">
        <f t="shared" si="7"/>
        <v>52</v>
      </c>
      <c r="T56" s="3">
        <v>1</v>
      </c>
      <c r="U56" s="3">
        <f t="shared" si="8"/>
        <v>5408</v>
      </c>
      <c r="V56" s="3">
        <f t="shared" si="9"/>
        <v>52</v>
      </c>
      <c r="W56" s="3">
        <f t="shared" si="10"/>
        <v>6</v>
      </c>
      <c r="X56" s="3">
        <f t="shared" si="11"/>
        <v>5466</v>
      </c>
      <c r="Y56" s="5">
        <f t="shared" ca="1" si="12"/>
        <v>0</v>
      </c>
      <c r="Z56" s="14">
        <f t="shared" ca="1" si="13"/>
        <v>0</v>
      </c>
    </row>
    <row r="57" spans="1:26" x14ac:dyDescent="0.25">
      <c r="A57" s="3">
        <v>53</v>
      </c>
      <c r="B57" s="3">
        <f t="shared" si="0"/>
        <v>5677</v>
      </c>
      <c r="C57" s="5">
        <f t="shared" ca="1" si="1"/>
        <v>0.90801526766327645</v>
      </c>
      <c r="D57" s="3">
        <f t="shared" ca="1" si="2"/>
        <v>1</v>
      </c>
      <c r="E57" s="5">
        <f t="shared" ca="1" si="3"/>
        <v>0.90801526766327645</v>
      </c>
      <c r="F57" s="5">
        <f t="shared" ca="1" si="4"/>
        <v>5677.9080152676634</v>
      </c>
      <c r="Q57" s="5">
        <f t="shared" ca="1" si="5"/>
        <v>5677.9080152676634</v>
      </c>
      <c r="R57" s="3">
        <f t="shared" si="6"/>
        <v>2809</v>
      </c>
      <c r="S57" s="3">
        <f t="shared" si="7"/>
        <v>53</v>
      </c>
      <c r="T57" s="3">
        <v>1</v>
      </c>
      <c r="U57" s="3">
        <f t="shared" si="8"/>
        <v>5618</v>
      </c>
      <c r="V57" s="3">
        <f t="shared" si="9"/>
        <v>53</v>
      </c>
      <c r="W57" s="3">
        <f t="shared" si="10"/>
        <v>6</v>
      </c>
      <c r="X57" s="3">
        <f t="shared" si="11"/>
        <v>5677</v>
      </c>
      <c r="Y57" s="5">
        <f t="shared" ca="1" si="12"/>
        <v>0.90801526766335883</v>
      </c>
      <c r="Z57" s="14">
        <f t="shared" ca="1" si="13"/>
        <v>0.8244917263097612</v>
      </c>
    </row>
    <row r="58" spans="1:26" x14ac:dyDescent="0.25">
      <c r="A58" s="3">
        <v>54</v>
      </c>
      <c r="B58" s="3">
        <f t="shared" si="0"/>
        <v>5892</v>
      </c>
      <c r="C58" s="5">
        <f t="shared" ca="1" si="1"/>
        <v>0.56552486170396321</v>
      </c>
      <c r="D58" s="3">
        <f t="shared" ca="1" si="2"/>
        <v>0</v>
      </c>
      <c r="E58" s="5">
        <f t="shared" ca="1" si="3"/>
        <v>0</v>
      </c>
      <c r="F58" s="5">
        <f t="shared" ca="1" si="4"/>
        <v>5892</v>
      </c>
      <c r="Q58" s="5">
        <f t="shared" ca="1" si="5"/>
        <v>5892</v>
      </c>
      <c r="R58" s="3">
        <f t="shared" si="6"/>
        <v>2916</v>
      </c>
      <c r="S58" s="3">
        <f t="shared" si="7"/>
        <v>54</v>
      </c>
      <c r="T58" s="3">
        <v>1</v>
      </c>
      <c r="U58" s="3">
        <f t="shared" si="8"/>
        <v>5832</v>
      </c>
      <c r="V58" s="3">
        <f t="shared" si="9"/>
        <v>54</v>
      </c>
      <c r="W58" s="3">
        <f t="shared" si="10"/>
        <v>6</v>
      </c>
      <c r="X58" s="3">
        <f t="shared" si="11"/>
        <v>5892</v>
      </c>
      <c r="Y58" s="5">
        <f t="shared" ca="1" si="12"/>
        <v>0</v>
      </c>
      <c r="Z58" s="14">
        <f t="shared" ca="1" si="13"/>
        <v>0</v>
      </c>
    </row>
    <row r="59" spans="1:26" x14ac:dyDescent="0.25">
      <c r="A59" s="3">
        <v>55</v>
      </c>
      <c r="B59" s="3">
        <f t="shared" si="0"/>
        <v>6111</v>
      </c>
      <c r="C59" s="5">
        <f t="shared" ca="1" si="1"/>
        <v>0.80225967817606036</v>
      </c>
      <c r="D59" s="3">
        <f t="shared" ca="1" si="2"/>
        <v>1</v>
      </c>
      <c r="E59" s="5">
        <f t="shared" ca="1" si="3"/>
        <v>0.80225967817606036</v>
      </c>
      <c r="F59" s="5">
        <f t="shared" ca="1" si="4"/>
        <v>6111.8022596781757</v>
      </c>
      <c r="Q59" s="5">
        <f t="shared" ca="1" si="5"/>
        <v>6111.8022596781757</v>
      </c>
      <c r="R59" s="3">
        <f t="shared" si="6"/>
        <v>3025</v>
      </c>
      <c r="S59" s="3">
        <f t="shared" si="7"/>
        <v>55</v>
      </c>
      <c r="T59" s="3">
        <v>1</v>
      </c>
      <c r="U59" s="3">
        <f t="shared" si="8"/>
        <v>6050</v>
      </c>
      <c r="V59" s="3">
        <f t="shared" si="9"/>
        <v>55</v>
      </c>
      <c r="W59" s="3">
        <f t="shared" si="10"/>
        <v>6</v>
      </c>
      <c r="X59" s="3">
        <f t="shared" si="11"/>
        <v>6111</v>
      </c>
      <c r="Y59" s="5">
        <f t="shared" ca="1" si="12"/>
        <v>0.80225967817568744</v>
      </c>
      <c r="Z59" s="14">
        <f t="shared" ca="1" si="13"/>
        <v>0.64362059122655757</v>
      </c>
    </row>
    <row r="60" spans="1:26" x14ac:dyDescent="0.25">
      <c r="A60" s="3">
        <v>56</v>
      </c>
      <c r="B60" s="3">
        <f t="shared" si="0"/>
        <v>6334</v>
      </c>
      <c r="C60" s="5">
        <f t="shared" ca="1" si="1"/>
        <v>0.89954377294576493</v>
      </c>
      <c r="D60" s="3">
        <f t="shared" ca="1" si="2"/>
        <v>0</v>
      </c>
      <c r="E60" s="5">
        <f t="shared" ca="1" si="3"/>
        <v>0</v>
      </c>
      <c r="F60" s="5">
        <f t="shared" ca="1" si="4"/>
        <v>6334</v>
      </c>
      <c r="Q60" s="5">
        <f t="shared" ca="1" si="5"/>
        <v>6334</v>
      </c>
      <c r="R60" s="3">
        <f t="shared" si="6"/>
        <v>3136</v>
      </c>
      <c r="S60" s="3">
        <f t="shared" si="7"/>
        <v>56</v>
      </c>
      <c r="T60" s="3">
        <v>1</v>
      </c>
      <c r="U60" s="3">
        <f t="shared" si="8"/>
        <v>6272</v>
      </c>
      <c r="V60" s="3">
        <f t="shared" si="9"/>
        <v>56</v>
      </c>
      <c r="W60" s="3">
        <f t="shared" si="10"/>
        <v>6</v>
      </c>
      <c r="X60" s="3">
        <f t="shared" si="11"/>
        <v>6334</v>
      </c>
      <c r="Y60" s="5">
        <f t="shared" ca="1" si="12"/>
        <v>0</v>
      </c>
      <c r="Z60" s="14">
        <f t="shared" ca="1" si="13"/>
        <v>0</v>
      </c>
    </row>
    <row r="61" spans="1:26" x14ac:dyDescent="0.25">
      <c r="A61" s="3">
        <v>57</v>
      </c>
      <c r="B61" s="3">
        <f t="shared" si="0"/>
        <v>6561</v>
      </c>
      <c r="C61" s="5">
        <f t="shared" ca="1" si="1"/>
        <v>0.32353630811823009</v>
      </c>
      <c r="D61" s="3">
        <f t="shared" ca="1" si="2"/>
        <v>-1</v>
      </c>
      <c r="E61" s="5">
        <f t="shared" ca="1" si="3"/>
        <v>-0.32353630811823009</v>
      </c>
      <c r="F61" s="5">
        <f t="shared" ca="1" si="4"/>
        <v>6560.6764636918815</v>
      </c>
      <c r="Q61" s="5">
        <f t="shared" ca="1" si="5"/>
        <v>6560.6764636918815</v>
      </c>
      <c r="R61" s="3">
        <f t="shared" si="6"/>
        <v>3249</v>
      </c>
      <c r="S61" s="3">
        <f t="shared" si="7"/>
        <v>57</v>
      </c>
      <c r="T61" s="3">
        <v>1</v>
      </c>
      <c r="U61" s="3">
        <f t="shared" si="8"/>
        <v>6498</v>
      </c>
      <c r="V61" s="3">
        <f t="shared" si="9"/>
        <v>57</v>
      </c>
      <c r="W61" s="3">
        <f t="shared" si="10"/>
        <v>6</v>
      </c>
      <c r="X61" s="3">
        <f t="shared" si="11"/>
        <v>6561</v>
      </c>
      <c r="Y61" s="5">
        <f t="shared" ca="1" si="12"/>
        <v>-0.32353630811849143</v>
      </c>
      <c r="Z61" s="14">
        <f t="shared" ca="1" si="13"/>
        <v>0.10467574267094343</v>
      </c>
    </row>
    <row r="62" spans="1:26" x14ac:dyDescent="0.25">
      <c r="A62" s="3">
        <v>58</v>
      </c>
      <c r="B62" s="3">
        <f t="shared" si="0"/>
        <v>6792</v>
      </c>
      <c r="C62" s="5">
        <f t="shared" ca="1" si="1"/>
        <v>0.14384387366116758</v>
      </c>
      <c r="D62" s="3">
        <f t="shared" ca="1" si="2"/>
        <v>0</v>
      </c>
      <c r="E62" s="5">
        <f t="shared" ca="1" si="3"/>
        <v>0</v>
      </c>
      <c r="F62" s="5">
        <f t="shared" ca="1" si="4"/>
        <v>6792</v>
      </c>
      <c r="Q62" s="5">
        <f t="shared" ca="1" si="5"/>
        <v>6792</v>
      </c>
      <c r="R62" s="3">
        <f t="shared" si="6"/>
        <v>3364</v>
      </c>
      <c r="S62" s="3">
        <f t="shared" si="7"/>
        <v>58</v>
      </c>
      <c r="T62" s="3">
        <v>1</v>
      </c>
      <c r="U62" s="3">
        <f t="shared" si="8"/>
        <v>6728</v>
      </c>
      <c r="V62" s="3">
        <f t="shared" si="9"/>
        <v>58</v>
      </c>
      <c r="W62" s="3">
        <f t="shared" si="10"/>
        <v>6</v>
      </c>
      <c r="X62" s="3">
        <f t="shared" si="11"/>
        <v>6792</v>
      </c>
      <c r="Y62" s="5">
        <f t="shared" ca="1" si="12"/>
        <v>0</v>
      </c>
      <c r="Z62" s="14">
        <f t="shared" ca="1" si="13"/>
        <v>0</v>
      </c>
    </row>
    <row r="63" spans="1:26" x14ac:dyDescent="0.25">
      <c r="A63" s="3">
        <v>59</v>
      </c>
      <c r="B63" s="3">
        <f t="shared" si="0"/>
        <v>7027</v>
      </c>
      <c r="C63" s="5">
        <f t="shared" ca="1" si="1"/>
        <v>0.98075966116724977</v>
      </c>
      <c r="D63" s="3">
        <f t="shared" ca="1" si="2"/>
        <v>1</v>
      </c>
      <c r="E63" s="5">
        <f t="shared" ca="1" si="3"/>
        <v>0.98075966116724977</v>
      </c>
      <c r="F63" s="5">
        <f t="shared" ca="1" si="4"/>
        <v>7027.9807596611672</v>
      </c>
      <c r="Q63" s="5">
        <f t="shared" ca="1" si="5"/>
        <v>7027.9807596611672</v>
      </c>
      <c r="R63" s="3">
        <f t="shared" si="6"/>
        <v>3481</v>
      </c>
      <c r="S63" s="3">
        <f t="shared" si="7"/>
        <v>59</v>
      </c>
      <c r="T63" s="3">
        <v>1</v>
      </c>
      <c r="U63" s="3">
        <f t="shared" si="8"/>
        <v>6962</v>
      </c>
      <c r="V63" s="3">
        <f t="shared" si="9"/>
        <v>59</v>
      </c>
      <c r="W63" s="3">
        <f t="shared" si="10"/>
        <v>6</v>
      </c>
      <c r="X63" s="3">
        <f t="shared" si="11"/>
        <v>7027</v>
      </c>
      <c r="Y63" s="5">
        <f t="shared" ca="1" si="12"/>
        <v>0.98075966116721247</v>
      </c>
      <c r="Z63" s="14">
        <f t="shared" ca="1" si="13"/>
        <v>0.96188951297282543</v>
      </c>
    </row>
    <row r="64" spans="1:26" x14ac:dyDescent="0.25">
      <c r="A64" s="3">
        <v>60</v>
      </c>
      <c r="B64" s="3">
        <f t="shared" si="0"/>
        <v>7266</v>
      </c>
      <c r="C64" s="5">
        <f t="shared" ca="1" si="1"/>
        <v>3.1706898309516673E-2</v>
      </c>
      <c r="D64" s="3">
        <f t="shared" ca="1" si="2"/>
        <v>1</v>
      </c>
      <c r="E64" s="5">
        <f t="shared" ca="1" si="3"/>
        <v>3.1706898309516673E-2</v>
      </c>
      <c r="F64" s="5">
        <f t="shared" ca="1" si="4"/>
        <v>7266.0317068983095</v>
      </c>
      <c r="Q64" s="5">
        <f t="shared" ca="1" si="5"/>
        <v>7266.0317068983095</v>
      </c>
      <c r="R64" s="3">
        <f t="shared" si="6"/>
        <v>3600</v>
      </c>
      <c r="S64" s="3">
        <f t="shared" si="7"/>
        <v>60</v>
      </c>
      <c r="T64" s="3">
        <v>1</v>
      </c>
      <c r="U64" s="3">
        <f t="shared" si="8"/>
        <v>7200</v>
      </c>
      <c r="V64" s="3">
        <f t="shared" si="9"/>
        <v>60</v>
      </c>
      <c r="W64" s="3">
        <f t="shared" si="10"/>
        <v>6</v>
      </c>
      <c r="X64" s="3">
        <f t="shared" si="11"/>
        <v>7266</v>
      </c>
      <c r="Y64" s="5">
        <f t="shared" ca="1" si="12"/>
        <v>3.1706898309494136E-2</v>
      </c>
      <c r="Z64" s="14">
        <f t="shared" ca="1" si="13"/>
        <v>1.0053274004086022E-3</v>
      </c>
    </row>
    <row r="65" spans="1:26" x14ac:dyDescent="0.25">
      <c r="A65" s="3">
        <v>61</v>
      </c>
      <c r="B65" s="3">
        <f t="shared" si="0"/>
        <v>7509</v>
      </c>
      <c r="C65" s="5">
        <f t="shared" ca="1" si="1"/>
        <v>0.83276067496559913</v>
      </c>
      <c r="D65" s="3">
        <f t="shared" ca="1" si="2"/>
        <v>1</v>
      </c>
      <c r="E65" s="5">
        <f t="shared" ca="1" si="3"/>
        <v>0.83276067496559913</v>
      </c>
      <c r="F65" s="5">
        <f t="shared" ca="1" si="4"/>
        <v>7509.8327606749654</v>
      </c>
      <c r="Q65" s="5">
        <f t="shared" ca="1" si="5"/>
        <v>7509.8327606749654</v>
      </c>
      <c r="R65" s="3">
        <f t="shared" si="6"/>
        <v>3721</v>
      </c>
      <c r="S65" s="3">
        <f t="shared" si="7"/>
        <v>61</v>
      </c>
      <c r="T65" s="3">
        <v>1</v>
      </c>
      <c r="U65" s="3">
        <f t="shared" si="8"/>
        <v>7442</v>
      </c>
      <c r="V65" s="3">
        <f t="shared" si="9"/>
        <v>61</v>
      </c>
      <c r="W65" s="3">
        <f t="shared" si="10"/>
        <v>6</v>
      </c>
      <c r="X65" s="3">
        <f t="shared" si="11"/>
        <v>7509</v>
      </c>
      <c r="Y65" s="5">
        <f t="shared" ca="1" si="12"/>
        <v>0.83276067496535688</v>
      </c>
      <c r="Z65" s="14">
        <f t="shared" ca="1" si="13"/>
        <v>0.69349034176875679</v>
      </c>
    </row>
    <row r="66" spans="1:26" x14ac:dyDescent="0.25">
      <c r="A66" s="3">
        <v>62</v>
      </c>
      <c r="B66" s="3">
        <f t="shared" si="0"/>
        <v>7756</v>
      </c>
      <c r="C66" s="5">
        <f t="shared" ca="1" si="1"/>
        <v>4.1829455759362477E-2</v>
      </c>
      <c r="D66" s="3">
        <f t="shared" ca="1" si="2"/>
        <v>-1</v>
      </c>
      <c r="E66" s="5">
        <f t="shared" ca="1" si="3"/>
        <v>-4.1829455759362477E-2</v>
      </c>
      <c r="F66" s="5">
        <f t="shared" ca="1" si="4"/>
        <v>7755.9581705442406</v>
      </c>
      <c r="Q66" s="5">
        <f t="shared" ca="1" si="5"/>
        <v>7755.9581705442406</v>
      </c>
      <c r="R66" s="3">
        <f t="shared" si="6"/>
        <v>3844</v>
      </c>
      <c r="S66" s="3">
        <f t="shared" si="7"/>
        <v>62</v>
      </c>
      <c r="T66" s="3">
        <v>1</v>
      </c>
      <c r="U66" s="3">
        <f t="shared" si="8"/>
        <v>7688</v>
      </c>
      <c r="V66" s="3">
        <f t="shared" si="9"/>
        <v>62</v>
      </c>
      <c r="W66" s="3">
        <f t="shared" si="10"/>
        <v>6</v>
      </c>
      <c r="X66" s="3">
        <f t="shared" si="11"/>
        <v>7756</v>
      </c>
      <c r="Y66" s="5">
        <f t="shared" ca="1" si="12"/>
        <v>-4.1829455759398115E-2</v>
      </c>
      <c r="Z66" s="14">
        <f t="shared" ca="1" si="13"/>
        <v>1.7497033691274441E-3</v>
      </c>
    </row>
    <row r="67" spans="1:26" x14ac:dyDescent="0.25">
      <c r="A67" s="3">
        <v>63</v>
      </c>
      <c r="B67" s="3">
        <f t="shared" si="0"/>
        <v>8007</v>
      </c>
      <c r="C67" s="5">
        <f t="shared" ca="1" si="1"/>
        <v>4.7047069817974019E-2</v>
      </c>
      <c r="D67" s="3">
        <f t="shared" ca="1" si="2"/>
        <v>1</v>
      </c>
      <c r="E67" s="5">
        <f t="shared" ca="1" si="3"/>
        <v>4.7047069817974019E-2</v>
      </c>
      <c r="F67" s="5">
        <f t="shared" ca="1" si="4"/>
        <v>8007.0470470698183</v>
      </c>
      <c r="Q67" s="5">
        <f t="shared" ca="1" si="5"/>
        <v>8007.0470470698183</v>
      </c>
      <c r="R67" s="3">
        <f t="shared" si="6"/>
        <v>3969</v>
      </c>
      <c r="S67" s="3">
        <f t="shared" si="7"/>
        <v>63</v>
      </c>
      <c r="T67" s="3">
        <v>1</v>
      </c>
      <c r="U67" s="3">
        <f t="shared" si="8"/>
        <v>7938</v>
      </c>
      <c r="V67" s="3">
        <f t="shared" si="9"/>
        <v>63</v>
      </c>
      <c r="W67" s="3">
        <f t="shared" si="10"/>
        <v>6</v>
      </c>
      <c r="X67" s="3">
        <f t="shared" si="11"/>
        <v>8007</v>
      </c>
      <c r="Y67" s="5">
        <f t="shared" ca="1" si="12"/>
        <v>4.7047069818290765E-2</v>
      </c>
      <c r="Z67" s="14">
        <f t="shared" ca="1" si="13"/>
        <v>2.213426778487126E-3</v>
      </c>
    </row>
    <row r="68" spans="1:26" x14ac:dyDescent="0.25">
      <c r="A68" s="3">
        <v>64</v>
      </c>
      <c r="B68" s="3">
        <f t="shared" si="0"/>
        <v>8262</v>
      </c>
      <c r="C68" s="5">
        <f t="shared" ca="1" si="1"/>
        <v>0.42213013660939946</v>
      </c>
      <c r="D68" s="3">
        <f t="shared" ca="1" si="2"/>
        <v>0</v>
      </c>
      <c r="E68" s="5">
        <f t="shared" ca="1" si="3"/>
        <v>0</v>
      </c>
      <c r="F68" s="5">
        <f t="shared" ca="1" si="4"/>
        <v>8262</v>
      </c>
      <c r="Q68" s="5">
        <f t="shared" ca="1" si="5"/>
        <v>8262</v>
      </c>
      <c r="R68" s="3">
        <f t="shared" si="6"/>
        <v>4096</v>
      </c>
      <c r="S68" s="3">
        <f t="shared" si="7"/>
        <v>64</v>
      </c>
      <c r="T68" s="3">
        <v>1</v>
      </c>
      <c r="U68" s="3">
        <f t="shared" si="8"/>
        <v>8192</v>
      </c>
      <c r="V68" s="3">
        <f t="shared" si="9"/>
        <v>64</v>
      </c>
      <c r="W68" s="3">
        <f t="shared" si="10"/>
        <v>6</v>
      </c>
      <c r="X68" s="3">
        <f t="shared" si="11"/>
        <v>8262</v>
      </c>
      <c r="Y68" s="5">
        <f t="shared" ca="1" si="12"/>
        <v>0</v>
      </c>
      <c r="Z68" s="14">
        <f t="shared" ca="1" si="13"/>
        <v>0</v>
      </c>
    </row>
    <row r="69" spans="1:26" x14ac:dyDescent="0.25">
      <c r="A69" s="3">
        <v>65</v>
      </c>
      <c r="B69" s="3">
        <f t="shared" ref="B69:B104" si="14">(2*A69^2) + (A69) + 6</f>
        <v>8521</v>
      </c>
      <c r="C69" s="5">
        <f t="shared" ref="C69:C104" ca="1" si="15">RAND()</f>
        <v>0.89337751903062024</v>
      </c>
      <c r="D69" s="3">
        <f t="shared" ref="D69:D104" ca="1" si="16">RANDBETWEEN(-1,1)</f>
        <v>-1</v>
      </c>
      <c r="E69" s="5">
        <f t="shared" ref="E69:E104" ca="1" si="17">C69*D69</f>
        <v>-0.89337751903062024</v>
      </c>
      <c r="F69" s="5">
        <f t="shared" ref="F69:F104" ca="1" si="18">B69+E69</f>
        <v>8520.1066224809692</v>
      </c>
      <c r="Q69" s="5">
        <f t="shared" ref="Q69:Q104" ca="1" si="19">F69-$K$34</f>
        <v>8520.1066224809692</v>
      </c>
      <c r="R69" s="3">
        <f t="shared" ref="R69:R104" si="20">A69^2</f>
        <v>4225</v>
      </c>
      <c r="S69" s="3">
        <f t="shared" ref="S69:S104" si="21">A69</f>
        <v>65</v>
      </c>
      <c r="T69" s="3">
        <v>1</v>
      </c>
      <c r="U69" s="3">
        <f t="shared" ref="U69:U104" si="22">$R$2*R69</f>
        <v>8450</v>
      </c>
      <c r="V69" s="3">
        <f t="shared" ref="V69:V104" si="23">$S$2*S69</f>
        <v>65</v>
      </c>
      <c r="W69" s="3">
        <f t="shared" ref="W69:W104" si="24">$T$2*T69</f>
        <v>6</v>
      </c>
      <c r="X69" s="3">
        <f t="shared" ref="X69:X104" si="25">SUM(U69:W69)</f>
        <v>8521</v>
      </c>
      <c r="Y69" s="5">
        <f t="shared" ref="Y69:Y104" ca="1" si="26">Q69-X69</f>
        <v>-0.89337751903076423</v>
      </c>
      <c r="Z69" s="14">
        <f t="shared" ref="Z69:Z104" ca="1" si="27">Y69^2</f>
        <v>0.79812339150956346</v>
      </c>
    </row>
    <row r="70" spans="1:26" x14ac:dyDescent="0.25">
      <c r="A70" s="3">
        <v>66</v>
      </c>
      <c r="B70" s="3">
        <f t="shared" si="14"/>
        <v>8784</v>
      </c>
      <c r="C70" s="5">
        <f t="shared" ca="1" si="15"/>
        <v>0.8095943562996053</v>
      </c>
      <c r="D70" s="3">
        <f t="shared" ca="1" si="16"/>
        <v>-1</v>
      </c>
      <c r="E70" s="5">
        <f t="shared" ca="1" si="17"/>
        <v>-0.8095943562996053</v>
      </c>
      <c r="F70" s="5">
        <f t="shared" ca="1" si="18"/>
        <v>8783.1904056436997</v>
      </c>
      <c r="Q70" s="5">
        <f t="shared" ca="1" si="19"/>
        <v>8783.1904056436997</v>
      </c>
      <c r="R70" s="3">
        <f t="shared" si="20"/>
        <v>4356</v>
      </c>
      <c r="S70" s="3">
        <f t="shared" si="21"/>
        <v>66</v>
      </c>
      <c r="T70" s="3">
        <v>1</v>
      </c>
      <c r="U70" s="3">
        <f t="shared" si="22"/>
        <v>8712</v>
      </c>
      <c r="V70" s="3">
        <f t="shared" si="23"/>
        <v>66</v>
      </c>
      <c r="W70" s="3">
        <f t="shared" si="24"/>
        <v>6</v>
      </c>
      <c r="X70" s="3">
        <f t="shared" si="25"/>
        <v>8784</v>
      </c>
      <c r="Y70" s="5">
        <f t="shared" ca="1" si="26"/>
        <v>-0.80959435630029475</v>
      </c>
      <c r="Z70" s="14">
        <f t="shared" ca="1" si="27"/>
        <v>0.65544302175328861</v>
      </c>
    </row>
    <row r="71" spans="1:26" x14ac:dyDescent="0.25">
      <c r="A71" s="3">
        <v>67</v>
      </c>
      <c r="B71" s="3">
        <f t="shared" si="14"/>
        <v>9051</v>
      </c>
      <c r="C71" s="5">
        <f t="shared" ca="1" si="15"/>
        <v>4.8612851301840232E-2</v>
      </c>
      <c r="D71" s="3">
        <f t="shared" ca="1" si="16"/>
        <v>-1</v>
      </c>
      <c r="E71" s="5">
        <f t="shared" ca="1" si="17"/>
        <v>-4.8612851301840232E-2</v>
      </c>
      <c r="F71" s="5">
        <f t="shared" ca="1" si="18"/>
        <v>9050.9513871486979</v>
      </c>
      <c r="Q71" s="5">
        <f t="shared" ca="1" si="19"/>
        <v>9050.9513871486979</v>
      </c>
      <c r="R71" s="3">
        <f t="shared" si="20"/>
        <v>4489</v>
      </c>
      <c r="S71" s="3">
        <f t="shared" si="21"/>
        <v>67</v>
      </c>
      <c r="T71" s="3">
        <v>1</v>
      </c>
      <c r="U71" s="3">
        <f t="shared" si="22"/>
        <v>8978</v>
      </c>
      <c r="V71" s="3">
        <f t="shared" si="23"/>
        <v>67</v>
      </c>
      <c r="W71" s="3">
        <f t="shared" si="24"/>
        <v>6</v>
      </c>
      <c r="X71" s="3">
        <f t="shared" si="25"/>
        <v>9051</v>
      </c>
      <c r="Y71" s="5">
        <f t="shared" ca="1" si="26"/>
        <v>-4.8612851302095805E-2</v>
      </c>
      <c r="Z71" s="14">
        <f t="shared" ca="1" si="27"/>
        <v>2.3632093117196776E-3</v>
      </c>
    </row>
    <row r="72" spans="1:26" x14ac:dyDescent="0.25">
      <c r="A72" s="3">
        <v>68</v>
      </c>
      <c r="B72" s="3">
        <f t="shared" si="14"/>
        <v>9322</v>
      </c>
      <c r="C72" s="5">
        <f t="shared" ca="1" si="15"/>
        <v>0.92596425260965742</v>
      </c>
      <c r="D72" s="3">
        <f t="shared" ca="1" si="16"/>
        <v>-1</v>
      </c>
      <c r="E72" s="5">
        <f t="shared" ca="1" si="17"/>
        <v>-0.92596425260965742</v>
      </c>
      <c r="F72" s="5">
        <f t="shared" ca="1" si="18"/>
        <v>9321.0740357473896</v>
      </c>
      <c r="Q72" s="5">
        <f t="shared" ca="1" si="19"/>
        <v>9321.0740357473896</v>
      </c>
      <c r="R72" s="3">
        <f t="shared" si="20"/>
        <v>4624</v>
      </c>
      <c r="S72" s="3">
        <f t="shared" si="21"/>
        <v>68</v>
      </c>
      <c r="T72" s="3">
        <v>1</v>
      </c>
      <c r="U72" s="3">
        <f t="shared" si="22"/>
        <v>9248</v>
      </c>
      <c r="V72" s="3">
        <f t="shared" si="23"/>
        <v>68</v>
      </c>
      <c r="W72" s="3">
        <f t="shared" si="24"/>
        <v>6</v>
      </c>
      <c r="X72" s="3">
        <f t="shared" si="25"/>
        <v>9322</v>
      </c>
      <c r="Y72" s="5">
        <f t="shared" ca="1" si="26"/>
        <v>-0.9259642526103562</v>
      </c>
      <c r="Z72" s="14">
        <f t="shared" ca="1" si="27"/>
        <v>0.85740979711225551</v>
      </c>
    </row>
    <row r="73" spans="1:26" x14ac:dyDescent="0.25">
      <c r="A73" s="3">
        <v>69</v>
      </c>
      <c r="B73" s="3">
        <f t="shared" si="14"/>
        <v>9597</v>
      </c>
      <c r="C73" s="5">
        <f t="shared" ca="1" si="15"/>
        <v>0.68706732130759496</v>
      </c>
      <c r="D73" s="3">
        <f t="shared" ca="1" si="16"/>
        <v>1</v>
      </c>
      <c r="E73" s="5">
        <f t="shared" ca="1" si="17"/>
        <v>0.68706732130759496</v>
      </c>
      <c r="F73" s="5">
        <f t="shared" ca="1" si="18"/>
        <v>9597.687067321307</v>
      </c>
      <c r="Q73" s="5">
        <f t="shared" ca="1" si="19"/>
        <v>9597.687067321307</v>
      </c>
      <c r="R73" s="3">
        <f t="shared" si="20"/>
        <v>4761</v>
      </c>
      <c r="S73" s="3">
        <f t="shared" si="21"/>
        <v>69</v>
      </c>
      <c r="T73" s="3">
        <v>1</v>
      </c>
      <c r="U73" s="3">
        <f t="shared" si="22"/>
        <v>9522</v>
      </c>
      <c r="V73" s="3">
        <f t="shared" si="23"/>
        <v>69</v>
      </c>
      <c r="W73" s="3">
        <f t="shared" si="24"/>
        <v>6</v>
      </c>
      <c r="X73" s="3">
        <f t="shared" si="25"/>
        <v>9597</v>
      </c>
      <c r="Y73" s="5">
        <f t="shared" ca="1" si="26"/>
        <v>0.6870673213070404</v>
      </c>
      <c r="Z73" s="14">
        <f t="shared" ca="1" si="27"/>
        <v>0.47206150400803187</v>
      </c>
    </row>
    <row r="74" spans="1:26" x14ac:dyDescent="0.25">
      <c r="A74" s="3">
        <v>70</v>
      </c>
      <c r="B74" s="3">
        <f t="shared" si="14"/>
        <v>9876</v>
      </c>
      <c r="C74" s="5">
        <f t="shared" ca="1" si="15"/>
        <v>0.48269933921577779</v>
      </c>
      <c r="D74" s="3">
        <f t="shared" ca="1" si="16"/>
        <v>0</v>
      </c>
      <c r="E74" s="5">
        <f t="shared" ca="1" si="17"/>
        <v>0</v>
      </c>
      <c r="F74" s="5">
        <f t="shared" ca="1" si="18"/>
        <v>9876</v>
      </c>
      <c r="Q74" s="5">
        <f t="shared" ca="1" si="19"/>
        <v>9876</v>
      </c>
      <c r="R74" s="3">
        <f t="shared" si="20"/>
        <v>4900</v>
      </c>
      <c r="S74" s="3">
        <f t="shared" si="21"/>
        <v>70</v>
      </c>
      <c r="T74" s="3">
        <v>1</v>
      </c>
      <c r="U74" s="3">
        <f t="shared" si="22"/>
        <v>9800</v>
      </c>
      <c r="V74" s="3">
        <f t="shared" si="23"/>
        <v>70</v>
      </c>
      <c r="W74" s="3">
        <f t="shared" si="24"/>
        <v>6</v>
      </c>
      <c r="X74" s="3">
        <f t="shared" si="25"/>
        <v>9876</v>
      </c>
      <c r="Y74" s="5">
        <f t="shared" ca="1" si="26"/>
        <v>0</v>
      </c>
      <c r="Z74" s="14">
        <f t="shared" ca="1" si="27"/>
        <v>0</v>
      </c>
    </row>
    <row r="75" spans="1:26" x14ac:dyDescent="0.25">
      <c r="A75" s="3">
        <v>71</v>
      </c>
      <c r="B75" s="3">
        <f t="shared" si="14"/>
        <v>10159</v>
      </c>
      <c r="C75" s="5">
        <f t="shared" ca="1" si="15"/>
        <v>0.9527774848434144</v>
      </c>
      <c r="D75" s="3">
        <f t="shared" ca="1" si="16"/>
        <v>-1</v>
      </c>
      <c r="E75" s="5">
        <f t="shared" ca="1" si="17"/>
        <v>-0.9527774848434144</v>
      </c>
      <c r="F75" s="5">
        <f t="shared" ca="1" si="18"/>
        <v>10158.047222515157</v>
      </c>
      <c r="Q75" s="5">
        <f t="shared" ca="1" si="19"/>
        <v>10158.047222515157</v>
      </c>
      <c r="R75" s="3">
        <f t="shared" si="20"/>
        <v>5041</v>
      </c>
      <c r="S75" s="3">
        <f t="shared" si="21"/>
        <v>71</v>
      </c>
      <c r="T75" s="3">
        <v>1</v>
      </c>
      <c r="U75" s="3">
        <f t="shared" si="22"/>
        <v>10082</v>
      </c>
      <c r="V75" s="3">
        <f t="shared" si="23"/>
        <v>71</v>
      </c>
      <c r="W75" s="3">
        <f t="shared" si="24"/>
        <v>6</v>
      </c>
      <c r="X75" s="3">
        <f t="shared" si="25"/>
        <v>10159</v>
      </c>
      <c r="Y75" s="5">
        <f t="shared" ca="1" si="26"/>
        <v>-0.95277748484295444</v>
      </c>
      <c r="Z75" s="14">
        <f t="shared" ca="1" si="27"/>
        <v>0.90778493562366624</v>
      </c>
    </row>
    <row r="76" spans="1:26" x14ac:dyDescent="0.25">
      <c r="A76" s="3">
        <v>72</v>
      </c>
      <c r="B76" s="3">
        <f t="shared" si="14"/>
        <v>10446</v>
      </c>
      <c r="C76" s="5">
        <f t="shared" ca="1" si="15"/>
        <v>0.90073519125275958</v>
      </c>
      <c r="D76" s="3">
        <f t="shared" ca="1" si="16"/>
        <v>0</v>
      </c>
      <c r="E76" s="5">
        <f t="shared" ca="1" si="17"/>
        <v>0</v>
      </c>
      <c r="F76" s="5">
        <f t="shared" ca="1" si="18"/>
        <v>10446</v>
      </c>
      <c r="Q76" s="5">
        <f t="shared" ca="1" si="19"/>
        <v>10446</v>
      </c>
      <c r="R76" s="3">
        <f t="shared" si="20"/>
        <v>5184</v>
      </c>
      <c r="S76" s="3">
        <f t="shared" si="21"/>
        <v>72</v>
      </c>
      <c r="T76" s="3">
        <v>1</v>
      </c>
      <c r="U76" s="3">
        <f t="shared" si="22"/>
        <v>10368</v>
      </c>
      <c r="V76" s="3">
        <f t="shared" si="23"/>
        <v>72</v>
      </c>
      <c r="W76" s="3">
        <f t="shared" si="24"/>
        <v>6</v>
      </c>
      <c r="X76" s="3">
        <f t="shared" si="25"/>
        <v>10446</v>
      </c>
      <c r="Y76" s="5">
        <f t="shared" ca="1" si="26"/>
        <v>0</v>
      </c>
      <c r="Z76" s="14">
        <f t="shared" ca="1" si="27"/>
        <v>0</v>
      </c>
    </row>
    <row r="77" spans="1:26" x14ac:dyDescent="0.25">
      <c r="A77" s="3">
        <v>73</v>
      </c>
      <c r="B77" s="3">
        <f t="shared" si="14"/>
        <v>10737</v>
      </c>
      <c r="C77" s="5">
        <f t="shared" ca="1" si="15"/>
        <v>5.964673318967062E-2</v>
      </c>
      <c r="D77" s="3">
        <f t="shared" ca="1" si="16"/>
        <v>0</v>
      </c>
      <c r="E77" s="5">
        <f t="shared" ca="1" si="17"/>
        <v>0</v>
      </c>
      <c r="F77" s="5">
        <f t="shared" ca="1" si="18"/>
        <v>10737</v>
      </c>
      <c r="Q77" s="5">
        <f t="shared" ca="1" si="19"/>
        <v>10737</v>
      </c>
      <c r="R77" s="3">
        <f t="shared" si="20"/>
        <v>5329</v>
      </c>
      <c r="S77" s="3">
        <f t="shared" si="21"/>
        <v>73</v>
      </c>
      <c r="T77" s="3">
        <v>1</v>
      </c>
      <c r="U77" s="3">
        <f t="shared" si="22"/>
        <v>10658</v>
      </c>
      <c r="V77" s="3">
        <f t="shared" si="23"/>
        <v>73</v>
      </c>
      <c r="W77" s="3">
        <f t="shared" si="24"/>
        <v>6</v>
      </c>
      <c r="X77" s="3">
        <f t="shared" si="25"/>
        <v>10737</v>
      </c>
      <c r="Y77" s="5">
        <f t="shared" ca="1" si="26"/>
        <v>0</v>
      </c>
      <c r="Z77" s="14">
        <f t="shared" ca="1" si="27"/>
        <v>0</v>
      </c>
    </row>
    <row r="78" spans="1:26" x14ac:dyDescent="0.25">
      <c r="A78" s="3">
        <v>74</v>
      </c>
      <c r="B78" s="3">
        <f t="shared" si="14"/>
        <v>11032</v>
      </c>
      <c r="C78" s="5">
        <f t="shared" ca="1" si="15"/>
        <v>6.757392957248165E-2</v>
      </c>
      <c r="D78" s="3">
        <f t="shared" ca="1" si="16"/>
        <v>0</v>
      </c>
      <c r="E78" s="5">
        <f t="shared" ca="1" si="17"/>
        <v>0</v>
      </c>
      <c r="F78" s="5">
        <f t="shared" ca="1" si="18"/>
        <v>11032</v>
      </c>
      <c r="Q78" s="5">
        <f t="shared" ca="1" si="19"/>
        <v>11032</v>
      </c>
      <c r="R78" s="3">
        <f t="shared" si="20"/>
        <v>5476</v>
      </c>
      <c r="S78" s="3">
        <f t="shared" si="21"/>
        <v>74</v>
      </c>
      <c r="T78" s="3">
        <v>1</v>
      </c>
      <c r="U78" s="3">
        <f t="shared" si="22"/>
        <v>10952</v>
      </c>
      <c r="V78" s="3">
        <f t="shared" si="23"/>
        <v>74</v>
      </c>
      <c r="W78" s="3">
        <f t="shared" si="24"/>
        <v>6</v>
      </c>
      <c r="X78" s="3">
        <f t="shared" si="25"/>
        <v>11032</v>
      </c>
      <c r="Y78" s="5">
        <f t="shared" ca="1" si="26"/>
        <v>0</v>
      </c>
      <c r="Z78" s="14">
        <f t="shared" ca="1" si="27"/>
        <v>0</v>
      </c>
    </row>
    <row r="79" spans="1:26" x14ac:dyDescent="0.25">
      <c r="A79" s="3">
        <v>75</v>
      </c>
      <c r="B79" s="3">
        <f t="shared" si="14"/>
        <v>11331</v>
      </c>
      <c r="C79" s="5">
        <f t="shared" ca="1" si="15"/>
        <v>0.96996915655713445</v>
      </c>
      <c r="D79" s="3">
        <f t="shared" ca="1" si="16"/>
        <v>-1</v>
      </c>
      <c r="E79" s="5">
        <f t="shared" ca="1" si="17"/>
        <v>-0.96996915655713445</v>
      </c>
      <c r="F79" s="5">
        <f t="shared" ca="1" si="18"/>
        <v>11330.030030843443</v>
      </c>
      <c r="Q79" s="5">
        <f t="shared" ca="1" si="19"/>
        <v>11330.030030843443</v>
      </c>
      <c r="R79" s="3">
        <f t="shared" si="20"/>
        <v>5625</v>
      </c>
      <c r="S79" s="3">
        <f t="shared" si="21"/>
        <v>75</v>
      </c>
      <c r="T79" s="3">
        <v>1</v>
      </c>
      <c r="U79" s="3">
        <f t="shared" si="22"/>
        <v>11250</v>
      </c>
      <c r="V79" s="3">
        <f t="shared" si="23"/>
        <v>75</v>
      </c>
      <c r="W79" s="3">
        <f t="shared" si="24"/>
        <v>6</v>
      </c>
      <c r="X79" s="3">
        <f t="shared" si="25"/>
        <v>11331</v>
      </c>
      <c r="Y79" s="5">
        <f t="shared" ca="1" si="26"/>
        <v>-0.96996915655654448</v>
      </c>
      <c r="Z79" s="14">
        <f t="shared" ca="1" si="27"/>
        <v>0.94084016467101428</v>
      </c>
    </row>
    <row r="80" spans="1:26" x14ac:dyDescent="0.25">
      <c r="A80" s="3">
        <v>76</v>
      </c>
      <c r="B80" s="3">
        <f t="shared" si="14"/>
        <v>11634</v>
      </c>
      <c r="C80" s="5">
        <f t="shared" ca="1" si="15"/>
        <v>0.79384370788280934</v>
      </c>
      <c r="D80" s="3">
        <f t="shared" ca="1" si="16"/>
        <v>0</v>
      </c>
      <c r="E80" s="5">
        <f t="shared" ca="1" si="17"/>
        <v>0</v>
      </c>
      <c r="F80" s="5">
        <f t="shared" ca="1" si="18"/>
        <v>11634</v>
      </c>
      <c r="Q80" s="5">
        <f t="shared" ca="1" si="19"/>
        <v>11634</v>
      </c>
      <c r="R80" s="3">
        <f t="shared" si="20"/>
        <v>5776</v>
      </c>
      <c r="S80" s="3">
        <f t="shared" si="21"/>
        <v>76</v>
      </c>
      <c r="T80" s="3">
        <v>1</v>
      </c>
      <c r="U80" s="3">
        <f t="shared" si="22"/>
        <v>11552</v>
      </c>
      <c r="V80" s="3">
        <f t="shared" si="23"/>
        <v>76</v>
      </c>
      <c r="W80" s="3">
        <f t="shared" si="24"/>
        <v>6</v>
      </c>
      <c r="X80" s="3">
        <f t="shared" si="25"/>
        <v>11634</v>
      </c>
      <c r="Y80" s="5">
        <f t="shared" ca="1" si="26"/>
        <v>0</v>
      </c>
      <c r="Z80" s="14">
        <f t="shared" ca="1" si="27"/>
        <v>0</v>
      </c>
    </row>
    <row r="81" spans="1:26" x14ac:dyDescent="0.25">
      <c r="A81" s="3">
        <v>77</v>
      </c>
      <c r="B81" s="3">
        <f t="shared" si="14"/>
        <v>11941</v>
      </c>
      <c r="C81" s="5">
        <f t="shared" ca="1" si="15"/>
        <v>0.70069044128789726</v>
      </c>
      <c r="D81" s="3">
        <f t="shared" ca="1" si="16"/>
        <v>-1</v>
      </c>
      <c r="E81" s="5">
        <f t="shared" ca="1" si="17"/>
        <v>-0.70069044128789726</v>
      </c>
      <c r="F81" s="5">
        <f t="shared" ca="1" si="18"/>
        <v>11940.299309558712</v>
      </c>
      <c r="Q81" s="5">
        <f t="shared" ca="1" si="19"/>
        <v>11940.299309558712</v>
      </c>
      <c r="R81" s="3">
        <f t="shared" si="20"/>
        <v>5929</v>
      </c>
      <c r="S81" s="3">
        <f t="shared" si="21"/>
        <v>77</v>
      </c>
      <c r="T81" s="3">
        <v>1</v>
      </c>
      <c r="U81" s="3">
        <f t="shared" si="22"/>
        <v>11858</v>
      </c>
      <c r="V81" s="3">
        <f t="shared" si="23"/>
        <v>77</v>
      </c>
      <c r="W81" s="3">
        <f t="shared" si="24"/>
        <v>6</v>
      </c>
      <c r="X81" s="3">
        <f t="shared" si="25"/>
        <v>11941</v>
      </c>
      <c r="Y81" s="5">
        <f t="shared" ca="1" si="26"/>
        <v>-0.70069044128831592</v>
      </c>
      <c r="Z81" s="14">
        <f t="shared" ca="1" si="27"/>
        <v>0.49096709451281489</v>
      </c>
    </row>
    <row r="82" spans="1:26" x14ac:dyDescent="0.25">
      <c r="A82" s="3">
        <v>78</v>
      </c>
      <c r="B82" s="3">
        <f t="shared" si="14"/>
        <v>12252</v>
      </c>
      <c r="C82" s="5">
        <f t="shared" ca="1" si="15"/>
        <v>0.78610761302038612</v>
      </c>
      <c r="D82" s="3">
        <f t="shared" ca="1" si="16"/>
        <v>0</v>
      </c>
      <c r="E82" s="5">
        <f t="shared" ca="1" si="17"/>
        <v>0</v>
      </c>
      <c r="F82" s="5">
        <f t="shared" ca="1" si="18"/>
        <v>12252</v>
      </c>
      <c r="Q82" s="5">
        <f t="shared" ca="1" si="19"/>
        <v>12252</v>
      </c>
      <c r="R82" s="3">
        <f t="shared" si="20"/>
        <v>6084</v>
      </c>
      <c r="S82" s="3">
        <f t="shared" si="21"/>
        <v>78</v>
      </c>
      <c r="T82" s="3">
        <v>1</v>
      </c>
      <c r="U82" s="3">
        <f t="shared" si="22"/>
        <v>12168</v>
      </c>
      <c r="V82" s="3">
        <f t="shared" si="23"/>
        <v>78</v>
      </c>
      <c r="W82" s="3">
        <f t="shared" si="24"/>
        <v>6</v>
      </c>
      <c r="X82" s="3">
        <f t="shared" si="25"/>
        <v>12252</v>
      </c>
      <c r="Y82" s="5">
        <f t="shared" ca="1" si="26"/>
        <v>0</v>
      </c>
      <c r="Z82" s="14">
        <f t="shared" ca="1" si="27"/>
        <v>0</v>
      </c>
    </row>
    <row r="83" spans="1:26" x14ac:dyDescent="0.25">
      <c r="A83" s="3">
        <v>79</v>
      </c>
      <c r="B83" s="3">
        <f t="shared" si="14"/>
        <v>12567</v>
      </c>
      <c r="C83" s="5">
        <f t="shared" ca="1" si="15"/>
        <v>0.66296346199459866</v>
      </c>
      <c r="D83" s="3">
        <f t="shared" ca="1" si="16"/>
        <v>1</v>
      </c>
      <c r="E83" s="5">
        <f t="shared" ca="1" si="17"/>
        <v>0.66296346199459866</v>
      </c>
      <c r="F83" s="5">
        <f t="shared" ca="1" si="18"/>
        <v>12567.662963461995</v>
      </c>
      <c r="Q83" s="5">
        <f t="shared" ca="1" si="19"/>
        <v>12567.662963461995</v>
      </c>
      <c r="R83" s="3">
        <f t="shared" si="20"/>
        <v>6241</v>
      </c>
      <c r="S83" s="3">
        <f t="shared" si="21"/>
        <v>79</v>
      </c>
      <c r="T83" s="3">
        <v>1</v>
      </c>
      <c r="U83" s="3">
        <f t="shared" si="22"/>
        <v>12482</v>
      </c>
      <c r="V83" s="3">
        <f t="shared" si="23"/>
        <v>79</v>
      </c>
      <c r="W83" s="3">
        <f t="shared" si="24"/>
        <v>6</v>
      </c>
      <c r="X83" s="3">
        <f t="shared" si="25"/>
        <v>12567</v>
      </c>
      <c r="Y83" s="5">
        <f t="shared" ca="1" si="26"/>
        <v>0.66296346199487743</v>
      </c>
      <c r="Z83" s="14">
        <f t="shared" ca="1" si="27"/>
        <v>0.43952055194023332</v>
      </c>
    </row>
    <row r="84" spans="1:26" x14ac:dyDescent="0.25">
      <c r="A84" s="3">
        <v>80</v>
      </c>
      <c r="B84" s="3">
        <f t="shared" si="14"/>
        <v>12886</v>
      </c>
      <c r="C84" s="5">
        <f t="shared" ca="1" si="15"/>
        <v>0.35439315978512131</v>
      </c>
      <c r="D84" s="3">
        <f t="shared" ca="1" si="16"/>
        <v>1</v>
      </c>
      <c r="E84" s="5">
        <f t="shared" ca="1" si="17"/>
        <v>0.35439315978512131</v>
      </c>
      <c r="F84" s="5">
        <f t="shared" ca="1" si="18"/>
        <v>12886.354393159785</v>
      </c>
      <c r="Q84" s="5">
        <f t="shared" ca="1" si="19"/>
        <v>12886.354393159785</v>
      </c>
      <c r="R84" s="3">
        <f t="shared" si="20"/>
        <v>6400</v>
      </c>
      <c r="S84" s="3">
        <f t="shared" si="21"/>
        <v>80</v>
      </c>
      <c r="T84" s="3">
        <v>1</v>
      </c>
      <c r="U84" s="3">
        <f t="shared" si="22"/>
        <v>12800</v>
      </c>
      <c r="V84" s="3">
        <f t="shared" si="23"/>
        <v>80</v>
      </c>
      <c r="W84" s="3">
        <f t="shared" si="24"/>
        <v>6</v>
      </c>
      <c r="X84" s="3">
        <f t="shared" si="25"/>
        <v>12886</v>
      </c>
      <c r="Y84" s="5">
        <f t="shared" ca="1" si="26"/>
        <v>0.35439315978510422</v>
      </c>
      <c r="Z84" s="14">
        <f t="shared" ca="1" si="27"/>
        <v>0.12559451170247041</v>
      </c>
    </row>
    <row r="85" spans="1:26" x14ac:dyDescent="0.25">
      <c r="A85" s="3">
        <v>81</v>
      </c>
      <c r="B85" s="3">
        <f t="shared" si="14"/>
        <v>13209</v>
      </c>
      <c r="C85" s="5">
        <f t="shared" ca="1" si="15"/>
        <v>6.7821546763466301E-2</v>
      </c>
      <c r="D85" s="3">
        <f t="shared" ca="1" si="16"/>
        <v>-1</v>
      </c>
      <c r="E85" s="5">
        <f t="shared" ca="1" si="17"/>
        <v>-6.7821546763466301E-2</v>
      </c>
      <c r="F85" s="5">
        <f t="shared" ca="1" si="18"/>
        <v>13208.932178453237</v>
      </c>
      <c r="Q85" s="5">
        <f t="shared" ca="1" si="19"/>
        <v>13208.932178453237</v>
      </c>
      <c r="R85" s="3">
        <f t="shared" si="20"/>
        <v>6561</v>
      </c>
      <c r="S85" s="3">
        <f t="shared" si="21"/>
        <v>81</v>
      </c>
      <c r="T85" s="3">
        <v>1</v>
      </c>
      <c r="U85" s="3">
        <f t="shared" si="22"/>
        <v>13122</v>
      </c>
      <c r="V85" s="3">
        <f t="shared" si="23"/>
        <v>81</v>
      </c>
      <c r="W85" s="3">
        <f t="shared" si="24"/>
        <v>6</v>
      </c>
      <c r="X85" s="3">
        <f t="shared" si="25"/>
        <v>13209</v>
      </c>
      <c r="Y85" s="5">
        <f t="shared" ca="1" si="26"/>
        <v>-6.7821546763298102E-2</v>
      </c>
      <c r="Z85" s="14">
        <f t="shared" ca="1" si="27"/>
        <v>4.5997622053662313E-3</v>
      </c>
    </row>
    <row r="86" spans="1:26" x14ac:dyDescent="0.25">
      <c r="A86" s="3">
        <v>82</v>
      </c>
      <c r="B86" s="3">
        <f t="shared" si="14"/>
        <v>13536</v>
      </c>
      <c r="C86" s="5">
        <f t="shared" ca="1" si="15"/>
        <v>0.54445615784368295</v>
      </c>
      <c r="D86" s="3">
        <f t="shared" ca="1" si="16"/>
        <v>-1</v>
      </c>
      <c r="E86" s="5">
        <f t="shared" ca="1" si="17"/>
        <v>-0.54445615784368295</v>
      </c>
      <c r="F86" s="5">
        <f t="shared" ca="1" si="18"/>
        <v>13535.455543842156</v>
      </c>
      <c r="Q86" s="5">
        <f t="shared" ca="1" si="19"/>
        <v>13535.455543842156</v>
      </c>
      <c r="R86" s="3">
        <f t="shared" si="20"/>
        <v>6724</v>
      </c>
      <c r="S86" s="3">
        <f t="shared" si="21"/>
        <v>82</v>
      </c>
      <c r="T86" s="3">
        <v>1</v>
      </c>
      <c r="U86" s="3">
        <f t="shared" si="22"/>
        <v>13448</v>
      </c>
      <c r="V86" s="3">
        <f t="shared" si="23"/>
        <v>82</v>
      </c>
      <c r="W86" s="3">
        <f t="shared" si="24"/>
        <v>6</v>
      </c>
      <c r="X86" s="3">
        <f t="shared" si="25"/>
        <v>13536</v>
      </c>
      <c r="Y86" s="5">
        <f t="shared" ca="1" si="26"/>
        <v>-0.54445615784425172</v>
      </c>
      <c r="Z86" s="14">
        <f t="shared" ca="1" si="27"/>
        <v>0.29643250781452474</v>
      </c>
    </row>
    <row r="87" spans="1:26" x14ac:dyDescent="0.25">
      <c r="A87" s="3">
        <v>83</v>
      </c>
      <c r="B87" s="3">
        <f t="shared" si="14"/>
        <v>13867</v>
      </c>
      <c r="C87" s="5">
        <f t="shared" ca="1" si="15"/>
        <v>0.80005997787122107</v>
      </c>
      <c r="D87" s="3">
        <f t="shared" ca="1" si="16"/>
        <v>1</v>
      </c>
      <c r="E87" s="5">
        <f t="shared" ca="1" si="17"/>
        <v>0.80005997787122107</v>
      </c>
      <c r="F87" s="5">
        <f t="shared" ca="1" si="18"/>
        <v>13867.800059977872</v>
      </c>
      <c r="Q87" s="5">
        <f t="shared" ca="1" si="19"/>
        <v>13867.800059977872</v>
      </c>
      <c r="R87" s="3">
        <f t="shared" si="20"/>
        <v>6889</v>
      </c>
      <c r="S87" s="3">
        <f t="shared" si="21"/>
        <v>83</v>
      </c>
      <c r="T87" s="3">
        <v>1</v>
      </c>
      <c r="U87" s="3">
        <f t="shared" si="22"/>
        <v>13778</v>
      </c>
      <c r="V87" s="3">
        <f t="shared" si="23"/>
        <v>83</v>
      </c>
      <c r="W87" s="3">
        <f t="shared" si="24"/>
        <v>6</v>
      </c>
      <c r="X87" s="3">
        <f t="shared" si="25"/>
        <v>13867</v>
      </c>
      <c r="Y87" s="5">
        <f t="shared" ca="1" si="26"/>
        <v>0.80005997787156957</v>
      </c>
      <c r="Z87" s="14">
        <f t="shared" ca="1" si="27"/>
        <v>0.64009596819185643</v>
      </c>
    </row>
    <row r="88" spans="1:26" x14ac:dyDescent="0.25">
      <c r="A88" s="3">
        <v>84</v>
      </c>
      <c r="B88" s="3">
        <f t="shared" si="14"/>
        <v>14202</v>
      </c>
      <c r="C88" s="5">
        <f t="shared" ca="1" si="15"/>
        <v>0.88047258634448122</v>
      </c>
      <c r="D88" s="3">
        <f t="shared" ca="1" si="16"/>
        <v>0</v>
      </c>
      <c r="E88" s="5">
        <f t="shared" ca="1" si="17"/>
        <v>0</v>
      </c>
      <c r="F88" s="5">
        <f t="shared" ca="1" si="18"/>
        <v>14202</v>
      </c>
      <c r="Q88" s="5">
        <f t="shared" ca="1" si="19"/>
        <v>14202</v>
      </c>
      <c r="R88" s="3">
        <f t="shared" si="20"/>
        <v>7056</v>
      </c>
      <c r="S88" s="3">
        <f t="shared" si="21"/>
        <v>84</v>
      </c>
      <c r="T88" s="3">
        <v>1</v>
      </c>
      <c r="U88" s="3">
        <f t="shared" si="22"/>
        <v>14112</v>
      </c>
      <c r="V88" s="3">
        <f t="shared" si="23"/>
        <v>84</v>
      </c>
      <c r="W88" s="3">
        <f t="shared" si="24"/>
        <v>6</v>
      </c>
      <c r="X88" s="3">
        <f t="shared" si="25"/>
        <v>14202</v>
      </c>
      <c r="Y88" s="5">
        <f t="shared" ca="1" si="26"/>
        <v>0</v>
      </c>
      <c r="Z88" s="14">
        <f t="shared" ca="1" si="27"/>
        <v>0</v>
      </c>
    </row>
    <row r="89" spans="1:26" x14ac:dyDescent="0.25">
      <c r="A89" s="3">
        <v>85</v>
      </c>
      <c r="B89" s="3">
        <f t="shared" si="14"/>
        <v>14541</v>
      </c>
      <c r="C89" s="5">
        <f t="shared" ca="1" si="15"/>
        <v>0.51120918167276941</v>
      </c>
      <c r="D89" s="3">
        <f t="shared" ca="1" si="16"/>
        <v>-1</v>
      </c>
      <c r="E89" s="5">
        <f t="shared" ca="1" si="17"/>
        <v>-0.51120918167276941</v>
      </c>
      <c r="F89" s="5">
        <f t="shared" ca="1" si="18"/>
        <v>14540.488790818326</v>
      </c>
      <c r="Q89" s="5">
        <f t="shared" ca="1" si="19"/>
        <v>14540.488790818326</v>
      </c>
      <c r="R89" s="3">
        <f t="shared" si="20"/>
        <v>7225</v>
      </c>
      <c r="S89" s="3">
        <f t="shared" si="21"/>
        <v>85</v>
      </c>
      <c r="T89" s="3">
        <v>1</v>
      </c>
      <c r="U89" s="3">
        <f t="shared" si="22"/>
        <v>14450</v>
      </c>
      <c r="V89" s="3">
        <f t="shared" si="23"/>
        <v>85</v>
      </c>
      <c r="W89" s="3">
        <f t="shared" si="24"/>
        <v>6</v>
      </c>
      <c r="X89" s="3">
        <f t="shared" si="25"/>
        <v>14541</v>
      </c>
      <c r="Y89" s="5">
        <f t="shared" ca="1" si="26"/>
        <v>-0.51120918167362106</v>
      </c>
      <c r="Z89" s="14">
        <f t="shared" ca="1" si="27"/>
        <v>0.26133482742741332</v>
      </c>
    </row>
    <row r="90" spans="1:26" x14ac:dyDescent="0.25">
      <c r="A90" s="3">
        <v>86</v>
      </c>
      <c r="B90" s="3">
        <f t="shared" si="14"/>
        <v>14884</v>
      </c>
      <c r="C90" s="5">
        <f t="shared" ca="1" si="15"/>
        <v>0.85985738580701299</v>
      </c>
      <c r="D90" s="3">
        <f t="shared" ca="1" si="16"/>
        <v>0</v>
      </c>
      <c r="E90" s="5">
        <f t="shared" ca="1" si="17"/>
        <v>0</v>
      </c>
      <c r="F90" s="5">
        <f t="shared" ca="1" si="18"/>
        <v>14884</v>
      </c>
      <c r="Q90" s="5">
        <f t="shared" ca="1" si="19"/>
        <v>14884</v>
      </c>
      <c r="R90" s="3">
        <f t="shared" si="20"/>
        <v>7396</v>
      </c>
      <c r="S90" s="3">
        <f t="shared" si="21"/>
        <v>86</v>
      </c>
      <c r="T90" s="3">
        <v>1</v>
      </c>
      <c r="U90" s="3">
        <f t="shared" si="22"/>
        <v>14792</v>
      </c>
      <c r="V90" s="3">
        <f t="shared" si="23"/>
        <v>86</v>
      </c>
      <c r="W90" s="3">
        <f t="shared" si="24"/>
        <v>6</v>
      </c>
      <c r="X90" s="3">
        <f t="shared" si="25"/>
        <v>14884</v>
      </c>
      <c r="Y90" s="5">
        <f t="shared" ca="1" si="26"/>
        <v>0</v>
      </c>
      <c r="Z90" s="14">
        <f t="shared" ca="1" si="27"/>
        <v>0</v>
      </c>
    </row>
    <row r="91" spans="1:26" x14ac:dyDescent="0.25">
      <c r="A91" s="3">
        <v>87</v>
      </c>
      <c r="B91" s="3">
        <f t="shared" si="14"/>
        <v>15231</v>
      </c>
      <c r="C91" s="5">
        <f t="shared" ca="1" si="15"/>
        <v>4.7934632284959644E-2</v>
      </c>
      <c r="D91" s="3">
        <f t="shared" ca="1" si="16"/>
        <v>1</v>
      </c>
      <c r="E91" s="5">
        <f t="shared" ca="1" si="17"/>
        <v>4.7934632284959644E-2</v>
      </c>
      <c r="F91" s="5">
        <f t="shared" ca="1" si="18"/>
        <v>15231.047934632285</v>
      </c>
      <c r="Q91" s="5">
        <f t="shared" ca="1" si="19"/>
        <v>15231.047934632285</v>
      </c>
      <c r="R91" s="3">
        <f t="shared" si="20"/>
        <v>7569</v>
      </c>
      <c r="S91" s="3">
        <f t="shared" si="21"/>
        <v>87</v>
      </c>
      <c r="T91" s="3">
        <v>1</v>
      </c>
      <c r="U91" s="3">
        <f t="shared" si="22"/>
        <v>15138</v>
      </c>
      <c r="V91" s="3">
        <f t="shared" si="23"/>
        <v>87</v>
      </c>
      <c r="W91" s="3">
        <f t="shared" si="24"/>
        <v>6</v>
      </c>
      <c r="X91" s="3">
        <f t="shared" si="25"/>
        <v>15231</v>
      </c>
      <c r="Y91" s="5">
        <f t="shared" ca="1" si="26"/>
        <v>4.7934632284523104E-2</v>
      </c>
      <c r="Z91" s="14">
        <f t="shared" ca="1" si="27"/>
        <v>2.2977289722524445E-3</v>
      </c>
    </row>
    <row r="92" spans="1:26" x14ac:dyDescent="0.25">
      <c r="A92" s="3">
        <v>88</v>
      </c>
      <c r="B92" s="3">
        <f t="shared" si="14"/>
        <v>15582</v>
      </c>
      <c r="C92" s="5">
        <f t="shared" ca="1" si="15"/>
        <v>0.72320338948034468</v>
      </c>
      <c r="D92" s="3">
        <f t="shared" ca="1" si="16"/>
        <v>0</v>
      </c>
      <c r="E92" s="5">
        <f t="shared" ca="1" si="17"/>
        <v>0</v>
      </c>
      <c r="F92" s="5">
        <f t="shared" ca="1" si="18"/>
        <v>15582</v>
      </c>
      <c r="Q92" s="5">
        <f t="shared" ca="1" si="19"/>
        <v>15582</v>
      </c>
      <c r="R92" s="3">
        <f t="shared" si="20"/>
        <v>7744</v>
      </c>
      <c r="S92" s="3">
        <f t="shared" si="21"/>
        <v>88</v>
      </c>
      <c r="T92" s="3">
        <v>1</v>
      </c>
      <c r="U92" s="3">
        <f t="shared" si="22"/>
        <v>15488</v>
      </c>
      <c r="V92" s="3">
        <f t="shared" si="23"/>
        <v>88</v>
      </c>
      <c r="W92" s="3">
        <f t="shared" si="24"/>
        <v>6</v>
      </c>
      <c r="X92" s="3">
        <f t="shared" si="25"/>
        <v>15582</v>
      </c>
      <c r="Y92" s="5">
        <f t="shared" ca="1" si="26"/>
        <v>0</v>
      </c>
      <c r="Z92" s="14">
        <f t="shared" ca="1" si="27"/>
        <v>0</v>
      </c>
    </row>
    <row r="93" spans="1:26" x14ac:dyDescent="0.25">
      <c r="A93" s="3">
        <v>89</v>
      </c>
      <c r="B93" s="3">
        <f t="shared" si="14"/>
        <v>15937</v>
      </c>
      <c r="C93" s="5">
        <f t="shared" ca="1" si="15"/>
        <v>0.98101839260517498</v>
      </c>
      <c r="D93" s="3">
        <f t="shared" ca="1" si="16"/>
        <v>1</v>
      </c>
      <c r="E93" s="5">
        <f t="shared" ca="1" si="17"/>
        <v>0.98101839260517498</v>
      </c>
      <c r="F93" s="5">
        <f t="shared" ca="1" si="18"/>
        <v>15937.981018392606</v>
      </c>
      <c r="Q93" s="5">
        <f t="shared" ca="1" si="19"/>
        <v>15937.981018392606</v>
      </c>
      <c r="R93" s="3">
        <f t="shared" si="20"/>
        <v>7921</v>
      </c>
      <c r="S93" s="3">
        <f t="shared" si="21"/>
        <v>89</v>
      </c>
      <c r="T93" s="3">
        <v>1</v>
      </c>
      <c r="U93" s="3">
        <f t="shared" si="22"/>
        <v>15842</v>
      </c>
      <c r="V93" s="3">
        <f t="shared" si="23"/>
        <v>89</v>
      </c>
      <c r="W93" s="3">
        <f t="shared" si="24"/>
        <v>6</v>
      </c>
      <c r="X93" s="3">
        <f t="shared" si="25"/>
        <v>15937</v>
      </c>
      <c r="Y93" s="5">
        <f t="shared" ca="1" si="26"/>
        <v>0.98101839260561974</v>
      </c>
      <c r="Z93" s="14">
        <f t="shared" ca="1" si="27"/>
        <v>0.96239708663051382</v>
      </c>
    </row>
    <row r="94" spans="1:26" x14ac:dyDescent="0.25">
      <c r="A94" s="3">
        <v>90</v>
      </c>
      <c r="B94" s="3">
        <f t="shared" si="14"/>
        <v>16296</v>
      </c>
      <c r="C94" s="5">
        <f t="shared" ca="1" si="15"/>
        <v>0.31567261931433088</v>
      </c>
      <c r="D94" s="3">
        <f t="shared" ca="1" si="16"/>
        <v>1</v>
      </c>
      <c r="E94" s="5">
        <f t="shared" ca="1" si="17"/>
        <v>0.31567261931433088</v>
      </c>
      <c r="F94" s="5">
        <f t="shared" ca="1" si="18"/>
        <v>16296.315672619314</v>
      </c>
      <c r="Q94" s="5">
        <f t="shared" ca="1" si="19"/>
        <v>16296.315672619314</v>
      </c>
      <c r="R94" s="3">
        <f t="shared" si="20"/>
        <v>8100</v>
      </c>
      <c r="S94" s="3">
        <f t="shared" si="21"/>
        <v>90</v>
      </c>
      <c r="T94" s="3">
        <v>1</v>
      </c>
      <c r="U94" s="3">
        <f t="shared" si="22"/>
        <v>16200</v>
      </c>
      <c r="V94" s="3">
        <f t="shared" si="23"/>
        <v>90</v>
      </c>
      <c r="W94" s="3">
        <f t="shared" si="24"/>
        <v>6</v>
      </c>
      <c r="X94" s="3">
        <f t="shared" si="25"/>
        <v>16296</v>
      </c>
      <c r="Y94" s="5">
        <f t="shared" ca="1" si="26"/>
        <v>0.31567261931377288</v>
      </c>
      <c r="Z94" s="14">
        <f t="shared" ca="1" si="27"/>
        <v>9.9649202584418173E-2</v>
      </c>
    </row>
    <row r="95" spans="1:26" x14ac:dyDescent="0.25">
      <c r="A95" s="3">
        <v>91</v>
      </c>
      <c r="B95" s="3">
        <f t="shared" si="14"/>
        <v>16659</v>
      </c>
      <c r="C95" s="5">
        <f t="shared" ca="1" si="15"/>
        <v>0.61723398363301885</v>
      </c>
      <c r="D95" s="3">
        <f t="shared" ca="1" si="16"/>
        <v>0</v>
      </c>
      <c r="E95" s="5">
        <f t="shared" ca="1" si="17"/>
        <v>0</v>
      </c>
      <c r="F95" s="5">
        <f t="shared" ca="1" si="18"/>
        <v>16659</v>
      </c>
      <c r="Q95" s="5">
        <f t="shared" ca="1" si="19"/>
        <v>16659</v>
      </c>
      <c r="R95" s="3">
        <f t="shared" si="20"/>
        <v>8281</v>
      </c>
      <c r="S95" s="3">
        <f t="shared" si="21"/>
        <v>91</v>
      </c>
      <c r="T95" s="3">
        <v>1</v>
      </c>
      <c r="U95" s="3">
        <f t="shared" si="22"/>
        <v>16562</v>
      </c>
      <c r="V95" s="3">
        <f t="shared" si="23"/>
        <v>91</v>
      </c>
      <c r="W95" s="3">
        <f t="shared" si="24"/>
        <v>6</v>
      </c>
      <c r="X95" s="3">
        <f t="shared" si="25"/>
        <v>16659</v>
      </c>
      <c r="Y95" s="5">
        <f t="shared" ca="1" si="26"/>
        <v>0</v>
      </c>
      <c r="Z95" s="14">
        <f t="shared" ca="1" si="27"/>
        <v>0</v>
      </c>
    </row>
    <row r="96" spans="1:26" x14ac:dyDescent="0.25">
      <c r="A96" s="3">
        <v>92</v>
      </c>
      <c r="B96" s="3">
        <f t="shared" si="14"/>
        <v>17026</v>
      </c>
      <c r="C96" s="5">
        <f t="shared" ca="1" si="15"/>
        <v>0.78468526940876682</v>
      </c>
      <c r="D96" s="3">
        <f t="shared" ca="1" si="16"/>
        <v>1</v>
      </c>
      <c r="E96" s="5">
        <f t="shared" ca="1" si="17"/>
        <v>0.78468526940876682</v>
      </c>
      <c r="F96" s="5">
        <f t="shared" ca="1" si="18"/>
        <v>17026.784685269409</v>
      </c>
      <c r="Q96" s="5">
        <f t="shared" ca="1" si="19"/>
        <v>17026.784685269409</v>
      </c>
      <c r="R96" s="3">
        <f t="shared" si="20"/>
        <v>8464</v>
      </c>
      <c r="S96" s="3">
        <f t="shared" si="21"/>
        <v>92</v>
      </c>
      <c r="T96" s="3">
        <v>1</v>
      </c>
      <c r="U96" s="3">
        <f t="shared" si="22"/>
        <v>16928</v>
      </c>
      <c r="V96" s="3">
        <f t="shared" si="23"/>
        <v>92</v>
      </c>
      <c r="W96" s="3">
        <f t="shared" si="24"/>
        <v>6</v>
      </c>
      <c r="X96" s="3">
        <f t="shared" si="25"/>
        <v>17026</v>
      </c>
      <c r="Y96" s="5">
        <f t="shared" ca="1" si="26"/>
        <v>0.78468526940923766</v>
      </c>
      <c r="Z96" s="14">
        <f t="shared" ca="1" si="27"/>
        <v>0.61573097202784788</v>
      </c>
    </row>
    <row r="97" spans="1:26" x14ac:dyDescent="0.25">
      <c r="A97" s="3">
        <v>93</v>
      </c>
      <c r="B97" s="3">
        <f t="shared" si="14"/>
        <v>17397</v>
      </c>
      <c r="C97" s="5">
        <f t="shared" ca="1" si="15"/>
        <v>7.9173748236779029E-2</v>
      </c>
      <c r="D97" s="3">
        <f t="shared" ca="1" si="16"/>
        <v>1</v>
      </c>
      <c r="E97" s="5">
        <f t="shared" ca="1" si="17"/>
        <v>7.9173748236779029E-2</v>
      </c>
      <c r="F97" s="5">
        <f t="shared" ca="1" si="18"/>
        <v>17397.079173748236</v>
      </c>
      <c r="Q97" s="5">
        <f t="shared" ca="1" si="19"/>
        <v>17397.079173748236</v>
      </c>
      <c r="R97" s="3">
        <f t="shared" si="20"/>
        <v>8649</v>
      </c>
      <c r="S97" s="3">
        <f t="shared" si="21"/>
        <v>93</v>
      </c>
      <c r="T97" s="3">
        <v>1</v>
      </c>
      <c r="U97" s="3">
        <f t="shared" si="22"/>
        <v>17298</v>
      </c>
      <c r="V97" s="3">
        <f t="shared" si="23"/>
        <v>93</v>
      </c>
      <c r="W97" s="3">
        <f t="shared" si="24"/>
        <v>6</v>
      </c>
      <c r="X97" s="3">
        <f t="shared" si="25"/>
        <v>17397</v>
      </c>
      <c r="Y97" s="5">
        <f t="shared" ca="1" si="26"/>
        <v>7.9173748235916719E-2</v>
      </c>
      <c r="Z97" s="14">
        <f t="shared" ca="1" si="27"/>
        <v>6.2684824097243253E-3</v>
      </c>
    </row>
    <row r="98" spans="1:26" x14ac:dyDescent="0.25">
      <c r="A98" s="3">
        <v>94</v>
      </c>
      <c r="B98" s="3">
        <f t="shared" si="14"/>
        <v>17772</v>
      </c>
      <c r="C98" s="5">
        <f t="shared" ca="1" si="15"/>
        <v>0.68147295541773167</v>
      </c>
      <c r="D98" s="3">
        <f t="shared" ca="1" si="16"/>
        <v>0</v>
      </c>
      <c r="E98" s="5">
        <f t="shared" ca="1" si="17"/>
        <v>0</v>
      </c>
      <c r="F98" s="5">
        <f t="shared" ca="1" si="18"/>
        <v>17772</v>
      </c>
      <c r="Q98" s="5">
        <f t="shared" ca="1" si="19"/>
        <v>17772</v>
      </c>
      <c r="R98" s="3">
        <f t="shared" si="20"/>
        <v>8836</v>
      </c>
      <c r="S98" s="3">
        <f t="shared" si="21"/>
        <v>94</v>
      </c>
      <c r="T98" s="3">
        <v>1</v>
      </c>
      <c r="U98" s="3">
        <f t="shared" si="22"/>
        <v>17672</v>
      </c>
      <c r="V98" s="3">
        <f t="shared" si="23"/>
        <v>94</v>
      </c>
      <c r="W98" s="3">
        <f t="shared" si="24"/>
        <v>6</v>
      </c>
      <c r="X98" s="3">
        <f t="shared" si="25"/>
        <v>17772</v>
      </c>
      <c r="Y98" s="5">
        <f t="shared" ca="1" si="26"/>
        <v>0</v>
      </c>
      <c r="Z98" s="14">
        <f t="shared" ca="1" si="27"/>
        <v>0</v>
      </c>
    </row>
    <row r="99" spans="1:26" x14ac:dyDescent="0.25">
      <c r="A99" s="3">
        <v>95</v>
      </c>
      <c r="B99" s="3">
        <f t="shared" si="14"/>
        <v>18151</v>
      </c>
      <c r="C99" s="5">
        <f t="shared" ca="1" si="15"/>
        <v>0.65926402303158871</v>
      </c>
      <c r="D99" s="3">
        <f t="shared" ca="1" si="16"/>
        <v>0</v>
      </c>
      <c r="E99" s="5">
        <f t="shared" ca="1" si="17"/>
        <v>0</v>
      </c>
      <c r="F99" s="5">
        <f t="shared" ca="1" si="18"/>
        <v>18151</v>
      </c>
      <c r="Q99" s="5">
        <f t="shared" ca="1" si="19"/>
        <v>18151</v>
      </c>
      <c r="R99" s="3">
        <f t="shared" si="20"/>
        <v>9025</v>
      </c>
      <c r="S99" s="3">
        <f t="shared" si="21"/>
        <v>95</v>
      </c>
      <c r="T99" s="3">
        <v>1</v>
      </c>
      <c r="U99" s="3">
        <f t="shared" si="22"/>
        <v>18050</v>
      </c>
      <c r="V99" s="3">
        <f t="shared" si="23"/>
        <v>95</v>
      </c>
      <c r="W99" s="3">
        <f t="shared" si="24"/>
        <v>6</v>
      </c>
      <c r="X99" s="3">
        <f t="shared" si="25"/>
        <v>18151</v>
      </c>
      <c r="Y99" s="5">
        <f t="shared" ca="1" si="26"/>
        <v>0</v>
      </c>
      <c r="Z99" s="14">
        <f t="shared" ca="1" si="27"/>
        <v>0</v>
      </c>
    </row>
    <row r="100" spans="1:26" x14ac:dyDescent="0.25">
      <c r="A100" s="3">
        <v>96</v>
      </c>
      <c r="B100" s="3">
        <f t="shared" si="14"/>
        <v>18534</v>
      </c>
      <c r="C100" s="5">
        <f t="shared" ca="1" si="15"/>
        <v>8.5978714889764496E-2</v>
      </c>
      <c r="D100" s="3">
        <f t="shared" ca="1" si="16"/>
        <v>1</v>
      </c>
      <c r="E100" s="5">
        <f t="shared" ca="1" si="17"/>
        <v>8.5978714889764496E-2</v>
      </c>
      <c r="F100" s="5">
        <f t="shared" ca="1" si="18"/>
        <v>18534.085978714891</v>
      </c>
      <c r="Q100" s="5">
        <f t="shared" ca="1" si="19"/>
        <v>18534.085978714891</v>
      </c>
      <c r="R100" s="3">
        <f t="shared" si="20"/>
        <v>9216</v>
      </c>
      <c r="S100" s="3">
        <f t="shared" si="21"/>
        <v>96</v>
      </c>
      <c r="T100" s="3">
        <v>1</v>
      </c>
      <c r="U100" s="3">
        <f t="shared" si="22"/>
        <v>18432</v>
      </c>
      <c r="V100" s="3">
        <f t="shared" si="23"/>
        <v>96</v>
      </c>
      <c r="W100" s="3">
        <f t="shared" si="24"/>
        <v>6</v>
      </c>
      <c r="X100" s="3">
        <f t="shared" si="25"/>
        <v>18534</v>
      </c>
      <c r="Y100" s="5">
        <f t="shared" ca="1" si="26"/>
        <v>8.5978714891098207E-2</v>
      </c>
      <c r="Z100" s="14">
        <f t="shared" ca="1" si="27"/>
        <v>7.3923394143247528E-3</v>
      </c>
    </row>
    <row r="101" spans="1:26" x14ac:dyDescent="0.25">
      <c r="A101" s="3">
        <v>97</v>
      </c>
      <c r="B101" s="3">
        <f t="shared" si="14"/>
        <v>18921</v>
      </c>
      <c r="C101" s="5">
        <f t="shared" ca="1" si="15"/>
        <v>0.15185579533521643</v>
      </c>
      <c r="D101" s="3">
        <f t="shared" ca="1" si="16"/>
        <v>0</v>
      </c>
      <c r="E101" s="5">
        <f t="shared" ca="1" si="17"/>
        <v>0</v>
      </c>
      <c r="F101" s="5">
        <f t="shared" ca="1" si="18"/>
        <v>18921</v>
      </c>
      <c r="Q101" s="5">
        <f t="shared" ca="1" si="19"/>
        <v>18921</v>
      </c>
      <c r="R101" s="3">
        <f t="shared" si="20"/>
        <v>9409</v>
      </c>
      <c r="S101" s="3">
        <f t="shared" si="21"/>
        <v>97</v>
      </c>
      <c r="T101" s="3">
        <v>1</v>
      </c>
      <c r="U101" s="3">
        <f t="shared" si="22"/>
        <v>18818</v>
      </c>
      <c r="V101" s="3">
        <f t="shared" si="23"/>
        <v>97</v>
      </c>
      <c r="W101" s="3">
        <f t="shared" si="24"/>
        <v>6</v>
      </c>
      <c r="X101" s="3">
        <f t="shared" si="25"/>
        <v>18921</v>
      </c>
      <c r="Y101" s="5">
        <f t="shared" ca="1" si="26"/>
        <v>0</v>
      </c>
      <c r="Z101" s="14">
        <f t="shared" ca="1" si="27"/>
        <v>0</v>
      </c>
    </row>
    <row r="102" spans="1:26" x14ac:dyDescent="0.25">
      <c r="A102" s="3">
        <v>98</v>
      </c>
      <c r="B102" s="3">
        <f t="shared" si="14"/>
        <v>19312</v>
      </c>
      <c r="C102" s="5">
        <f t="shared" ca="1" si="15"/>
        <v>0.5810801125287951</v>
      </c>
      <c r="D102" s="3">
        <f t="shared" ca="1" si="16"/>
        <v>-1</v>
      </c>
      <c r="E102" s="5">
        <f t="shared" ca="1" si="17"/>
        <v>-0.5810801125287951</v>
      </c>
      <c r="F102" s="5">
        <f t="shared" ca="1" si="18"/>
        <v>19311.41891988747</v>
      </c>
      <c r="Q102" s="5">
        <f t="shared" ca="1" si="19"/>
        <v>19311.41891988747</v>
      </c>
      <c r="R102" s="3">
        <f t="shared" si="20"/>
        <v>9604</v>
      </c>
      <c r="S102" s="3">
        <f t="shared" si="21"/>
        <v>98</v>
      </c>
      <c r="T102" s="3">
        <v>1</v>
      </c>
      <c r="U102" s="3">
        <f t="shared" si="22"/>
        <v>19208</v>
      </c>
      <c r="V102" s="3">
        <f t="shared" si="23"/>
        <v>98</v>
      </c>
      <c r="W102" s="3">
        <f t="shared" si="24"/>
        <v>6</v>
      </c>
      <c r="X102" s="3">
        <f t="shared" si="25"/>
        <v>19312</v>
      </c>
      <c r="Y102" s="5">
        <f t="shared" ca="1" si="26"/>
        <v>-0.58108011252988945</v>
      </c>
      <c r="Z102" s="14">
        <f t="shared" ca="1" si="27"/>
        <v>0.33765409717774897</v>
      </c>
    </row>
    <row r="103" spans="1:26" x14ac:dyDescent="0.25">
      <c r="A103" s="3">
        <v>99</v>
      </c>
      <c r="B103" s="3">
        <f t="shared" si="14"/>
        <v>19707</v>
      </c>
      <c r="C103" s="5">
        <f t="shared" ca="1" si="15"/>
        <v>7.0658177304288361E-2</v>
      </c>
      <c r="D103" s="3">
        <f t="shared" ca="1" si="16"/>
        <v>1</v>
      </c>
      <c r="E103" s="5">
        <f t="shared" ca="1" si="17"/>
        <v>7.0658177304288361E-2</v>
      </c>
      <c r="F103" s="5">
        <f t="shared" ca="1" si="18"/>
        <v>19707.070658177305</v>
      </c>
      <c r="Q103" s="5">
        <f t="shared" ca="1" si="19"/>
        <v>19707.070658177305</v>
      </c>
      <c r="R103" s="3">
        <f t="shared" si="20"/>
        <v>9801</v>
      </c>
      <c r="S103" s="3">
        <f t="shared" si="21"/>
        <v>99</v>
      </c>
      <c r="T103" s="3">
        <v>1</v>
      </c>
      <c r="U103" s="3">
        <f t="shared" si="22"/>
        <v>19602</v>
      </c>
      <c r="V103" s="3">
        <f t="shared" si="23"/>
        <v>99</v>
      </c>
      <c r="W103" s="3">
        <f t="shared" si="24"/>
        <v>6</v>
      </c>
      <c r="X103" s="3">
        <f t="shared" si="25"/>
        <v>19707</v>
      </c>
      <c r="Y103" s="5">
        <f t="shared" ca="1" si="26"/>
        <v>7.0658177304721903E-2</v>
      </c>
      <c r="Z103" s="14">
        <f t="shared" ca="1" si="27"/>
        <v>4.9925780200255178E-3</v>
      </c>
    </row>
    <row r="104" spans="1:26" x14ac:dyDescent="0.25">
      <c r="A104" s="3">
        <v>100</v>
      </c>
      <c r="B104" s="3">
        <f t="shared" si="14"/>
        <v>20106</v>
      </c>
      <c r="C104" s="5">
        <f t="shared" ca="1" si="15"/>
        <v>0.70037552912081102</v>
      </c>
      <c r="D104" s="3">
        <f t="shared" ca="1" si="16"/>
        <v>0</v>
      </c>
      <c r="E104" s="5">
        <f t="shared" ca="1" si="17"/>
        <v>0</v>
      </c>
      <c r="F104" s="5">
        <f t="shared" ca="1" si="18"/>
        <v>20106</v>
      </c>
      <c r="Q104" s="5">
        <f t="shared" ca="1" si="19"/>
        <v>20106</v>
      </c>
      <c r="R104" s="3">
        <f t="shared" si="20"/>
        <v>10000</v>
      </c>
      <c r="S104" s="3">
        <f t="shared" si="21"/>
        <v>100</v>
      </c>
      <c r="T104" s="3">
        <v>1</v>
      </c>
      <c r="U104" s="3">
        <f t="shared" si="22"/>
        <v>20000</v>
      </c>
      <c r="V104" s="3">
        <f t="shared" si="23"/>
        <v>100</v>
      </c>
      <c r="W104" s="3">
        <f t="shared" si="24"/>
        <v>6</v>
      </c>
      <c r="X104" s="3">
        <f t="shared" si="25"/>
        <v>20106</v>
      </c>
      <c r="Y104" s="5">
        <f t="shared" ca="1" si="26"/>
        <v>0</v>
      </c>
      <c r="Z104" s="14">
        <f t="shared" ca="1" si="27"/>
        <v>0</v>
      </c>
    </row>
  </sheetData>
  <mergeCells count="30">
    <mergeCell ref="H8:K13"/>
    <mergeCell ref="L8:O13"/>
    <mergeCell ref="B1:C1"/>
    <mergeCell ref="H2:O5"/>
    <mergeCell ref="H1:O1"/>
    <mergeCell ref="H6:O6"/>
    <mergeCell ref="H7:K7"/>
    <mergeCell ref="L7:O7"/>
    <mergeCell ref="H38:I38"/>
    <mergeCell ref="J38:K38"/>
    <mergeCell ref="L38:M38"/>
    <mergeCell ref="N38:O38"/>
    <mergeCell ref="I36:K36"/>
    <mergeCell ref="M36:O36"/>
    <mergeCell ref="AD1:AE2"/>
    <mergeCell ref="AA6:AA12"/>
    <mergeCell ref="U1:AA2"/>
    <mergeCell ref="I37:K37"/>
    <mergeCell ref="M37:O37"/>
    <mergeCell ref="AB1:AC2"/>
    <mergeCell ref="H31:K31"/>
    <mergeCell ref="L31:O31"/>
    <mergeCell ref="H21:K26"/>
    <mergeCell ref="L21:O26"/>
    <mergeCell ref="H14:O18"/>
    <mergeCell ref="H27:O29"/>
    <mergeCell ref="H30:O30"/>
    <mergeCell ref="H19:O19"/>
    <mergeCell ref="H20:K20"/>
    <mergeCell ref="L20:O20"/>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16"/>
  <sheetViews>
    <sheetView tabSelected="1" topLeftCell="A19" zoomScale="70" zoomScaleNormal="70" workbookViewId="0">
      <selection activeCell="L37" sqref="L37"/>
    </sheetView>
  </sheetViews>
  <sheetFormatPr baseColWidth="10" defaultRowHeight="15.75" x14ac:dyDescent="0.25"/>
  <cols>
    <col min="1" max="1" width="10.875" style="1"/>
    <col min="2" max="2" width="14.5" style="1" bestFit="1" customWidth="1"/>
    <col min="6" max="6" width="22.125" bestFit="1" customWidth="1"/>
    <col min="9" max="9" width="14.625" bestFit="1" customWidth="1"/>
    <col min="10" max="10" width="20.625" bestFit="1" customWidth="1"/>
    <col min="11" max="11" width="10.125" bestFit="1" customWidth="1"/>
    <col min="12" max="12" width="15.875" customWidth="1"/>
  </cols>
  <sheetData>
    <row r="1" spans="1:7" ht="15.75" customHeight="1" x14ac:dyDescent="0.25">
      <c r="A1" s="15" t="s">
        <v>98</v>
      </c>
      <c r="B1" s="15" t="s">
        <v>1683</v>
      </c>
      <c r="C1" s="52" t="s">
        <v>99</v>
      </c>
      <c r="D1" s="52" t="s">
        <v>100</v>
      </c>
      <c r="F1" s="53" t="s">
        <v>95</v>
      </c>
      <c r="G1" s="53"/>
    </row>
    <row r="2" spans="1:7" x14ac:dyDescent="0.25">
      <c r="A2" s="18" t="s">
        <v>101</v>
      </c>
      <c r="B2" s="18">
        <v>14.228999999999999</v>
      </c>
      <c r="C2" s="52"/>
      <c r="D2" s="52"/>
      <c r="F2" s="53"/>
      <c r="G2" s="53"/>
    </row>
    <row r="3" spans="1:7" x14ac:dyDescent="0.25">
      <c r="A3" s="18" t="s">
        <v>102</v>
      </c>
      <c r="B3" s="18">
        <v>14.403</v>
      </c>
      <c r="C3" s="18">
        <f>(B2-B3)/B3</f>
        <v>-1.2080816496563304E-2</v>
      </c>
      <c r="D3" s="18">
        <f>LN(1+C3)</f>
        <v>-1.215438265335877E-2</v>
      </c>
      <c r="F3" s="18" t="s">
        <v>66</v>
      </c>
      <c r="G3" s="18">
        <f>AVERAGE(C2:C2015)</f>
        <v>-1.7181435914551067E-4</v>
      </c>
    </row>
    <row r="4" spans="1:7" x14ac:dyDescent="0.25">
      <c r="A4" s="18" t="s">
        <v>103</v>
      </c>
      <c r="B4" s="18">
        <v>14.494999999999999</v>
      </c>
      <c r="C4" s="18">
        <f t="shared" ref="C4:C67" si="0">(B3-B4)/B4</f>
        <v>-6.347016212486979E-3</v>
      </c>
      <c r="D4" s="18">
        <f t="shared" ref="D4:D67" si="1">LN(1+C4)</f>
        <v>-6.3672441567057718E-3</v>
      </c>
      <c r="F4" s="18" t="s">
        <v>67</v>
      </c>
      <c r="G4" s="18">
        <f>AVERAGE(D2:D2015)</f>
        <v>-2.6582304857496484E-4</v>
      </c>
    </row>
    <row r="5" spans="1:7" x14ac:dyDescent="0.25">
      <c r="A5" s="18" t="s">
        <v>104</v>
      </c>
      <c r="B5" s="18">
        <v>14.71</v>
      </c>
      <c r="C5" s="18">
        <f t="shared" si="0"/>
        <v>-1.4615907545887262E-2</v>
      </c>
      <c r="D5" s="18">
        <f t="shared" si="1"/>
        <v>-1.4723772239727446E-2</v>
      </c>
      <c r="F5" s="18" t="s">
        <v>69</v>
      </c>
      <c r="G5" s="18">
        <f>STDEV(C2:C2015)</f>
        <v>1.371599257543921E-2</v>
      </c>
    </row>
    <row r="6" spans="1:7" x14ac:dyDescent="0.25">
      <c r="A6" s="18" t="s">
        <v>105</v>
      </c>
      <c r="B6" s="18">
        <v>14.705</v>
      </c>
      <c r="C6" s="18">
        <f t="shared" si="0"/>
        <v>3.4002040122412658E-4</v>
      </c>
      <c r="D6" s="18">
        <f t="shared" si="1"/>
        <v>3.3996260738777725E-4</v>
      </c>
      <c r="F6" s="18" t="s">
        <v>68</v>
      </c>
      <c r="G6" s="18">
        <f>STDEV(D2:D2015)</f>
        <v>1.3715536311499533E-2</v>
      </c>
    </row>
    <row r="7" spans="1:7" x14ac:dyDescent="0.25">
      <c r="A7" s="18" t="s">
        <v>106</v>
      </c>
      <c r="B7" s="18">
        <v>14.654999999999999</v>
      </c>
      <c r="C7" s="18">
        <f t="shared" si="0"/>
        <v>3.4118048447629281E-3</v>
      </c>
      <c r="D7" s="18">
        <f t="shared" si="1"/>
        <v>3.4059978431026047E-3</v>
      </c>
    </row>
    <row r="8" spans="1:7" x14ac:dyDescent="0.25">
      <c r="A8" s="18" t="s">
        <v>107</v>
      </c>
      <c r="B8" s="18">
        <v>14.611000000000001</v>
      </c>
      <c r="C8" s="18">
        <f t="shared" si="0"/>
        <v>3.0114297447127987E-3</v>
      </c>
      <c r="D8" s="18">
        <f t="shared" si="1"/>
        <v>3.0069044729082858E-3</v>
      </c>
      <c r="F8" s="54" t="s">
        <v>96</v>
      </c>
      <c r="G8" s="55"/>
    </row>
    <row r="9" spans="1:7" x14ac:dyDescent="0.25">
      <c r="A9" s="18" t="s">
        <v>108</v>
      </c>
      <c r="B9" s="18">
        <v>14.78</v>
      </c>
      <c r="C9" s="18">
        <f t="shared" si="0"/>
        <v>-1.1434370771312498E-2</v>
      </c>
      <c r="D9" s="18">
        <f t="shared" si="1"/>
        <v>-1.1500245830108233E-2</v>
      </c>
      <c r="F9" s="26"/>
      <c r="G9" s="26"/>
    </row>
    <row r="10" spans="1:7" x14ac:dyDescent="0.25">
      <c r="A10" s="18" t="s">
        <v>109</v>
      </c>
      <c r="B10" s="18">
        <v>14.58</v>
      </c>
      <c r="C10" s="18">
        <f t="shared" si="0"/>
        <v>1.3717421124828483E-2</v>
      </c>
      <c r="D10" s="18">
        <f t="shared" si="1"/>
        <v>1.3624188939543638E-2</v>
      </c>
      <c r="F10" s="26" t="s">
        <v>71</v>
      </c>
      <c r="G10" s="26">
        <v>-1.7181435914551067E-4</v>
      </c>
    </row>
    <row r="11" spans="1:7" x14ac:dyDescent="0.25">
      <c r="A11" s="18" t="s">
        <v>110</v>
      </c>
      <c r="B11" s="18">
        <v>14.664999999999999</v>
      </c>
      <c r="C11" s="18">
        <f t="shared" si="0"/>
        <v>-5.7961131946811508E-3</v>
      </c>
      <c r="D11" s="18">
        <f t="shared" si="1"/>
        <v>-5.8129758489021506E-3</v>
      </c>
      <c r="F11" s="26" t="s">
        <v>72</v>
      </c>
      <c r="G11" s="26">
        <v>3.4506324161648349E-4</v>
      </c>
    </row>
    <row r="12" spans="1:7" x14ac:dyDescent="0.25">
      <c r="A12" s="18" t="s">
        <v>111</v>
      </c>
      <c r="B12" s="18">
        <v>14.579000000000001</v>
      </c>
      <c r="C12" s="18">
        <f t="shared" si="0"/>
        <v>5.8988956718566783E-3</v>
      </c>
      <c r="D12" s="18">
        <f t="shared" si="1"/>
        <v>5.8815653067293564E-3</v>
      </c>
      <c r="F12" s="26" t="s">
        <v>73</v>
      </c>
      <c r="G12" s="26">
        <v>1.5190053488370594E-4</v>
      </c>
    </row>
    <row r="13" spans="1:7" x14ac:dyDescent="0.25">
      <c r="A13" s="18" t="s">
        <v>112</v>
      </c>
      <c r="B13" s="18">
        <v>14.532999999999999</v>
      </c>
      <c r="C13" s="18">
        <f t="shared" si="0"/>
        <v>3.1652102112434567E-3</v>
      </c>
      <c r="D13" s="18">
        <f t="shared" si="1"/>
        <v>3.1602114786514618E-3</v>
      </c>
      <c r="F13" s="26" t="s">
        <v>74</v>
      </c>
      <c r="G13" s="26">
        <v>0</v>
      </c>
    </row>
    <row r="14" spans="1:7" x14ac:dyDescent="0.25">
      <c r="A14" s="18" t="s">
        <v>113</v>
      </c>
      <c r="B14" s="18">
        <v>14.592000000000001</v>
      </c>
      <c r="C14" s="18">
        <f t="shared" si="0"/>
        <v>-4.0433114035088435E-3</v>
      </c>
      <c r="D14" s="18">
        <f t="shared" si="1"/>
        <v>-4.0515076879422797E-3</v>
      </c>
      <c r="F14" s="26" t="s">
        <v>75</v>
      </c>
      <c r="G14" s="26">
        <v>1.371599257543921E-2</v>
      </c>
    </row>
    <row r="15" spans="1:7" x14ac:dyDescent="0.25">
      <c r="A15" s="18" t="s">
        <v>114</v>
      </c>
      <c r="B15" s="18">
        <v>14.63</v>
      </c>
      <c r="C15" s="18">
        <f t="shared" si="0"/>
        <v>-2.5974025974026147E-3</v>
      </c>
      <c r="D15" s="18">
        <f t="shared" si="1"/>
        <v>-2.6007817000573675E-3</v>
      </c>
      <c r="F15" s="26" t="s">
        <v>76</v>
      </c>
      <c r="G15" s="26">
        <v>1.8812845232950355E-4</v>
      </c>
    </row>
    <row r="16" spans="1:7" x14ac:dyDescent="0.25">
      <c r="A16" s="18" t="s">
        <v>115</v>
      </c>
      <c r="B16" s="18">
        <v>14.656000000000001</v>
      </c>
      <c r="C16" s="18">
        <f t="shared" si="0"/>
        <v>-1.7740174672488947E-3</v>
      </c>
      <c r="D16" s="18">
        <f t="shared" si="1"/>
        <v>-1.7755928997415264E-3</v>
      </c>
      <c r="F16" s="26" t="s">
        <v>77</v>
      </c>
      <c r="G16" s="26">
        <v>7.9339619298802315</v>
      </c>
    </row>
    <row r="17" spans="1:10" x14ac:dyDescent="0.25">
      <c r="A17" s="18" t="s">
        <v>116</v>
      </c>
      <c r="B17" s="18">
        <v>14.66</v>
      </c>
      <c r="C17" s="18">
        <f t="shared" si="0"/>
        <v>-2.7285129604362614E-4</v>
      </c>
      <c r="D17" s="18">
        <f t="shared" si="1"/>
        <v>-2.7288852673092146E-4</v>
      </c>
      <c r="F17" s="26" t="s">
        <v>78</v>
      </c>
      <c r="G17" s="26">
        <v>0.15887524647300877</v>
      </c>
    </row>
    <row r="18" spans="1:10" x14ac:dyDescent="0.25">
      <c r="A18" s="18" t="s">
        <v>117</v>
      </c>
      <c r="B18" s="18">
        <v>14.564</v>
      </c>
      <c r="C18" s="18">
        <f t="shared" si="0"/>
        <v>6.591595715462791E-3</v>
      </c>
      <c r="D18" s="18">
        <f t="shared" si="1"/>
        <v>6.5699661453183875E-3</v>
      </c>
      <c r="F18" s="26" t="s">
        <v>79</v>
      </c>
      <c r="G18" s="26">
        <v>0.2012354433239347</v>
      </c>
    </row>
    <row r="19" spans="1:10" x14ac:dyDescent="0.25">
      <c r="A19" s="18" t="s">
        <v>118</v>
      </c>
      <c r="B19" s="18">
        <v>14.535</v>
      </c>
      <c r="C19" s="18">
        <f t="shared" si="0"/>
        <v>1.9951840385276859E-3</v>
      </c>
      <c r="D19" s="18">
        <f t="shared" si="1"/>
        <v>1.993196302347794E-3</v>
      </c>
      <c r="F19" s="26" t="s">
        <v>80</v>
      </c>
      <c r="G19" s="26">
        <v>-7.3169309701492574E-2</v>
      </c>
    </row>
    <row r="20" spans="1:10" x14ac:dyDescent="0.25">
      <c r="A20" s="18" t="s">
        <v>119</v>
      </c>
      <c r="B20" s="18">
        <v>14.255000000000001</v>
      </c>
      <c r="C20" s="18">
        <f t="shared" si="0"/>
        <v>1.9642230796211808E-2</v>
      </c>
      <c r="D20" s="18">
        <f t="shared" si="1"/>
        <v>1.9451811646203934E-2</v>
      </c>
      <c r="F20" s="26" t="s">
        <v>81</v>
      </c>
      <c r="G20" s="26">
        <v>0.12806613362244212</v>
      </c>
    </row>
    <row r="21" spans="1:10" x14ac:dyDescent="0.25">
      <c r="A21" s="18" t="s">
        <v>120</v>
      </c>
      <c r="B21" s="18">
        <v>14.329000000000001</v>
      </c>
      <c r="C21" s="18">
        <f t="shared" si="0"/>
        <v>-5.1643520133993889E-3</v>
      </c>
      <c r="D21" s="18">
        <f t="shared" si="1"/>
        <v>-5.1777333698304426E-3</v>
      </c>
      <c r="F21" s="26" t="s">
        <v>57</v>
      </c>
      <c r="G21" s="26">
        <v>-0.27146668744990687</v>
      </c>
    </row>
    <row r="22" spans="1:10" x14ac:dyDescent="0.25">
      <c r="A22" s="18" t="s">
        <v>121</v>
      </c>
      <c r="B22" s="18">
        <v>14.259</v>
      </c>
      <c r="C22" s="18">
        <f t="shared" si="0"/>
        <v>4.9091801669121455E-3</v>
      </c>
      <c r="D22" s="18">
        <f t="shared" si="1"/>
        <v>4.8971694344836928E-3</v>
      </c>
      <c r="F22" s="26" t="s">
        <v>82</v>
      </c>
      <c r="G22" s="26">
        <v>1580</v>
      </c>
    </row>
    <row r="23" spans="1:10" x14ac:dyDescent="0.25">
      <c r="A23" s="18" t="s">
        <v>122</v>
      </c>
      <c r="B23" s="18">
        <v>14.68</v>
      </c>
      <c r="C23" s="18">
        <f t="shared" si="0"/>
        <v>-2.8678474114441375E-2</v>
      </c>
      <c r="D23" s="18">
        <f t="shared" si="1"/>
        <v>-2.9097736886387386E-2</v>
      </c>
      <c r="F23" s="26" t="s">
        <v>70</v>
      </c>
      <c r="G23" s="26">
        <v>6.7683033581318836E-4</v>
      </c>
    </row>
    <row r="24" spans="1:10" x14ac:dyDescent="0.25">
      <c r="A24" s="18" t="s">
        <v>123</v>
      </c>
      <c r="B24" s="18">
        <v>14.569000000000001</v>
      </c>
      <c r="C24" s="18">
        <f t="shared" si="0"/>
        <v>7.6189168783031688E-3</v>
      </c>
      <c r="D24" s="18">
        <f t="shared" si="1"/>
        <v>7.5900395145106422E-3</v>
      </c>
      <c r="F24" s="26" t="s">
        <v>1682</v>
      </c>
      <c r="G24" s="18">
        <f>G23</f>
        <v>6.7683033581318836E-4</v>
      </c>
    </row>
    <row r="25" spans="1:10" x14ac:dyDescent="0.25">
      <c r="A25" s="18" t="s">
        <v>124</v>
      </c>
      <c r="B25" s="18">
        <v>14.51</v>
      </c>
      <c r="C25" s="18">
        <f t="shared" si="0"/>
        <v>4.0661612680910446E-3</v>
      </c>
      <c r="D25" s="18">
        <f t="shared" si="1"/>
        <v>4.0579167757623736E-3</v>
      </c>
    </row>
    <row r="26" spans="1:10" x14ac:dyDescent="0.25">
      <c r="A26" s="18" t="s">
        <v>125</v>
      </c>
      <c r="B26" s="18">
        <v>14.59</v>
      </c>
      <c r="C26" s="18">
        <f t="shared" si="0"/>
        <v>-5.4832076764907518E-3</v>
      </c>
      <c r="D26" s="18">
        <f t="shared" si="1"/>
        <v>-5.4982956385978502E-3</v>
      </c>
    </row>
    <row r="27" spans="1:10" x14ac:dyDescent="0.25">
      <c r="A27" s="18" t="s">
        <v>126</v>
      </c>
      <c r="B27" s="18">
        <v>14.61</v>
      </c>
      <c r="C27" s="18">
        <f t="shared" si="0"/>
        <v>-1.3689253935660216E-3</v>
      </c>
      <c r="D27" s="18">
        <f t="shared" si="1"/>
        <v>-1.3698632279138194E-3</v>
      </c>
    </row>
    <row r="28" spans="1:10" x14ac:dyDescent="0.25">
      <c r="A28" s="18" t="s">
        <v>127</v>
      </c>
      <c r="B28" s="18">
        <v>14.422000000000001</v>
      </c>
      <c r="C28" s="18">
        <f t="shared" si="0"/>
        <v>1.3035639994452838E-2</v>
      </c>
      <c r="D28" s="18">
        <f t="shared" si="1"/>
        <v>1.295140726804031E-2</v>
      </c>
    </row>
    <row r="29" spans="1:10" x14ac:dyDescent="0.25">
      <c r="A29" s="18" t="s">
        <v>128</v>
      </c>
      <c r="B29" s="18">
        <v>14.685</v>
      </c>
      <c r="C29" s="18">
        <f t="shared" si="0"/>
        <v>-1.7909431392577453E-2</v>
      </c>
      <c r="D29" s="18">
        <f t="shared" si="1"/>
        <v>-1.8071746156015658E-2</v>
      </c>
    </row>
    <row r="30" spans="1:10" x14ac:dyDescent="0.25">
      <c r="A30" s="18" t="s">
        <v>129</v>
      </c>
      <c r="B30" s="18">
        <v>14.622999999999999</v>
      </c>
      <c r="C30" s="18">
        <f t="shared" si="0"/>
        <v>4.2398960541613325E-3</v>
      </c>
      <c r="D30" s="18">
        <f t="shared" si="1"/>
        <v>4.2309330208415222E-3</v>
      </c>
      <c r="F30" s="51" t="s">
        <v>1684</v>
      </c>
      <c r="G30" s="51"/>
      <c r="I30" s="51" t="s">
        <v>1685</v>
      </c>
      <c r="J30" s="51"/>
    </row>
    <row r="31" spans="1:10" x14ac:dyDescent="0.25">
      <c r="A31" s="18" t="s">
        <v>130</v>
      </c>
      <c r="B31" s="18">
        <v>14.201000000000001</v>
      </c>
      <c r="C31" s="18">
        <f t="shared" si="0"/>
        <v>2.9716217167804999E-2</v>
      </c>
      <c r="D31" s="18">
        <f t="shared" si="1"/>
        <v>2.9283246966865895E-2</v>
      </c>
      <c r="F31" s="19" t="s">
        <v>83</v>
      </c>
      <c r="G31" s="19">
        <f>J31</f>
        <v>-2.6582304857496484E-4</v>
      </c>
      <c r="I31" s="25" t="s">
        <v>83</v>
      </c>
      <c r="J31" s="25">
        <f>G4</f>
        <v>-2.6582304857496484E-4</v>
      </c>
    </row>
    <row r="32" spans="1:10" x14ac:dyDescent="0.25">
      <c r="A32" s="18" t="s">
        <v>131</v>
      </c>
      <c r="B32" s="18">
        <v>14.305</v>
      </c>
      <c r="C32" s="18">
        <f t="shared" si="0"/>
        <v>-7.2701852499125622E-3</v>
      </c>
      <c r="D32" s="18">
        <f t="shared" si="1"/>
        <v>-7.2967418391974917E-3</v>
      </c>
      <c r="F32" s="19" t="s">
        <v>84</v>
      </c>
      <c r="G32" s="19">
        <f>G6</f>
        <v>1.3715536311499533E-2</v>
      </c>
      <c r="I32" s="25" t="s">
        <v>84</v>
      </c>
      <c r="J32" s="25">
        <v>7.3099999999999997E-3</v>
      </c>
    </row>
    <row r="33" spans="1:14" x14ac:dyDescent="0.25">
      <c r="A33" s="18" t="s">
        <v>132</v>
      </c>
      <c r="B33" s="18">
        <v>14.398</v>
      </c>
      <c r="C33" s="18">
        <f t="shared" si="0"/>
        <v>-6.4592304486734246E-3</v>
      </c>
      <c r="D33" s="18">
        <f t="shared" si="1"/>
        <v>-6.4801815450376259E-3</v>
      </c>
      <c r="F33" s="19" t="s">
        <v>85</v>
      </c>
      <c r="G33" s="19">
        <f>((LN(G38/G37)+(G39+((G32^2)/2))*G40))/(G32*(G40^0.5))</f>
        <v>7.413748965753534E-3</v>
      </c>
      <c r="I33" s="25" t="s">
        <v>85</v>
      </c>
      <c r="J33" s="25">
        <f>((LN(J38/J37)+(J39+((J32^2)/2))*J40))/(J32*(J40^0.5))</f>
        <v>-5.8038034310477139E-2</v>
      </c>
    </row>
    <row r="34" spans="1:14" x14ac:dyDescent="0.25">
      <c r="A34" s="18" t="s">
        <v>133</v>
      </c>
      <c r="B34" s="18">
        <v>14.250999999999999</v>
      </c>
      <c r="C34" s="18">
        <f t="shared" si="0"/>
        <v>1.0315065609430935E-2</v>
      </c>
      <c r="D34" s="18">
        <f t="shared" si="1"/>
        <v>1.0262228356035978E-2</v>
      </c>
      <c r="E34" s="23"/>
      <c r="F34" s="19" t="s">
        <v>86</v>
      </c>
      <c r="G34" s="19">
        <f>(((LN(G38/G37)+(G39+((G32^2)/2))*G40))/(G32*(G40^0.5)))-(G32*(G40^0.5))</f>
        <v>-9.9708014066021644E-2</v>
      </c>
      <c r="H34" s="23"/>
      <c r="I34" s="25" t="s">
        <v>86</v>
      </c>
      <c r="J34" s="25">
        <f>(((LN(J38/J37)+(J39+((J32^2)/2))*J40))/(J32*(J40^0.5)))-(J32*(J40^0.5))</f>
        <v>-0.11513095944135478</v>
      </c>
    </row>
    <row r="35" spans="1:14" x14ac:dyDescent="0.25">
      <c r="A35" s="18" t="s">
        <v>134</v>
      </c>
      <c r="B35" s="18">
        <v>14.3</v>
      </c>
      <c r="C35" s="18">
        <f t="shared" si="0"/>
        <v>-3.4265734265735148E-3</v>
      </c>
      <c r="D35" s="18">
        <f t="shared" si="1"/>
        <v>-3.4324575747865351E-3</v>
      </c>
      <c r="E35" s="23"/>
      <c r="F35" s="19" t="s">
        <v>87</v>
      </c>
      <c r="G35" s="19">
        <f>_xlfn.NORM.S.DIST(G33,1)</f>
        <v>0.50295763082498746</v>
      </c>
      <c r="H35" s="23"/>
      <c r="I35" s="25" t="s">
        <v>87</v>
      </c>
      <c r="J35" s="25">
        <f>_xlfn.NORM.S.DIST(J33,1)</f>
        <v>0.47685916628668418</v>
      </c>
    </row>
    <row r="36" spans="1:14" x14ac:dyDescent="0.25">
      <c r="A36" s="18" t="s">
        <v>135</v>
      </c>
      <c r="B36" s="18">
        <v>14.269</v>
      </c>
      <c r="C36" s="18">
        <f t="shared" si="0"/>
        <v>2.1725418739926123E-3</v>
      </c>
      <c r="D36" s="18">
        <f t="shared" si="1"/>
        <v>2.1701853174235009E-3</v>
      </c>
      <c r="E36" s="23"/>
      <c r="F36" s="19" t="s">
        <v>88</v>
      </c>
      <c r="G36" s="19">
        <f>_xlfn.NORM.S.DIST(G34,1)</f>
        <v>0.46028806897378577</v>
      </c>
      <c r="H36" s="23"/>
      <c r="I36" s="25" t="s">
        <v>88</v>
      </c>
      <c r="J36" s="25">
        <f>_xlfn.NORM.S.DIST(J34,1)</f>
        <v>0.45417066048705174</v>
      </c>
    </row>
    <row r="37" spans="1:14" x14ac:dyDescent="0.25">
      <c r="A37" s="18" t="s">
        <v>136</v>
      </c>
      <c r="B37" s="18">
        <v>14.215</v>
      </c>
      <c r="C37" s="18">
        <f t="shared" si="0"/>
        <v>3.7988040801969943E-3</v>
      </c>
      <c r="D37" s="18">
        <f t="shared" si="1"/>
        <v>3.7916068454751316E-3</v>
      </c>
      <c r="E37" s="23"/>
      <c r="F37" s="19" t="s">
        <v>89</v>
      </c>
      <c r="G37" s="19">
        <v>14.35</v>
      </c>
      <c r="H37" s="23"/>
      <c r="I37" s="25" t="s">
        <v>89</v>
      </c>
      <c r="J37" s="25">
        <v>14.35</v>
      </c>
    </row>
    <row r="38" spans="1:14" x14ac:dyDescent="0.25">
      <c r="A38" s="18" t="s">
        <v>137</v>
      </c>
      <c r="B38" s="18">
        <v>14.189</v>
      </c>
      <c r="C38" s="18">
        <f t="shared" si="0"/>
        <v>1.832405384452731E-3</v>
      </c>
      <c r="D38" s="18">
        <f t="shared" si="1"/>
        <v>1.8307285777868002E-3</v>
      </c>
      <c r="E38" s="23"/>
      <c r="F38" s="19" t="s">
        <v>90</v>
      </c>
      <c r="G38" s="19">
        <f>B2</f>
        <v>14.228999999999999</v>
      </c>
      <c r="H38" s="23"/>
      <c r="I38" s="25" t="s">
        <v>90</v>
      </c>
      <c r="J38" s="25">
        <f>G38</f>
        <v>14.228999999999999</v>
      </c>
    </row>
    <row r="39" spans="1:14" x14ac:dyDescent="0.25">
      <c r="A39" s="18" t="s">
        <v>138</v>
      </c>
      <c r="B39" s="18">
        <v>14.084</v>
      </c>
      <c r="C39" s="18">
        <f t="shared" si="0"/>
        <v>7.455268389662058E-3</v>
      </c>
      <c r="D39" s="18">
        <f t="shared" si="1"/>
        <v>7.4276152323702223E-3</v>
      </c>
      <c r="E39" s="23"/>
      <c r="F39" s="19" t="s">
        <v>91</v>
      </c>
      <c r="G39" s="19">
        <f>0.0208/360</f>
        <v>5.7777777777777776E-5</v>
      </c>
      <c r="H39" s="23"/>
      <c r="I39" s="25" t="s">
        <v>91</v>
      </c>
      <c r="J39" s="25">
        <f>G39</f>
        <v>5.7777777777777776E-5</v>
      </c>
    </row>
    <row r="40" spans="1:14" x14ac:dyDescent="0.25">
      <c r="A40" s="18" t="s">
        <v>139</v>
      </c>
      <c r="B40" s="18">
        <v>14.122</v>
      </c>
      <c r="C40" s="18">
        <f t="shared" si="0"/>
        <v>-2.690836991927507E-3</v>
      </c>
      <c r="D40" s="18">
        <f t="shared" si="1"/>
        <v>-2.694463801349049E-3</v>
      </c>
      <c r="E40" s="23"/>
      <c r="F40" s="19" t="s">
        <v>92</v>
      </c>
      <c r="G40" s="19">
        <v>61</v>
      </c>
      <c r="H40" s="23"/>
      <c r="I40" s="25" t="s">
        <v>92</v>
      </c>
      <c r="J40" s="25">
        <v>61</v>
      </c>
      <c r="K40" s="23"/>
      <c r="L40" s="24"/>
      <c r="M40" s="24"/>
      <c r="N40" s="23"/>
    </row>
    <row r="41" spans="1:14" x14ac:dyDescent="0.25">
      <c r="A41" s="18" t="s">
        <v>140</v>
      </c>
      <c r="B41" s="18">
        <v>14.08</v>
      </c>
      <c r="C41" s="18">
        <f t="shared" si="0"/>
        <v>2.9829545454545321E-3</v>
      </c>
      <c r="D41" s="18">
        <f t="shared" si="1"/>
        <v>2.9785143642587115E-3</v>
      </c>
      <c r="E41" s="23"/>
      <c r="F41" s="19" t="s">
        <v>93</v>
      </c>
      <c r="G41" s="19" t="s">
        <v>94</v>
      </c>
      <c r="H41" s="23"/>
      <c r="I41" s="25" t="s">
        <v>93</v>
      </c>
      <c r="J41" s="25" t="s">
        <v>94</v>
      </c>
      <c r="K41" s="23"/>
      <c r="L41" s="20"/>
      <c r="M41" s="20"/>
      <c r="N41" s="23"/>
    </row>
    <row r="42" spans="1:14" x14ac:dyDescent="0.25">
      <c r="A42" s="18" t="s">
        <v>141</v>
      </c>
      <c r="B42" s="18">
        <v>14.042</v>
      </c>
      <c r="C42" s="18">
        <f t="shared" si="0"/>
        <v>2.7061672126477893E-3</v>
      </c>
      <c r="D42" s="18">
        <f t="shared" si="1"/>
        <v>2.7025121348393027E-3</v>
      </c>
      <c r="E42" s="23"/>
      <c r="F42" s="25" t="s">
        <v>97</v>
      </c>
      <c r="G42" s="18">
        <f>(G38*G35) - (G37*EXP(-G39*G40))*G36</f>
        <v>0.57468879095396996</v>
      </c>
      <c r="H42" s="23"/>
      <c r="I42" s="25" t="s">
        <v>97</v>
      </c>
      <c r="J42" s="18">
        <f>(J38*J35) - (J37*EXP(-J39*J40))*J36</f>
        <v>0.29080970270959572</v>
      </c>
      <c r="K42" s="23"/>
      <c r="L42" s="20"/>
      <c r="M42" s="20"/>
      <c r="N42" s="23"/>
    </row>
    <row r="43" spans="1:14" x14ac:dyDescent="0.25">
      <c r="A43" s="18" t="s">
        <v>142</v>
      </c>
      <c r="B43" s="18">
        <v>14.143000000000001</v>
      </c>
      <c r="C43" s="18">
        <f t="shared" si="0"/>
        <v>-7.1413420066464587E-3</v>
      </c>
      <c r="D43" s="18">
        <f t="shared" si="1"/>
        <v>-7.1669634433057941E-3</v>
      </c>
      <c r="E43" s="23"/>
      <c r="F43" s="27"/>
      <c r="G43" s="23"/>
      <c r="H43" s="23"/>
      <c r="K43" s="23"/>
      <c r="L43" s="20"/>
      <c r="M43" s="20"/>
      <c r="N43" s="23"/>
    </row>
    <row r="44" spans="1:14" x14ac:dyDescent="0.25">
      <c r="A44" s="18" t="s">
        <v>143</v>
      </c>
      <c r="B44" s="18">
        <v>14.192</v>
      </c>
      <c r="C44" s="18">
        <f t="shared" si="0"/>
        <v>-3.4526493799323203E-3</v>
      </c>
      <c r="D44" s="18">
        <f t="shared" si="1"/>
        <v>-3.4586235288608289E-3</v>
      </c>
      <c r="E44" s="23"/>
      <c r="F44" s="20"/>
      <c r="G44" s="20"/>
      <c r="H44" s="23"/>
      <c r="K44" s="23"/>
      <c r="L44" s="20"/>
      <c r="M44" s="20"/>
      <c r="N44" s="23"/>
    </row>
    <row r="45" spans="1:14" x14ac:dyDescent="0.25">
      <c r="A45" s="18" t="s">
        <v>144</v>
      </c>
      <c r="B45" s="18">
        <v>14.052</v>
      </c>
      <c r="C45" s="18">
        <f t="shared" si="0"/>
        <v>9.9629945915172633E-3</v>
      </c>
      <c r="D45" s="18">
        <f t="shared" si="1"/>
        <v>9.9136911636430267E-3</v>
      </c>
      <c r="E45" s="23"/>
      <c r="F45" s="20"/>
      <c r="G45" s="20"/>
      <c r="H45" s="23"/>
      <c r="K45" s="23"/>
      <c r="L45" s="20"/>
      <c r="M45" s="20"/>
      <c r="N45" s="23"/>
    </row>
    <row r="46" spans="1:14" x14ac:dyDescent="0.25">
      <c r="A46" s="18" t="s">
        <v>145</v>
      </c>
      <c r="B46" s="18">
        <v>14.079000000000001</v>
      </c>
      <c r="C46" s="18">
        <f t="shared" si="0"/>
        <v>-1.917749840187586E-3</v>
      </c>
      <c r="D46" s="18">
        <f t="shared" si="1"/>
        <v>-1.919591076809737E-3</v>
      </c>
      <c r="E46" s="23"/>
      <c r="F46" s="20"/>
      <c r="G46" s="20"/>
      <c r="H46" s="23"/>
      <c r="K46" s="23"/>
      <c r="L46" s="20"/>
      <c r="M46" s="20"/>
      <c r="N46" s="23"/>
    </row>
    <row r="47" spans="1:14" x14ac:dyDescent="0.25">
      <c r="A47" s="18" t="s">
        <v>146</v>
      </c>
      <c r="B47" s="18">
        <v>14.195</v>
      </c>
      <c r="C47" s="18">
        <f t="shared" si="0"/>
        <v>-8.1718915110954322E-3</v>
      </c>
      <c r="D47" s="18">
        <f t="shared" si="1"/>
        <v>-8.2054644445441888E-3</v>
      </c>
      <c r="E47" s="23"/>
      <c r="F47" s="20"/>
      <c r="G47" s="20"/>
      <c r="H47" s="23"/>
      <c r="K47" s="23"/>
      <c r="L47" s="20"/>
      <c r="M47" s="20"/>
      <c r="N47" s="23"/>
    </row>
    <row r="48" spans="1:14" x14ac:dyDescent="0.25">
      <c r="A48" s="18" t="s">
        <v>147</v>
      </c>
      <c r="B48" s="18">
        <v>14.067</v>
      </c>
      <c r="C48" s="18">
        <f t="shared" si="0"/>
        <v>9.0993104428805077E-3</v>
      </c>
      <c r="D48" s="18">
        <f t="shared" si="1"/>
        <v>9.0581611493755505E-3</v>
      </c>
      <c r="E48" s="23"/>
      <c r="F48" s="20"/>
      <c r="G48" s="20"/>
      <c r="H48" s="23"/>
      <c r="K48" s="23"/>
      <c r="L48" s="20"/>
      <c r="M48" s="20"/>
      <c r="N48" s="23"/>
    </row>
    <row r="49" spans="1:14" x14ac:dyDescent="0.25">
      <c r="A49" s="18" t="s">
        <v>148</v>
      </c>
      <c r="B49" s="18">
        <v>14.074999999999999</v>
      </c>
      <c r="C49" s="18">
        <f t="shared" si="0"/>
        <v>-5.6838365896974205E-4</v>
      </c>
      <c r="D49" s="18">
        <f t="shared" si="1"/>
        <v>-5.6854525019505201E-4</v>
      </c>
      <c r="E49" s="23"/>
      <c r="F49" s="20"/>
      <c r="G49" s="20"/>
      <c r="H49" s="23"/>
      <c r="K49" s="23"/>
      <c r="L49" s="20"/>
      <c r="M49" s="20"/>
      <c r="N49" s="23"/>
    </row>
    <row r="50" spans="1:14" x14ac:dyDescent="0.25">
      <c r="A50" s="18" t="s">
        <v>149</v>
      </c>
      <c r="B50" s="18">
        <v>14.118</v>
      </c>
      <c r="C50" s="18">
        <f t="shared" si="0"/>
        <v>-3.0457571894036716E-3</v>
      </c>
      <c r="D50" s="18">
        <f t="shared" si="1"/>
        <v>-3.0504049475264519E-3</v>
      </c>
      <c r="E50" s="23"/>
      <c r="F50" s="20"/>
      <c r="G50" s="20"/>
      <c r="H50" s="23"/>
      <c r="K50" s="23"/>
      <c r="L50" s="20"/>
      <c r="M50" s="20"/>
      <c r="N50" s="23"/>
    </row>
    <row r="51" spans="1:14" x14ac:dyDescent="0.25">
      <c r="A51" s="18" t="s">
        <v>150</v>
      </c>
      <c r="B51" s="18">
        <v>14.061</v>
      </c>
      <c r="C51" s="18">
        <f t="shared" si="0"/>
        <v>4.0537657350117615E-3</v>
      </c>
      <c r="D51" s="18">
        <f t="shared" si="1"/>
        <v>4.0455713646016392E-3</v>
      </c>
      <c r="E51" s="23"/>
      <c r="F51" s="20"/>
      <c r="G51" s="23"/>
      <c r="H51" s="23"/>
      <c r="K51" s="23"/>
      <c r="L51" s="20"/>
      <c r="M51" s="20"/>
      <c r="N51" s="23"/>
    </row>
    <row r="52" spans="1:14" x14ac:dyDescent="0.25">
      <c r="A52" s="18" t="s">
        <v>151</v>
      </c>
      <c r="B52" s="18">
        <v>14.52</v>
      </c>
      <c r="C52" s="18">
        <f t="shared" si="0"/>
        <v>-3.161157024793386E-2</v>
      </c>
      <c r="D52" s="18">
        <f t="shared" si="1"/>
        <v>-3.2122001787971199E-2</v>
      </c>
      <c r="E52" s="23"/>
      <c r="F52" s="56"/>
      <c r="G52" s="56"/>
      <c r="H52" s="23"/>
      <c r="K52" s="23"/>
      <c r="L52" s="20"/>
      <c r="M52" s="20"/>
      <c r="N52" s="23"/>
    </row>
    <row r="53" spans="1:14" x14ac:dyDescent="0.25">
      <c r="A53" s="18" t="s">
        <v>152</v>
      </c>
      <c r="B53" s="18">
        <v>14.56</v>
      </c>
      <c r="C53" s="18">
        <f t="shared" si="0"/>
        <v>-2.7472527472528108E-3</v>
      </c>
      <c r="D53" s="18">
        <f t="shared" si="1"/>
        <v>-2.7510333718899819E-3</v>
      </c>
      <c r="E53" s="23"/>
      <c r="F53" s="56"/>
      <c r="G53" s="56"/>
      <c r="H53" s="23"/>
      <c r="K53" s="23"/>
      <c r="L53" s="20"/>
      <c r="M53" s="20"/>
      <c r="N53" s="23"/>
    </row>
    <row r="54" spans="1:14" x14ac:dyDescent="0.25">
      <c r="A54" s="18" t="s">
        <v>153</v>
      </c>
      <c r="B54" s="18">
        <v>14.438000000000001</v>
      </c>
      <c r="C54" s="18">
        <f t="shared" si="0"/>
        <v>8.4499238121623407E-3</v>
      </c>
      <c r="D54" s="18">
        <f t="shared" si="1"/>
        <v>8.4144230515705437E-3</v>
      </c>
      <c r="E54" s="23"/>
      <c r="F54" s="56"/>
      <c r="G54" s="56"/>
      <c r="H54" s="23"/>
      <c r="K54" s="23"/>
      <c r="L54" s="20"/>
      <c r="M54" s="20"/>
      <c r="N54" s="23"/>
    </row>
    <row r="55" spans="1:14" x14ac:dyDescent="0.25">
      <c r="A55" s="18" t="s">
        <v>154</v>
      </c>
      <c r="B55" s="18">
        <v>14.477</v>
      </c>
      <c r="C55" s="18">
        <f t="shared" si="0"/>
        <v>-2.693928300062147E-3</v>
      </c>
      <c r="D55" s="18">
        <f t="shared" si="1"/>
        <v>-2.6975634549371648E-3</v>
      </c>
      <c r="E55" s="23"/>
      <c r="F55" s="56"/>
      <c r="G55" s="56"/>
      <c r="H55" s="23"/>
      <c r="K55" s="23"/>
      <c r="L55" s="20"/>
      <c r="M55" s="20"/>
      <c r="N55" s="23"/>
    </row>
    <row r="56" spans="1:14" x14ac:dyDescent="0.25">
      <c r="A56" s="18" t="s">
        <v>155</v>
      </c>
      <c r="B56" s="18">
        <v>14.688000000000001</v>
      </c>
      <c r="C56" s="18">
        <f t="shared" si="0"/>
        <v>-1.4365468409586076E-2</v>
      </c>
      <c r="D56" s="18">
        <f t="shared" si="1"/>
        <v>-1.4469650706228167E-2</v>
      </c>
      <c r="I56" s="23"/>
      <c r="J56" s="23"/>
      <c r="K56" s="23"/>
      <c r="L56" s="23"/>
      <c r="M56" s="23"/>
      <c r="N56" s="23"/>
    </row>
    <row r="57" spans="1:14" x14ac:dyDescent="0.25">
      <c r="A57" s="18" t="s">
        <v>156</v>
      </c>
      <c r="B57" s="18">
        <v>14.766999999999999</v>
      </c>
      <c r="C57" s="18">
        <f t="shared" si="0"/>
        <v>-5.3497663709622034E-3</v>
      </c>
      <c r="D57" s="18">
        <f t="shared" si="1"/>
        <v>-5.3641276135021326E-3</v>
      </c>
    </row>
    <row r="58" spans="1:14" x14ac:dyDescent="0.25">
      <c r="A58" s="18" t="s">
        <v>157</v>
      </c>
      <c r="B58" s="18">
        <v>14.843999999999999</v>
      </c>
      <c r="C58" s="18">
        <f t="shared" si="0"/>
        <v>-5.1872810563190486E-3</v>
      </c>
      <c r="D58" s="18">
        <f t="shared" si="1"/>
        <v>-5.2007817067142746E-3</v>
      </c>
    </row>
    <row r="59" spans="1:14" x14ac:dyDescent="0.25">
      <c r="A59" s="18" t="s">
        <v>158</v>
      </c>
      <c r="B59" s="18">
        <v>14.83</v>
      </c>
      <c r="C59" s="18">
        <f t="shared" si="0"/>
        <v>9.4403236682396132E-4</v>
      </c>
      <c r="D59" s="18">
        <f t="shared" si="1"/>
        <v>9.4358704851036875E-4</v>
      </c>
    </row>
    <row r="60" spans="1:14" x14ac:dyDescent="0.25">
      <c r="A60" s="18" t="s">
        <v>159</v>
      </c>
      <c r="B60" s="18">
        <v>14.779</v>
      </c>
      <c r="C60" s="18">
        <f t="shared" si="0"/>
        <v>3.4508424115298839E-3</v>
      </c>
      <c r="D60" s="18">
        <f t="shared" si="1"/>
        <v>3.444901917405074E-3</v>
      </c>
    </row>
    <row r="61" spans="1:14" x14ac:dyDescent="0.25">
      <c r="A61" s="18" t="s">
        <v>160</v>
      </c>
      <c r="B61" s="18">
        <v>14.526999999999999</v>
      </c>
      <c r="C61" s="18">
        <f t="shared" si="0"/>
        <v>1.7347009017691241E-2</v>
      </c>
      <c r="D61" s="18">
        <f t="shared" si="1"/>
        <v>1.7198267341689191E-2</v>
      </c>
    </row>
    <row r="62" spans="1:14" x14ac:dyDescent="0.25">
      <c r="A62" s="18" t="s">
        <v>161</v>
      </c>
      <c r="B62" s="18">
        <v>14.734999999999999</v>
      </c>
      <c r="C62" s="18">
        <f t="shared" si="0"/>
        <v>-1.4116050220563298E-2</v>
      </c>
      <c r="D62" s="18">
        <f t="shared" si="1"/>
        <v>-1.4216629298911569E-2</v>
      </c>
    </row>
    <row r="63" spans="1:14" x14ac:dyDescent="0.25">
      <c r="A63" s="18" t="s">
        <v>162</v>
      </c>
      <c r="B63" s="18">
        <v>14.750999999999999</v>
      </c>
      <c r="C63" s="18">
        <f t="shared" si="0"/>
        <v>-1.084672225611824E-3</v>
      </c>
      <c r="D63" s="18">
        <f t="shared" si="1"/>
        <v>-1.0852609082539634E-3</v>
      </c>
    </row>
    <row r="64" spans="1:14" x14ac:dyDescent="0.25">
      <c r="A64" s="18" t="s">
        <v>163</v>
      </c>
      <c r="B64" s="18">
        <v>14.654999999999999</v>
      </c>
      <c r="C64" s="18">
        <f t="shared" si="0"/>
        <v>6.5506653019447346E-3</v>
      </c>
      <c r="D64" s="18">
        <f t="shared" si="1"/>
        <v>6.5293029350562354E-3</v>
      </c>
    </row>
    <row r="65" spans="1:4" x14ac:dyDescent="0.25">
      <c r="A65" s="18" t="s">
        <v>164</v>
      </c>
      <c r="B65" s="18">
        <v>14.765000000000001</v>
      </c>
      <c r="C65" s="18">
        <f t="shared" si="0"/>
        <v>-7.4500507958009622E-3</v>
      </c>
      <c r="D65" s="18">
        <f t="shared" si="1"/>
        <v>-7.4779410330303242E-3</v>
      </c>
    </row>
    <row r="66" spans="1:4" x14ac:dyDescent="0.25">
      <c r="A66" s="18" t="s">
        <v>165</v>
      </c>
      <c r="B66" s="18">
        <v>14.616</v>
      </c>
      <c r="C66" s="18">
        <f t="shared" si="0"/>
        <v>1.0194307608100774E-2</v>
      </c>
      <c r="D66" s="18">
        <f t="shared" si="1"/>
        <v>1.0142696120180494E-2</v>
      </c>
    </row>
    <row r="67" spans="1:4" x14ac:dyDescent="0.25">
      <c r="A67" s="18" t="s">
        <v>166</v>
      </c>
      <c r="B67" s="18">
        <v>14.696999999999999</v>
      </c>
      <c r="C67" s="18">
        <f t="shared" si="0"/>
        <v>-5.5113288426209108E-3</v>
      </c>
      <c r="D67" s="18">
        <f t="shared" si="1"/>
        <v>-5.5265722488418633E-3</v>
      </c>
    </row>
    <row r="68" spans="1:4" x14ac:dyDescent="0.25">
      <c r="A68" s="18" t="s">
        <v>167</v>
      </c>
      <c r="B68" s="18">
        <v>14.420999999999999</v>
      </c>
      <c r="C68" s="18">
        <f t="shared" ref="C68:C131" si="2">(B67-B68)/B68</f>
        <v>1.9138755980861229E-2</v>
      </c>
      <c r="D68" s="18">
        <f t="shared" ref="D68:D131" si="3">LN(1+C68)</f>
        <v>1.8957913744613988E-2</v>
      </c>
    </row>
    <row r="69" spans="1:4" x14ac:dyDescent="0.25">
      <c r="A69" s="18" t="s">
        <v>168</v>
      </c>
      <c r="B69" s="18">
        <v>15.025</v>
      </c>
      <c r="C69" s="18">
        <f t="shared" si="2"/>
        <v>-4.0199667221297898E-2</v>
      </c>
      <c r="D69" s="18">
        <f t="shared" si="3"/>
        <v>-4.1030002841337967E-2</v>
      </c>
    </row>
    <row r="70" spans="1:4" x14ac:dyDescent="0.25">
      <c r="A70" s="18" t="s">
        <v>169</v>
      </c>
      <c r="B70" s="18">
        <v>14.952999999999999</v>
      </c>
      <c r="C70" s="18">
        <f t="shared" si="2"/>
        <v>4.8150872734568952E-3</v>
      </c>
      <c r="D70" s="18">
        <f t="shared" si="3"/>
        <v>4.8035318195647292E-3</v>
      </c>
    </row>
    <row r="71" spans="1:4" x14ac:dyDescent="0.25">
      <c r="A71" s="18" t="s">
        <v>170</v>
      </c>
      <c r="B71" s="18">
        <v>15.324999999999999</v>
      </c>
      <c r="C71" s="18">
        <f t="shared" si="2"/>
        <v>-2.4274061990212065E-2</v>
      </c>
      <c r="D71" s="18">
        <f t="shared" si="3"/>
        <v>-2.4573533220568482E-2</v>
      </c>
    </row>
    <row r="72" spans="1:4" x14ac:dyDescent="0.25">
      <c r="A72" s="18" t="s">
        <v>171</v>
      </c>
      <c r="B72" s="18">
        <v>15.266</v>
      </c>
      <c r="C72" s="18">
        <f t="shared" si="2"/>
        <v>3.8647975894143373E-3</v>
      </c>
      <c r="D72" s="18">
        <f t="shared" si="3"/>
        <v>3.8573484459964624E-3</v>
      </c>
    </row>
    <row r="73" spans="1:4" x14ac:dyDescent="0.25">
      <c r="A73" s="18" t="s">
        <v>172</v>
      </c>
      <c r="B73" s="18">
        <v>15.419</v>
      </c>
      <c r="C73" s="18">
        <f t="shared" si="2"/>
        <v>-9.9228224917310114E-3</v>
      </c>
      <c r="D73" s="18">
        <f t="shared" si="3"/>
        <v>-9.9723818129370621E-3</v>
      </c>
    </row>
    <row r="74" spans="1:4" x14ac:dyDescent="0.25">
      <c r="A74" s="18" t="s">
        <v>173</v>
      </c>
      <c r="B74" s="18">
        <v>15.375999999999999</v>
      </c>
      <c r="C74" s="18">
        <f t="shared" si="2"/>
        <v>2.7965660770031893E-3</v>
      </c>
      <c r="D74" s="18">
        <f t="shared" si="3"/>
        <v>2.7926629612791245E-3</v>
      </c>
    </row>
    <row r="75" spans="1:4" x14ac:dyDescent="0.25">
      <c r="A75" s="18" t="s">
        <v>174</v>
      </c>
      <c r="B75" s="18">
        <v>15.317</v>
      </c>
      <c r="C75" s="18">
        <f t="shared" si="2"/>
        <v>3.8519292289612376E-3</v>
      </c>
      <c r="D75" s="18">
        <f t="shared" si="3"/>
        <v>3.8445295455196101E-3</v>
      </c>
    </row>
    <row r="76" spans="1:4" x14ac:dyDescent="0.25">
      <c r="A76" s="18" t="s">
        <v>175</v>
      </c>
      <c r="B76" s="18">
        <v>15.292</v>
      </c>
      <c r="C76" s="18">
        <f t="shared" si="2"/>
        <v>1.6348417473188827E-3</v>
      </c>
      <c r="D76" s="18">
        <f t="shared" si="3"/>
        <v>1.633506848250595E-3</v>
      </c>
    </row>
    <row r="77" spans="1:4" x14ac:dyDescent="0.25">
      <c r="A77" s="18" t="s">
        <v>176</v>
      </c>
      <c r="B77" s="18">
        <v>15.455</v>
      </c>
      <c r="C77" s="18">
        <f t="shared" si="2"/>
        <v>-1.0546748625040457E-2</v>
      </c>
      <c r="D77" s="18">
        <f t="shared" si="3"/>
        <v>-1.0602759749913291E-2</v>
      </c>
    </row>
    <row r="78" spans="1:4" x14ac:dyDescent="0.25">
      <c r="A78" s="18" t="s">
        <v>177</v>
      </c>
      <c r="B78" s="18">
        <v>15.406000000000001</v>
      </c>
      <c r="C78" s="18">
        <f t="shared" si="2"/>
        <v>3.1805789951966433E-3</v>
      </c>
      <c r="D78" s="18">
        <f t="shared" si="3"/>
        <v>3.1755316533055335E-3</v>
      </c>
    </row>
    <row r="79" spans="1:4" x14ac:dyDescent="0.25">
      <c r="A79" s="18" t="s">
        <v>178</v>
      </c>
      <c r="B79" s="18">
        <v>15.329000000000001</v>
      </c>
      <c r="C79" s="18">
        <f t="shared" si="2"/>
        <v>5.023158718768345E-3</v>
      </c>
      <c r="D79" s="18">
        <f t="shared" si="3"/>
        <v>5.0105847468037172E-3</v>
      </c>
    </row>
    <row r="80" spans="1:4" x14ac:dyDescent="0.25">
      <c r="A80" s="18" t="s">
        <v>179</v>
      </c>
      <c r="B80" s="18">
        <v>15.394</v>
      </c>
      <c r="C80" s="18">
        <f t="shared" si="2"/>
        <v>-4.2224243211640578E-3</v>
      </c>
      <c r="D80" s="18">
        <f t="shared" si="3"/>
        <v>-4.2313639281552845E-3</v>
      </c>
    </row>
    <row r="81" spans="1:4" x14ac:dyDescent="0.25">
      <c r="A81" s="18" t="s">
        <v>180</v>
      </c>
      <c r="B81" s="18">
        <v>15.5</v>
      </c>
      <c r="C81" s="18">
        <f t="shared" si="2"/>
        <v>-6.8387096774193464E-3</v>
      </c>
      <c r="D81" s="18">
        <f t="shared" si="3"/>
        <v>-6.8622008130753013E-3</v>
      </c>
    </row>
    <row r="82" spans="1:4" x14ac:dyDescent="0.25">
      <c r="A82" s="18" t="s">
        <v>181</v>
      </c>
      <c r="B82" s="18">
        <v>15.475</v>
      </c>
      <c r="C82" s="18">
        <f t="shared" si="2"/>
        <v>1.6155088852988922E-3</v>
      </c>
      <c r="D82" s="18">
        <f t="shared" si="3"/>
        <v>1.6142053545412009E-3</v>
      </c>
    </row>
    <row r="83" spans="1:4" x14ac:dyDescent="0.25">
      <c r="A83" s="18" t="s">
        <v>182</v>
      </c>
      <c r="B83" s="18">
        <v>15.51</v>
      </c>
      <c r="C83" s="18">
        <f t="shared" si="2"/>
        <v>-2.256608639587372E-3</v>
      </c>
      <c r="D83" s="18">
        <f t="shared" si="3"/>
        <v>-2.2591586177876126E-3</v>
      </c>
    </row>
    <row r="84" spans="1:4" x14ac:dyDescent="0.25">
      <c r="A84" s="18" t="s">
        <v>183</v>
      </c>
      <c r="B84" s="18">
        <v>15.436</v>
      </c>
      <c r="C84" s="18">
        <f t="shared" si="2"/>
        <v>4.7939880798134127E-3</v>
      </c>
      <c r="D84" s="18">
        <f t="shared" si="3"/>
        <v>4.7825335130750584E-3</v>
      </c>
    </row>
    <row r="85" spans="1:4" x14ac:dyDescent="0.25">
      <c r="A85" s="18" t="s">
        <v>184</v>
      </c>
      <c r="B85" s="18">
        <v>15.438000000000001</v>
      </c>
      <c r="C85" s="18">
        <f t="shared" si="2"/>
        <v>-1.2955045990417592E-4</v>
      </c>
      <c r="D85" s="18">
        <f t="shared" si="3"/>
        <v>-1.2955885228981207E-4</v>
      </c>
    </row>
    <row r="86" spans="1:4" x14ac:dyDescent="0.25">
      <c r="A86" s="18" t="s">
        <v>185</v>
      </c>
      <c r="B86" s="18">
        <v>15.532999999999999</v>
      </c>
      <c r="C86" s="18">
        <f t="shared" si="2"/>
        <v>-6.1160110731989228E-3</v>
      </c>
      <c r="D86" s="18">
        <f t="shared" si="3"/>
        <v>-6.1347904781079814E-3</v>
      </c>
    </row>
    <row r="87" spans="1:4" x14ac:dyDescent="0.25">
      <c r="A87" s="18" t="s">
        <v>186</v>
      </c>
      <c r="B87" s="18">
        <v>15.462999999999999</v>
      </c>
      <c r="C87" s="18">
        <f t="shared" si="2"/>
        <v>4.5269352648257318E-3</v>
      </c>
      <c r="D87" s="18">
        <f t="shared" si="3"/>
        <v>4.5167195124768697E-3</v>
      </c>
    </row>
    <row r="88" spans="1:4" x14ac:dyDescent="0.25">
      <c r="A88" s="18" t="s">
        <v>187</v>
      </c>
      <c r="B88" s="18">
        <v>15.368</v>
      </c>
      <c r="C88" s="18">
        <f t="shared" si="2"/>
        <v>6.1816762103070579E-3</v>
      </c>
      <c r="D88" s="18">
        <f t="shared" si="3"/>
        <v>6.1626480270378448E-3</v>
      </c>
    </row>
    <row r="89" spans="1:4" x14ac:dyDescent="0.25">
      <c r="A89" s="18" t="s">
        <v>188</v>
      </c>
      <c r="B89" s="18">
        <v>15.545</v>
      </c>
      <c r="C89" s="18">
        <f t="shared" si="2"/>
        <v>-1.1386297844966201E-2</v>
      </c>
      <c r="D89" s="18">
        <f t="shared" si="3"/>
        <v>-1.1451618044461636E-2</v>
      </c>
    </row>
    <row r="90" spans="1:4" x14ac:dyDescent="0.25">
      <c r="A90" s="18" t="s">
        <v>189</v>
      </c>
      <c r="B90" s="18">
        <v>15.49</v>
      </c>
      <c r="C90" s="18">
        <f t="shared" si="2"/>
        <v>3.5506778566817116E-3</v>
      </c>
      <c r="D90" s="18">
        <f t="shared" si="3"/>
        <v>3.5443890819397577E-3</v>
      </c>
    </row>
    <row r="91" spans="1:4" x14ac:dyDescent="0.25">
      <c r="A91" s="18" t="s">
        <v>190</v>
      </c>
      <c r="B91" s="18">
        <v>15.34</v>
      </c>
      <c r="C91" s="18">
        <f t="shared" si="2"/>
        <v>9.7783572359843775E-3</v>
      </c>
      <c r="D91" s="18">
        <f t="shared" si="3"/>
        <v>9.7308584896671942E-3</v>
      </c>
    </row>
    <row r="92" spans="1:4" x14ac:dyDescent="0.25">
      <c r="A92" s="18" t="s">
        <v>191</v>
      </c>
      <c r="B92" s="18">
        <v>15.503</v>
      </c>
      <c r="C92" s="18">
        <f t="shared" si="2"/>
        <v>-1.0514094046313633E-2</v>
      </c>
      <c r="D92" s="18">
        <f t="shared" si="3"/>
        <v>-1.0569757645115028E-2</v>
      </c>
    </row>
    <row r="93" spans="1:4" x14ac:dyDescent="0.25">
      <c r="A93" s="18" t="s">
        <v>192</v>
      </c>
      <c r="B93" s="18">
        <v>15.545999999999999</v>
      </c>
      <c r="C93" s="18">
        <f t="shared" si="2"/>
        <v>-2.7659848192460607E-3</v>
      </c>
      <c r="D93" s="18">
        <f t="shared" si="3"/>
        <v>-2.769817223802748E-3</v>
      </c>
    </row>
    <row r="94" spans="1:4" x14ac:dyDescent="0.25">
      <c r="A94" s="18" t="s">
        <v>193</v>
      </c>
      <c r="B94" s="18">
        <v>15.734999999999999</v>
      </c>
      <c r="C94" s="18">
        <f t="shared" si="2"/>
        <v>-1.201143946615825E-2</v>
      </c>
      <c r="D94" s="18">
        <f t="shared" si="3"/>
        <v>-1.2084159708342259E-2</v>
      </c>
    </row>
    <row r="95" spans="1:4" x14ac:dyDescent="0.25">
      <c r="A95" s="18" t="s">
        <v>194</v>
      </c>
      <c r="B95" s="18">
        <v>15.835000000000001</v>
      </c>
      <c r="C95" s="18">
        <f t="shared" si="2"/>
        <v>-6.3151247237133827E-3</v>
      </c>
      <c r="D95" s="18">
        <f t="shared" si="3"/>
        <v>-6.3351494742330651E-3</v>
      </c>
    </row>
    <row r="96" spans="1:4" x14ac:dyDescent="0.25">
      <c r="A96" s="18" t="s">
        <v>195</v>
      </c>
      <c r="B96" s="18">
        <v>15.739000000000001</v>
      </c>
      <c r="C96" s="18">
        <f t="shared" si="2"/>
        <v>6.0994980621386415E-3</v>
      </c>
      <c r="D96" s="18">
        <f t="shared" si="3"/>
        <v>6.0809714211393162E-3</v>
      </c>
    </row>
    <row r="97" spans="1:4" x14ac:dyDescent="0.25">
      <c r="A97" s="18" t="s">
        <v>196</v>
      </c>
      <c r="B97" s="18">
        <v>15.898</v>
      </c>
      <c r="C97" s="18">
        <f t="shared" si="2"/>
        <v>-1.0001258019876646E-2</v>
      </c>
      <c r="D97" s="18">
        <f t="shared" si="3"/>
        <v>-1.005160658145691E-2</v>
      </c>
    </row>
    <row r="98" spans="1:4" x14ac:dyDescent="0.25">
      <c r="A98" s="18" t="s">
        <v>197</v>
      </c>
      <c r="B98" s="18">
        <v>15.731999999999999</v>
      </c>
      <c r="C98" s="18">
        <f t="shared" si="2"/>
        <v>1.0551741673023161E-2</v>
      </c>
      <c r="D98" s="18">
        <f t="shared" si="3"/>
        <v>1.0496460581357855E-2</v>
      </c>
    </row>
    <row r="99" spans="1:4" x14ac:dyDescent="0.25">
      <c r="A99" s="18" t="s">
        <v>198</v>
      </c>
      <c r="B99" s="18">
        <v>16.003</v>
      </c>
      <c r="C99" s="18">
        <f t="shared" si="2"/>
        <v>-1.6934324814097405E-2</v>
      </c>
      <c r="D99" s="18">
        <f t="shared" si="3"/>
        <v>-1.7079350094290138E-2</v>
      </c>
    </row>
    <row r="100" spans="1:4" x14ac:dyDescent="0.25">
      <c r="A100" s="18" t="s">
        <v>199</v>
      </c>
      <c r="B100" s="18">
        <v>16.053000000000001</v>
      </c>
      <c r="C100" s="18">
        <f t="shared" si="2"/>
        <v>-3.1146826138416937E-3</v>
      </c>
      <c r="D100" s="18">
        <f t="shared" si="3"/>
        <v>-3.1195433334241535E-3</v>
      </c>
    </row>
    <row r="101" spans="1:4" x14ac:dyDescent="0.25">
      <c r="A101" s="18" t="s">
        <v>200</v>
      </c>
      <c r="B101" s="18">
        <v>16.100000000000001</v>
      </c>
      <c r="C101" s="18">
        <f t="shared" si="2"/>
        <v>-2.9192546583851299E-3</v>
      </c>
      <c r="D101" s="18">
        <f t="shared" si="3"/>
        <v>-2.9235239931401187E-3</v>
      </c>
    </row>
    <row r="102" spans="1:4" x14ac:dyDescent="0.25">
      <c r="A102" s="18" t="s">
        <v>201</v>
      </c>
      <c r="B102" s="18">
        <v>15.981</v>
      </c>
      <c r="C102" s="18">
        <f t="shared" si="2"/>
        <v>7.4463425317565579E-3</v>
      </c>
      <c r="D102" s="18">
        <f t="shared" si="3"/>
        <v>7.4187553874456476E-3</v>
      </c>
    </row>
    <row r="103" spans="1:4" x14ac:dyDescent="0.25">
      <c r="A103" s="18" t="s">
        <v>202</v>
      </c>
      <c r="B103" s="18">
        <v>16.007999999999999</v>
      </c>
      <c r="C103" s="18">
        <f t="shared" si="2"/>
        <v>-1.6866566716641209E-3</v>
      </c>
      <c r="D103" s="18">
        <f t="shared" si="3"/>
        <v>-1.6880806784604586E-3</v>
      </c>
    </row>
    <row r="104" spans="1:4" x14ac:dyDescent="0.25">
      <c r="A104" s="18" t="s">
        <v>203</v>
      </c>
      <c r="B104" s="18">
        <v>16.13</v>
      </c>
      <c r="C104" s="18">
        <f t="shared" si="2"/>
        <v>-7.5635461872287594E-3</v>
      </c>
      <c r="D104" s="18">
        <f t="shared" si="3"/>
        <v>-7.5922948556852062E-3</v>
      </c>
    </row>
    <row r="105" spans="1:4" x14ac:dyDescent="0.25">
      <c r="A105" s="18" t="s">
        <v>204</v>
      </c>
      <c r="B105" s="18">
        <v>15.952</v>
      </c>
      <c r="C105" s="18">
        <f t="shared" si="2"/>
        <v>1.1158475426278777E-2</v>
      </c>
      <c r="D105" s="18">
        <f t="shared" si="3"/>
        <v>1.1096678917634932E-2</v>
      </c>
    </row>
    <row r="106" spans="1:4" x14ac:dyDescent="0.25">
      <c r="A106" s="18" t="s">
        <v>205</v>
      </c>
      <c r="B106" s="18">
        <v>15.744</v>
      </c>
      <c r="C106" s="18">
        <f t="shared" si="2"/>
        <v>1.3211382113821149E-2</v>
      </c>
      <c r="D106" s="18">
        <f t="shared" si="3"/>
        <v>1.3124872909584882E-2</v>
      </c>
    </row>
    <row r="107" spans="1:4" x14ac:dyDescent="0.25">
      <c r="A107" s="18" t="s">
        <v>206</v>
      </c>
      <c r="B107" s="18">
        <v>16.16</v>
      </c>
      <c r="C107" s="18">
        <f t="shared" si="2"/>
        <v>-2.5742574257425765E-2</v>
      </c>
      <c r="D107" s="18">
        <f t="shared" si="3"/>
        <v>-2.6079712783051736E-2</v>
      </c>
    </row>
    <row r="108" spans="1:4" x14ac:dyDescent="0.25">
      <c r="A108" s="18" t="s">
        <v>207</v>
      </c>
      <c r="B108" s="18">
        <v>16.103999999999999</v>
      </c>
      <c r="C108" s="18">
        <f t="shared" si="2"/>
        <v>3.4773969200199294E-3</v>
      </c>
      <c r="D108" s="18">
        <f t="shared" si="3"/>
        <v>3.4713647554590042E-3</v>
      </c>
    </row>
    <row r="109" spans="1:4" x14ac:dyDescent="0.25">
      <c r="A109" s="18" t="s">
        <v>208</v>
      </c>
      <c r="B109" s="18">
        <v>15.951000000000001</v>
      </c>
      <c r="C109" s="18">
        <f t="shared" si="2"/>
        <v>9.5918751175474073E-3</v>
      </c>
      <c r="D109" s="18">
        <f t="shared" si="3"/>
        <v>9.5461651471791947E-3</v>
      </c>
    </row>
    <row r="110" spans="1:4" x14ac:dyDescent="0.25">
      <c r="A110" s="18" t="s">
        <v>209</v>
      </c>
      <c r="B110" s="18">
        <v>16.138999999999999</v>
      </c>
      <c r="C110" s="18">
        <f t="shared" si="2"/>
        <v>-1.1648801040956617E-2</v>
      </c>
      <c r="D110" s="18">
        <f t="shared" si="3"/>
        <v>-1.1717179863374252E-2</v>
      </c>
    </row>
    <row r="111" spans="1:4" x14ac:dyDescent="0.25">
      <c r="A111" s="18" t="s">
        <v>210</v>
      </c>
      <c r="B111" s="18">
        <v>16.238</v>
      </c>
      <c r="C111" s="18">
        <f t="shared" si="2"/>
        <v>-6.0968099519645401E-3</v>
      </c>
      <c r="D111" s="18">
        <f t="shared" si="3"/>
        <v>-6.1154713865692835E-3</v>
      </c>
    </row>
    <row r="112" spans="1:4" x14ac:dyDescent="0.25">
      <c r="A112" s="18" t="s">
        <v>211</v>
      </c>
      <c r="B112" s="18">
        <v>16.308</v>
      </c>
      <c r="C112" s="18">
        <f t="shared" si="2"/>
        <v>-4.2923718420407337E-3</v>
      </c>
      <c r="D112" s="18">
        <f t="shared" si="3"/>
        <v>-4.3016105167523258E-3</v>
      </c>
    </row>
    <row r="113" spans="1:4" x14ac:dyDescent="0.25">
      <c r="A113" s="18" t="s">
        <v>212</v>
      </c>
      <c r="B113" s="18">
        <v>16.475000000000001</v>
      </c>
      <c r="C113" s="18">
        <f t="shared" si="2"/>
        <v>-1.0136570561456849E-2</v>
      </c>
      <c r="D113" s="18">
        <f t="shared" si="3"/>
        <v>-1.0188295431564088E-2</v>
      </c>
    </row>
    <row r="114" spans="1:4" x14ac:dyDescent="0.25">
      <c r="A114" s="18" t="s">
        <v>213</v>
      </c>
      <c r="B114" s="18">
        <v>16.439</v>
      </c>
      <c r="C114" s="18">
        <f t="shared" si="2"/>
        <v>2.1899142283594722E-3</v>
      </c>
      <c r="D114" s="18">
        <f t="shared" si="3"/>
        <v>2.1875198611976303E-3</v>
      </c>
    </row>
    <row r="115" spans="1:4" x14ac:dyDescent="0.25">
      <c r="A115" s="18" t="s">
        <v>214</v>
      </c>
      <c r="B115" s="18">
        <v>16.306000000000001</v>
      </c>
      <c r="C115" s="18">
        <f t="shared" si="2"/>
        <v>8.156506807310138E-3</v>
      </c>
      <c r="D115" s="18">
        <f t="shared" si="3"/>
        <v>8.1234222866542784E-3</v>
      </c>
    </row>
    <row r="116" spans="1:4" x14ac:dyDescent="0.25">
      <c r="A116" s="18" t="s">
        <v>215</v>
      </c>
      <c r="B116" s="18">
        <v>16.289000000000001</v>
      </c>
      <c r="C116" s="18">
        <f t="shared" si="2"/>
        <v>1.0436490883417924E-3</v>
      </c>
      <c r="D116" s="18">
        <f t="shared" si="3"/>
        <v>1.0431048652511125E-3</v>
      </c>
    </row>
    <row r="117" spans="1:4" x14ac:dyDescent="0.25">
      <c r="A117" s="18" t="s">
        <v>216</v>
      </c>
      <c r="B117" s="18">
        <v>16.303000000000001</v>
      </c>
      <c r="C117" s="18">
        <f t="shared" si="2"/>
        <v>-8.5873765564615991E-4</v>
      </c>
      <c r="D117" s="18">
        <f t="shared" si="3"/>
        <v>-8.5910658204921004E-4</v>
      </c>
    </row>
    <row r="118" spans="1:4" x14ac:dyDescent="0.25">
      <c r="A118" s="18" t="s">
        <v>217</v>
      </c>
      <c r="B118" s="18">
        <v>16.411999999999999</v>
      </c>
      <c r="C118" s="18">
        <f t="shared" si="2"/>
        <v>-6.6414818425541196E-3</v>
      </c>
      <c r="D118" s="18">
        <f t="shared" si="3"/>
        <v>-6.6636346224222603E-3</v>
      </c>
    </row>
    <row r="119" spans="1:4" x14ac:dyDescent="0.25">
      <c r="A119" s="18" t="s">
        <v>218</v>
      </c>
      <c r="B119" s="18">
        <v>16.585000000000001</v>
      </c>
      <c r="C119" s="18">
        <f t="shared" si="2"/>
        <v>-1.0431112451010058E-2</v>
      </c>
      <c r="D119" s="18">
        <f t="shared" si="3"/>
        <v>-1.0485897819076169E-2</v>
      </c>
    </row>
    <row r="120" spans="1:4" x14ac:dyDescent="0.25">
      <c r="A120" s="18" t="s">
        <v>219</v>
      </c>
      <c r="B120" s="18">
        <v>16.452000000000002</v>
      </c>
      <c r="C120" s="18">
        <f t="shared" si="2"/>
        <v>8.0841235108192987E-3</v>
      </c>
      <c r="D120" s="18">
        <f t="shared" si="3"/>
        <v>8.0516220308380695E-3</v>
      </c>
    </row>
    <row r="121" spans="1:4" x14ac:dyDescent="0.25">
      <c r="A121" s="18" t="s">
        <v>220</v>
      </c>
      <c r="B121" s="18">
        <v>17.225999999999999</v>
      </c>
      <c r="C121" s="18">
        <f t="shared" si="2"/>
        <v>-4.4932079414837886E-2</v>
      </c>
      <c r="D121" s="18">
        <f t="shared" si="3"/>
        <v>-4.5972819998804114E-2</v>
      </c>
    </row>
    <row r="122" spans="1:4" x14ac:dyDescent="0.25">
      <c r="A122" s="18" t="s">
        <v>221</v>
      </c>
      <c r="B122" s="18">
        <v>16.952999999999999</v>
      </c>
      <c r="C122" s="18">
        <f t="shared" si="2"/>
        <v>1.6103344540789225E-2</v>
      </c>
      <c r="D122" s="18">
        <f t="shared" si="3"/>
        <v>1.5975061051165907E-2</v>
      </c>
    </row>
    <row r="123" spans="1:4" x14ac:dyDescent="0.25">
      <c r="A123" s="18" t="s">
        <v>222</v>
      </c>
      <c r="B123" s="18">
        <v>16.849</v>
      </c>
      <c r="C123" s="18">
        <f t="shared" si="2"/>
        <v>6.1724731438067065E-3</v>
      </c>
      <c r="D123" s="18">
        <f t="shared" si="3"/>
        <v>6.1535014595676535E-3</v>
      </c>
    </row>
    <row r="124" spans="1:4" x14ac:dyDescent="0.25">
      <c r="A124" s="18" t="s">
        <v>223</v>
      </c>
      <c r="B124" s="18">
        <v>16.905000000000001</v>
      </c>
      <c r="C124" s="18">
        <f t="shared" si="2"/>
        <v>-3.3126293995859764E-3</v>
      </c>
      <c r="D124" s="18">
        <f t="shared" si="3"/>
        <v>-3.3181283036011768E-3</v>
      </c>
    </row>
    <row r="125" spans="1:4" x14ac:dyDescent="0.25">
      <c r="A125" s="18" t="s">
        <v>224</v>
      </c>
      <c r="B125" s="18">
        <v>16.785</v>
      </c>
      <c r="C125" s="18">
        <f t="shared" si="2"/>
        <v>7.1492403932082805E-3</v>
      </c>
      <c r="D125" s="18">
        <f t="shared" si="3"/>
        <v>7.1238057278511461E-3</v>
      </c>
    </row>
    <row r="126" spans="1:4" x14ac:dyDescent="0.25">
      <c r="A126" s="18" t="s">
        <v>225</v>
      </c>
      <c r="B126" s="18">
        <v>16.693999999999999</v>
      </c>
      <c r="C126" s="18">
        <f t="shared" si="2"/>
        <v>5.4510602611717437E-3</v>
      </c>
      <c r="D126" s="18">
        <f t="shared" si="3"/>
        <v>5.4362570034533547E-3</v>
      </c>
    </row>
    <row r="127" spans="1:4" x14ac:dyDescent="0.25">
      <c r="A127" s="18" t="s">
        <v>226</v>
      </c>
      <c r="B127" s="18">
        <v>16.765999999999998</v>
      </c>
      <c r="C127" s="18">
        <f t="shared" si="2"/>
        <v>-4.2944053441488243E-3</v>
      </c>
      <c r="D127" s="18">
        <f t="shared" si="3"/>
        <v>-4.3036527871206645E-3</v>
      </c>
    </row>
    <row r="128" spans="1:4" x14ac:dyDescent="0.25">
      <c r="A128" s="18" t="s">
        <v>227</v>
      </c>
      <c r="B128" s="18">
        <v>16.641999999999999</v>
      </c>
      <c r="C128" s="18">
        <f t="shared" si="2"/>
        <v>7.4510275207306086E-3</v>
      </c>
      <c r="D128" s="18">
        <f t="shared" si="3"/>
        <v>7.4234057374274812E-3</v>
      </c>
    </row>
    <row r="129" spans="1:4" x14ac:dyDescent="0.25">
      <c r="A129" s="18" t="s">
        <v>228</v>
      </c>
      <c r="B129" s="18">
        <v>16.491</v>
      </c>
      <c r="C129" s="18">
        <f t="shared" si="2"/>
        <v>9.1565096113031229E-3</v>
      </c>
      <c r="D129" s="18">
        <f t="shared" si="3"/>
        <v>9.1148429316051157E-3</v>
      </c>
    </row>
    <row r="130" spans="1:4" x14ac:dyDescent="0.25">
      <c r="A130" s="18" t="s">
        <v>229</v>
      </c>
      <c r="B130" s="18">
        <v>16.379000000000001</v>
      </c>
      <c r="C130" s="18">
        <f t="shared" si="2"/>
        <v>6.8380242994076756E-3</v>
      </c>
      <c r="D130" s="18">
        <f t="shared" si="3"/>
        <v>6.8147510463904609E-3</v>
      </c>
    </row>
    <row r="131" spans="1:4" x14ac:dyDescent="0.25">
      <c r="A131" s="18" t="s">
        <v>230</v>
      </c>
      <c r="B131" s="18">
        <v>16.41</v>
      </c>
      <c r="C131" s="18">
        <f t="shared" si="2"/>
        <v>-1.8890920170626939E-3</v>
      </c>
      <c r="D131" s="18">
        <f t="shared" si="3"/>
        <v>-1.890878601756951E-3</v>
      </c>
    </row>
    <row r="132" spans="1:4" x14ac:dyDescent="0.25">
      <c r="A132" s="18" t="s">
        <v>231</v>
      </c>
      <c r="B132" s="18">
        <v>16.388000000000002</v>
      </c>
      <c r="C132" s="18">
        <f t="shared" ref="C132:C195" si="4">(B131-B132)/B132</f>
        <v>1.3424456919696401E-3</v>
      </c>
      <c r="D132" s="18">
        <f t="shared" ref="D132:D195" si="5">LN(1+C132)</f>
        <v>1.3415454173748818E-3</v>
      </c>
    </row>
    <row r="133" spans="1:4" x14ac:dyDescent="0.25">
      <c r="A133" s="18" t="s">
        <v>232</v>
      </c>
      <c r="B133" s="18">
        <v>16.402000000000001</v>
      </c>
      <c r="C133" s="18">
        <f t="shared" si="4"/>
        <v>-8.5355444457988936E-4</v>
      </c>
      <c r="D133" s="18">
        <f t="shared" si="5"/>
        <v>-8.5391892959480039E-4</v>
      </c>
    </row>
    <row r="134" spans="1:4" x14ac:dyDescent="0.25">
      <c r="A134" s="18" t="s">
        <v>233</v>
      </c>
      <c r="B134" s="18">
        <v>16.478999999999999</v>
      </c>
      <c r="C134" s="18">
        <f t="shared" si="4"/>
        <v>-4.6726136294676975E-3</v>
      </c>
      <c r="D134" s="18">
        <f t="shared" si="5"/>
        <v>-4.6835644143734612E-3</v>
      </c>
    </row>
    <row r="135" spans="1:4" x14ac:dyDescent="0.25">
      <c r="A135" s="18" t="s">
        <v>234</v>
      </c>
      <c r="B135" s="18">
        <v>16.305</v>
      </c>
      <c r="C135" s="18">
        <f t="shared" si="4"/>
        <v>1.0671573137074486E-2</v>
      </c>
      <c r="D135" s="18">
        <f t="shared" si="5"/>
        <v>1.0615033787310631E-2</v>
      </c>
    </row>
    <row r="136" spans="1:4" x14ac:dyDescent="0.25">
      <c r="A136" s="18" t="s">
        <v>235</v>
      </c>
      <c r="B136" s="18">
        <v>16.495000000000001</v>
      </c>
      <c r="C136" s="18">
        <f t="shared" si="4"/>
        <v>-1.1518642012731208E-2</v>
      </c>
      <c r="D136" s="18">
        <f t="shared" si="5"/>
        <v>-1.1585495439262388E-2</v>
      </c>
    </row>
    <row r="137" spans="1:4" x14ac:dyDescent="0.25">
      <c r="A137" s="18" t="s">
        <v>236</v>
      </c>
      <c r="B137" s="18">
        <v>16.510000000000002</v>
      </c>
      <c r="C137" s="18">
        <f t="shared" si="4"/>
        <v>-9.0854027861905307E-4</v>
      </c>
      <c r="D137" s="18">
        <f t="shared" si="5"/>
        <v>-9.0895325149196213E-4</v>
      </c>
    </row>
    <row r="138" spans="1:4" x14ac:dyDescent="0.25">
      <c r="A138" s="18" t="s">
        <v>237</v>
      </c>
      <c r="B138" s="18">
        <v>16.481000000000002</v>
      </c>
      <c r="C138" s="18">
        <f t="shared" si="4"/>
        <v>1.759601965900122E-3</v>
      </c>
      <c r="D138" s="18">
        <f t="shared" si="5"/>
        <v>1.7580556799936336E-3</v>
      </c>
    </row>
    <row r="139" spans="1:4" x14ac:dyDescent="0.25">
      <c r="A139" s="18" t="s">
        <v>238</v>
      </c>
      <c r="B139" s="18">
        <v>16.620999999999999</v>
      </c>
      <c r="C139" s="18">
        <f t="shared" si="4"/>
        <v>-8.4230792371095022E-3</v>
      </c>
      <c r="D139" s="18">
        <f t="shared" si="5"/>
        <v>-8.4587538369299154E-3</v>
      </c>
    </row>
    <row r="140" spans="1:4" x14ac:dyDescent="0.25">
      <c r="A140" s="18" t="s">
        <v>239</v>
      </c>
      <c r="B140" s="18">
        <v>16.338000000000001</v>
      </c>
      <c r="C140" s="18">
        <f t="shared" si="4"/>
        <v>1.7321581588933634E-2</v>
      </c>
      <c r="D140" s="18">
        <f t="shared" si="5"/>
        <v>1.7173273169295341E-2</v>
      </c>
    </row>
    <row r="141" spans="1:4" x14ac:dyDescent="0.25">
      <c r="A141" s="18" t="s">
        <v>240</v>
      </c>
      <c r="B141" s="18">
        <v>16.507999999999999</v>
      </c>
      <c r="C141" s="18">
        <f t="shared" si="4"/>
        <v>-1.0298037315240984E-2</v>
      </c>
      <c r="D141" s="18">
        <f t="shared" si="5"/>
        <v>-1.0351428970657779E-2</v>
      </c>
    </row>
    <row r="142" spans="1:4" x14ac:dyDescent="0.25">
      <c r="A142" s="18" t="s">
        <v>241</v>
      </c>
      <c r="B142" s="18">
        <v>16.452000000000002</v>
      </c>
      <c r="C142" s="18">
        <f t="shared" si="4"/>
        <v>3.4038414782395685E-3</v>
      </c>
      <c r="D142" s="18">
        <f t="shared" si="5"/>
        <v>3.3980615221575854E-3</v>
      </c>
    </row>
    <row r="143" spans="1:4" x14ac:dyDescent="0.25">
      <c r="A143" s="18" t="s">
        <v>242</v>
      </c>
      <c r="B143" s="18">
        <v>16.454999999999998</v>
      </c>
      <c r="C143" s="18">
        <f t="shared" si="4"/>
        <v>-1.823154056515686E-4</v>
      </c>
      <c r="D143" s="18">
        <f t="shared" si="5"/>
        <v>-1.8233202712544534E-4</v>
      </c>
    </row>
    <row r="144" spans="1:4" x14ac:dyDescent="0.25">
      <c r="A144" s="18" t="s">
        <v>243</v>
      </c>
      <c r="B144" s="18">
        <v>16.387</v>
      </c>
      <c r="C144" s="18">
        <f t="shared" si="4"/>
        <v>4.149630804906196E-3</v>
      </c>
      <c r="D144" s="18">
        <f t="shared" si="5"/>
        <v>4.1410448312161809E-3</v>
      </c>
    </row>
    <row r="145" spans="1:4" x14ac:dyDescent="0.25">
      <c r="A145" s="18" t="s">
        <v>244</v>
      </c>
      <c r="B145" s="18">
        <v>16.413</v>
      </c>
      <c r="C145" s="18">
        <f t="shared" si="4"/>
        <v>-1.584110156583184E-3</v>
      </c>
      <c r="D145" s="18">
        <f t="shared" si="5"/>
        <v>-1.5853661857115656E-3</v>
      </c>
    </row>
    <row r="146" spans="1:4" x14ac:dyDescent="0.25">
      <c r="A146" s="18" t="s">
        <v>245</v>
      </c>
      <c r="B146" s="18">
        <v>16.297000000000001</v>
      </c>
      <c r="C146" s="18">
        <f t="shared" si="4"/>
        <v>7.1178744554212222E-3</v>
      </c>
      <c r="D146" s="18">
        <f t="shared" si="5"/>
        <v>7.0926619559468253E-3</v>
      </c>
    </row>
    <row r="147" spans="1:4" x14ac:dyDescent="0.25">
      <c r="A147" s="18" t="s">
        <v>246</v>
      </c>
      <c r="B147" s="18">
        <v>16.193999999999999</v>
      </c>
      <c r="C147" s="18">
        <f t="shared" si="4"/>
        <v>6.3603803877980451E-3</v>
      </c>
      <c r="D147" s="18">
        <f t="shared" si="5"/>
        <v>6.3402385299292357E-3</v>
      </c>
    </row>
    <row r="148" spans="1:4" x14ac:dyDescent="0.25">
      <c r="A148" s="18" t="s">
        <v>247</v>
      </c>
      <c r="B148" s="18">
        <v>16.57</v>
      </c>
      <c r="C148" s="18">
        <f t="shared" si="4"/>
        <v>-2.2691611345805746E-2</v>
      </c>
      <c r="D148" s="18">
        <f t="shared" si="5"/>
        <v>-2.2953028174549042E-2</v>
      </c>
    </row>
    <row r="149" spans="1:4" x14ac:dyDescent="0.25">
      <c r="A149" s="18" t="s">
        <v>248</v>
      </c>
      <c r="B149" s="18">
        <v>16.725000000000001</v>
      </c>
      <c r="C149" s="18">
        <f t="shared" si="4"/>
        <v>-9.2675635276532817E-3</v>
      </c>
      <c r="D149" s="18">
        <f t="shared" si="5"/>
        <v>-9.3107745758206229E-3</v>
      </c>
    </row>
    <row r="150" spans="1:4" x14ac:dyDescent="0.25">
      <c r="A150" s="18" t="s">
        <v>249</v>
      </c>
      <c r="B150" s="18">
        <v>16.675999999999998</v>
      </c>
      <c r="C150" s="18">
        <f t="shared" si="4"/>
        <v>2.9383545214681605E-3</v>
      </c>
      <c r="D150" s="18">
        <f t="shared" si="5"/>
        <v>2.9340459957417778E-3</v>
      </c>
    </row>
    <row r="151" spans="1:4" x14ac:dyDescent="0.25">
      <c r="A151" s="18" t="s">
        <v>250</v>
      </c>
      <c r="B151" s="18">
        <v>16.68</v>
      </c>
      <c r="C151" s="18">
        <f t="shared" si="4"/>
        <v>-2.3980815347729833E-4</v>
      </c>
      <c r="D151" s="18">
        <f t="shared" si="5"/>
        <v>-2.3983691205037248E-4</v>
      </c>
    </row>
    <row r="152" spans="1:4" x14ac:dyDescent="0.25">
      <c r="A152" s="18" t="s">
        <v>251</v>
      </c>
      <c r="B152" s="18">
        <v>16.457999999999998</v>
      </c>
      <c r="C152" s="18">
        <f t="shared" si="4"/>
        <v>1.3488880787459067E-2</v>
      </c>
      <c r="D152" s="18">
        <f t="shared" si="5"/>
        <v>1.3398715747079664E-2</v>
      </c>
    </row>
    <row r="153" spans="1:4" x14ac:dyDescent="0.25">
      <c r="A153" s="18" t="s">
        <v>252</v>
      </c>
      <c r="B153" s="18">
        <v>16.388000000000002</v>
      </c>
      <c r="C153" s="18">
        <f t="shared" si="4"/>
        <v>4.2714181108125899E-3</v>
      </c>
      <c r="D153" s="18">
        <f t="shared" si="5"/>
        <v>4.2623214988963022E-3</v>
      </c>
    </row>
    <row r="154" spans="1:4" x14ac:dyDescent="0.25">
      <c r="A154" s="18" t="s">
        <v>253</v>
      </c>
      <c r="B154" s="18">
        <v>16.413</v>
      </c>
      <c r="C154" s="18">
        <f t="shared" si="4"/>
        <v>-1.5231828428683713E-3</v>
      </c>
      <c r="D154" s="18">
        <f t="shared" si="5"/>
        <v>-1.5243440651738042E-3</v>
      </c>
    </row>
    <row r="155" spans="1:4" x14ac:dyDescent="0.25">
      <c r="A155" s="18" t="s">
        <v>254</v>
      </c>
      <c r="B155" s="18">
        <v>16.535</v>
      </c>
      <c r="C155" s="18">
        <f t="shared" si="4"/>
        <v>-7.3782884789839664E-3</v>
      </c>
      <c r="D155" s="18">
        <f t="shared" si="5"/>
        <v>-7.4056426839574875E-3</v>
      </c>
    </row>
    <row r="156" spans="1:4" x14ac:dyDescent="0.25">
      <c r="A156" s="18" t="s">
        <v>255</v>
      </c>
      <c r="B156" s="18">
        <v>16.434000000000001</v>
      </c>
      <c r="C156" s="18">
        <f t="shared" si="4"/>
        <v>6.1457953024217525E-3</v>
      </c>
      <c r="D156" s="18">
        <f t="shared" si="5"/>
        <v>6.1269869247599536E-3</v>
      </c>
    </row>
    <row r="157" spans="1:4" x14ac:dyDescent="0.25">
      <c r="A157" s="18" t="s">
        <v>256</v>
      </c>
      <c r="B157" s="18">
        <v>16.361999999999998</v>
      </c>
      <c r="C157" s="18">
        <f t="shared" si="4"/>
        <v>4.4004400440045676E-3</v>
      </c>
      <c r="D157" s="18">
        <f t="shared" si="5"/>
        <v>4.3907864174897605E-3</v>
      </c>
    </row>
    <row r="158" spans="1:4" x14ac:dyDescent="0.25">
      <c r="A158" s="18" t="s">
        <v>257</v>
      </c>
      <c r="B158" s="18">
        <v>16.291</v>
      </c>
      <c r="C158" s="18">
        <f t="shared" si="4"/>
        <v>4.3582346080656776E-3</v>
      </c>
      <c r="D158" s="18">
        <f t="shared" si="5"/>
        <v>4.3487650074741221E-3</v>
      </c>
    </row>
    <row r="159" spans="1:4" x14ac:dyDescent="0.25">
      <c r="A159" s="18" t="s">
        <v>258</v>
      </c>
      <c r="B159" s="18">
        <v>16.039000000000001</v>
      </c>
      <c r="C159" s="18">
        <f t="shared" si="4"/>
        <v>1.5711702724608697E-2</v>
      </c>
      <c r="D159" s="18">
        <f t="shared" si="5"/>
        <v>1.5589551728791352E-2</v>
      </c>
    </row>
    <row r="160" spans="1:4" x14ac:dyDescent="0.25">
      <c r="A160" s="18" t="s">
        <v>259</v>
      </c>
      <c r="B160" s="18">
        <v>16.312000000000001</v>
      </c>
      <c r="C160" s="18">
        <f t="shared" si="4"/>
        <v>-1.6736145169200568E-2</v>
      </c>
      <c r="D160" s="18">
        <f t="shared" si="5"/>
        <v>-1.6877776916913074E-2</v>
      </c>
    </row>
    <row r="161" spans="1:4" x14ac:dyDescent="0.25">
      <c r="A161" s="18" t="s">
        <v>260</v>
      </c>
      <c r="B161" s="18">
        <v>16.454999999999998</v>
      </c>
      <c r="C161" s="18">
        <f t="shared" si="4"/>
        <v>-8.6903676694012246E-3</v>
      </c>
      <c r="D161" s="18">
        <f t="shared" si="5"/>
        <v>-8.7283491231490411E-3</v>
      </c>
    </row>
    <row r="162" spans="1:4" x14ac:dyDescent="0.25">
      <c r="A162" s="18" t="s">
        <v>261</v>
      </c>
      <c r="B162" s="18">
        <v>16.405999999999999</v>
      </c>
      <c r="C162" s="18">
        <f t="shared" si="4"/>
        <v>2.9867121784712602E-3</v>
      </c>
      <c r="D162" s="18">
        <f t="shared" si="5"/>
        <v>2.9822608147450588E-3</v>
      </c>
    </row>
    <row r="163" spans="1:4" x14ac:dyDescent="0.25">
      <c r="A163" s="18" t="s">
        <v>262</v>
      </c>
      <c r="B163" s="18">
        <v>16.488</v>
      </c>
      <c r="C163" s="18">
        <f t="shared" si="4"/>
        <v>-4.9733139252790357E-3</v>
      </c>
      <c r="D163" s="18">
        <f t="shared" si="5"/>
        <v>-4.9857220075997652E-3</v>
      </c>
    </row>
    <row r="164" spans="1:4" x14ac:dyDescent="0.25">
      <c r="A164" s="18" t="s">
        <v>263</v>
      </c>
      <c r="B164" s="18">
        <v>16.486000000000001</v>
      </c>
      <c r="C164" s="18">
        <f t="shared" si="4"/>
        <v>1.2131505519828287E-4</v>
      </c>
      <c r="D164" s="18">
        <f t="shared" si="5"/>
        <v>1.2130769712197214E-4</v>
      </c>
    </row>
    <row r="165" spans="1:4" x14ac:dyDescent="0.25">
      <c r="A165" s="18" t="s">
        <v>264</v>
      </c>
      <c r="B165" s="18">
        <v>16.687000000000001</v>
      </c>
      <c r="C165" s="18">
        <f t="shared" si="4"/>
        <v>-1.2045304728231588E-2</v>
      </c>
      <c r="D165" s="18">
        <f t="shared" si="5"/>
        <v>-1.2118437273730029E-2</v>
      </c>
    </row>
    <row r="166" spans="1:4" x14ac:dyDescent="0.25">
      <c r="A166" s="18" t="s">
        <v>265</v>
      </c>
      <c r="B166" s="18">
        <v>16.571000000000002</v>
      </c>
      <c r="C166" s="18">
        <f t="shared" si="4"/>
        <v>7.0001810391647845E-3</v>
      </c>
      <c r="D166" s="18">
        <f t="shared" si="5"/>
        <v>6.9757935171090692E-3</v>
      </c>
    </row>
    <row r="167" spans="1:4" x14ac:dyDescent="0.25">
      <c r="A167" s="18" t="s">
        <v>266</v>
      </c>
      <c r="B167" s="18">
        <v>17.085000000000001</v>
      </c>
      <c r="C167" s="18">
        <f t="shared" si="4"/>
        <v>-3.0084869768803004E-2</v>
      </c>
      <c r="D167" s="18">
        <f t="shared" si="5"/>
        <v>-3.0546705919598335E-2</v>
      </c>
    </row>
    <row r="168" spans="1:4" x14ac:dyDescent="0.25">
      <c r="A168" s="18" t="s">
        <v>267</v>
      </c>
      <c r="B168" s="18">
        <v>17.146999999999998</v>
      </c>
      <c r="C168" s="18">
        <f t="shared" si="4"/>
        <v>-3.6157928500610962E-3</v>
      </c>
      <c r="D168" s="18">
        <f t="shared" si="5"/>
        <v>-3.6223456294589766E-3</v>
      </c>
    </row>
    <row r="169" spans="1:4" x14ac:dyDescent="0.25">
      <c r="A169" s="18" t="s">
        <v>268</v>
      </c>
      <c r="B169" s="18">
        <v>17.222000000000001</v>
      </c>
      <c r="C169" s="18">
        <f t="shared" si="4"/>
        <v>-4.3548949018698659E-3</v>
      </c>
      <c r="D169" s="18">
        <f t="shared" si="5"/>
        <v>-4.3644050772593786E-3</v>
      </c>
    </row>
    <row r="170" spans="1:4" x14ac:dyDescent="0.25">
      <c r="A170" s="18" t="s">
        <v>269</v>
      </c>
      <c r="B170" s="18">
        <v>17.231000000000002</v>
      </c>
      <c r="C170" s="18">
        <f t="shared" si="4"/>
        <v>-5.2231443328885961E-4</v>
      </c>
      <c r="D170" s="18">
        <f t="shared" si="5"/>
        <v>-5.2245088698904399E-4</v>
      </c>
    </row>
    <row r="171" spans="1:4" x14ac:dyDescent="0.25">
      <c r="A171" s="18" t="s">
        <v>270</v>
      </c>
      <c r="B171" s="18">
        <v>16.771999999999998</v>
      </c>
      <c r="C171" s="18">
        <f t="shared" si="4"/>
        <v>2.736704030527088E-2</v>
      </c>
      <c r="D171" s="18">
        <f t="shared" si="5"/>
        <v>2.6999257852446366E-2</v>
      </c>
    </row>
    <row r="172" spans="1:4" x14ac:dyDescent="0.25">
      <c r="A172" s="18" t="s">
        <v>271</v>
      </c>
      <c r="B172" s="18">
        <v>16.661999999999999</v>
      </c>
      <c r="C172" s="18">
        <f t="shared" si="4"/>
        <v>6.6018485175848903E-3</v>
      </c>
      <c r="D172" s="18">
        <f t="shared" si="5"/>
        <v>6.5801517557987407E-3</v>
      </c>
    </row>
    <row r="173" spans="1:4" x14ac:dyDescent="0.25">
      <c r="A173" s="18" t="s">
        <v>272</v>
      </c>
      <c r="B173" s="18">
        <v>16.625</v>
      </c>
      <c r="C173" s="18">
        <f t="shared" si="4"/>
        <v>2.2255639097743781E-3</v>
      </c>
      <c r="D173" s="18">
        <f t="shared" si="5"/>
        <v>2.2230910107995769E-3</v>
      </c>
    </row>
    <row r="174" spans="1:4" x14ac:dyDescent="0.25">
      <c r="A174" s="18" t="s">
        <v>273</v>
      </c>
      <c r="B174" s="18">
        <v>16.628</v>
      </c>
      <c r="C174" s="18">
        <f t="shared" si="4"/>
        <v>-1.8041857108492385E-4</v>
      </c>
      <c r="D174" s="18">
        <f t="shared" si="5"/>
        <v>-1.8043484847322697E-4</v>
      </c>
    </row>
    <row r="175" spans="1:4" x14ac:dyDescent="0.25">
      <c r="A175" s="18" t="s">
        <v>274</v>
      </c>
      <c r="B175" s="18">
        <v>16.443000000000001</v>
      </c>
      <c r="C175" s="18">
        <f t="shared" si="4"/>
        <v>1.1250988262482437E-2</v>
      </c>
      <c r="D175" s="18">
        <f t="shared" si="5"/>
        <v>1.1188166658301945E-2</v>
      </c>
    </row>
    <row r="176" spans="1:4" x14ac:dyDescent="0.25">
      <c r="A176" s="18" t="s">
        <v>275</v>
      </c>
      <c r="B176" s="18">
        <v>16.738</v>
      </c>
      <c r="C176" s="18">
        <f t="shared" si="4"/>
        <v>-1.7624566853865344E-2</v>
      </c>
      <c r="D176" s="18">
        <f t="shared" si="5"/>
        <v>-1.7781728878593184E-2</v>
      </c>
    </row>
    <row r="177" spans="1:4" x14ac:dyDescent="0.25">
      <c r="A177" s="18" t="s">
        <v>276</v>
      </c>
      <c r="B177" s="18">
        <v>16.565999999999999</v>
      </c>
      <c r="C177" s="18">
        <f t="shared" si="4"/>
        <v>1.0382711577930737E-2</v>
      </c>
      <c r="D177" s="18">
        <f t="shared" si="5"/>
        <v>1.0329181434609922E-2</v>
      </c>
    </row>
    <row r="178" spans="1:4" x14ac:dyDescent="0.25">
      <c r="A178" s="18" t="s">
        <v>277</v>
      </c>
      <c r="B178" s="18">
        <v>16.498999999999999</v>
      </c>
      <c r="C178" s="18">
        <f t="shared" si="4"/>
        <v>4.0608521728589721E-3</v>
      </c>
      <c r="D178" s="18">
        <f t="shared" si="5"/>
        <v>4.0526291667649485E-3</v>
      </c>
    </row>
    <row r="179" spans="1:4" x14ac:dyDescent="0.25">
      <c r="A179" s="18" t="s">
        <v>278</v>
      </c>
      <c r="B179" s="18">
        <v>16.385000000000002</v>
      </c>
      <c r="C179" s="18">
        <f t="shared" si="4"/>
        <v>6.9575831553248214E-3</v>
      </c>
      <c r="D179" s="18">
        <f t="shared" si="5"/>
        <v>6.933490858529256E-3</v>
      </c>
    </row>
    <row r="180" spans="1:4" x14ac:dyDescent="0.25">
      <c r="A180" s="18" t="s">
        <v>279</v>
      </c>
      <c r="B180" s="18">
        <v>16.332000000000001</v>
      </c>
      <c r="C180" s="18">
        <f t="shared" si="4"/>
        <v>3.2451628704384533E-3</v>
      </c>
      <c r="D180" s="18">
        <f t="shared" si="5"/>
        <v>3.2399086934485968E-3</v>
      </c>
    </row>
    <row r="181" spans="1:4" x14ac:dyDescent="0.25">
      <c r="A181" s="18" t="s">
        <v>280</v>
      </c>
      <c r="B181" s="18">
        <v>16.32</v>
      </c>
      <c r="C181" s="18">
        <f t="shared" si="4"/>
        <v>7.3529411764708668E-4</v>
      </c>
      <c r="D181" s="18">
        <f t="shared" si="5"/>
        <v>7.3502392136837668E-4</v>
      </c>
    </row>
    <row r="182" spans="1:4" x14ac:dyDescent="0.25">
      <c r="A182" s="18" t="s">
        <v>281</v>
      </c>
      <c r="B182" s="18">
        <v>16.209</v>
      </c>
      <c r="C182" s="18">
        <f t="shared" si="4"/>
        <v>6.8480473810846234E-3</v>
      </c>
      <c r="D182" s="18">
        <f t="shared" si="5"/>
        <v>6.8247060059225357E-3</v>
      </c>
    </row>
    <row r="183" spans="1:4" x14ac:dyDescent="0.25">
      <c r="A183" s="18" t="s">
        <v>282</v>
      </c>
      <c r="B183" s="18">
        <v>16.347000000000001</v>
      </c>
      <c r="C183" s="18">
        <f t="shared" si="4"/>
        <v>-8.4419159478804472E-3</v>
      </c>
      <c r="D183" s="18">
        <f t="shared" si="5"/>
        <v>-8.4777507390326936E-3</v>
      </c>
    </row>
    <row r="184" spans="1:4" x14ac:dyDescent="0.25">
      <c r="A184" s="18" t="s">
        <v>283</v>
      </c>
      <c r="B184" s="18">
        <v>16.626999999999999</v>
      </c>
      <c r="C184" s="18">
        <f t="shared" si="4"/>
        <v>-1.6840079388945547E-2</v>
      </c>
      <c r="D184" s="18">
        <f t="shared" si="5"/>
        <v>-1.698348578917119E-2</v>
      </c>
    </row>
    <row r="185" spans="1:4" x14ac:dyDescent="0.25">
      <c r="A185" s="18" t="s">
        <v>284</v>
      </c>
      <c r="B185" s="18">
        <v>16.375</v>
      </c>
      <c r="C185" s="18">
        <f t="shared" si="4"/>
        <v>1.5389312977099169E-2</v>
      </c>
      <c r="D185" s="18">
        <f t="shared" si="5"/>
        <v>1.5272098536926746E-2</v>
      </c>
    </row>
    <row r="186" spans="1:4" x14ac:dyDescent="0.25">
      <c r="A186" s="18" t="s">
        <v>285</v>
      </c>
      <c r="B186" s="18">
        <v>16.222999999999999</v>
      </c>
      <c r="C186" s="18">
        <f t="shared" si="4"/>
        <v>9.3694137952290597E-3</v>
      </c>
      <c r="D186" s="18">
        <f t="shared" si="5"/>
        <v>9.3257930930538916E-3</v>
      </c>
    </row>
    <row r="187" spans="1:4" x14ac:dyDescent="0.25">
      <c r="A187" s="18" t="s">
        <v>286</v>
      </c>
      <c r="B187" s="18">
        <v>16.204999999999998</v>
      </c>
      <c r="C187" s="18">
        <f t="shared" si="4"/>
        <v>1.1107682813946734E-3</v>
      </c>
      <c r="D187" s="18">
        <f t="shared" si="5"/>
        <v>1.1101518347512167E-3</v>
      </c>
    </row>
    <row r="188" spans="1:4" x14ac:dyDescent="0.25">
      <c r="A188" s="18" t="s">
        <v>287</v>
      </c>
      <c r="B188" s="18">
        <v>16.489000000000001</v>
      </c>
      <c r="C188" s="18">
        <f t="shared" si="4"/>
        <v>-1.7223603614531048E-2</v>
      </c>
      <c r="D188" s="18">
        <f t="shared" si="5"/>
        <v>-1.7373655325320609E-2</v>
      </c>
    </row>
    <row r="189" spans="1:4" x14ac:dyDescent="0.25">
      <c r="A189" s="18" t="s">
        <v>288</v>
      </c>
      <c r="B189" s="18">
        <v>16.632000000000001</v>
      </c>
      <c r="C189" s="18">
        <f t="shared" si="4"/>
        <v>-8.5978835978836373E-3</v>
      </c>
      <c r="D189" s="18">
        <f t="shared" si="5"/>
        <v>-8.63505863688061E-3</v>
      </c>
    </row>
    <row r="190" spans="1:4" x14ac:dyDescent="0.25">
      <c r="A190" s="18" t="s">
        <v>289</v>
      </c>
      <c r="B190" s="18">
        <v>16.614999999999998</v>
      </c>
      <c r="C190" s="18">
        <f t="shared" si="4"/>
        <v>1.0231718326814934E-3</v>
      </c>
      <c r="D190" s="18">
        <f t="shared" si="5"/>
        <v>1.0226487491542984E-3</v>
      </c>
    </row>
    <row r="191" spans="1:4" x14ac:dyDescent="0.25">
      <c r="A191" s="18" t="s">
        <v>290</v>
      </c>
      <c r="B191" s="18">
        <v>16.53</v>
      </c>
      <c r="C191" s="18">
        <f t="shared" si="4"/>
        <v>5.1421657592254869E-3</v>
      </c>
      <c r="D191" s="18">
        <f t="shared" si="5"/>
        <v>5.128989973624579E-3</v>
      </c>
    </row>
    <row r="192" spans="1:4" x14ac:dyDescent="0.25">
      <c r="A192" s="18" t="s">
        <v>291</v>
      </c>
      <c r="B192" s="18">
        <v>16.327999999999999</v>
      </c>
      <c r="C192" s="18">
        <f t="shared" si="4"/>
        <v>1.2371386575208337E-2</v>
      </c>
      <c r="D192" s="18">
        <f t="shared" si="5"/>
        <v>1.2295486325389328E-2</v>
      </c>
    </row>
    <row r="193" spans="1:4" x14ac:dyDescent="0.25">
      <c r="A193" s="18" t="s">
        <v>292</v>
      </c>
      <c r="B193" s="18">
        <v>16.356999999999999</v>
      </c>
      <c r="C193" s="18">
        <f t="shared" si="4"/>
        <v>-1.7729412483951774E-3</v>
      </c>
      <c r="D193" s="18">
        <f t="shared" si="5"/>
        <v>-1.7745147688449344E-3</v>
      </c>
    </row>
    <row r="194" spans="1:4" x14ac:dyDescent="0.25">
      <c r="A194" s="18" t="s">
        <v>293</v>
      </c>
      <c r="B194" s="18">
        <v>16.125</v>
      </c>
      <c r="C194" s="18">
        <f t="shared" si="4"/>
        <v>1.4387596899224763E-2</v>
      </c>
      <c r="D194" s="18">
        <f t="shared" si="5"/>
        <v>1.4285077594552435E-2</v>
      </c>
    </row>
    <row r="195" spans="1:4" x14ac:dyDescent="0.25">
      <c r="A195" s="18" t="s">
        <v>294</v>
      </c>
      <c r="B195" s="18">
        <v>16.254999999999999</v>
      </c>
      <c r="C195" s="18">
        <f t="shared" si="4"/>
        <v>-7.9975392187018775E-3</v>
      </c>
      <c r="D195" s="18">
        <f t="shared" si="5"/>
        <v>-8.0296910740323708E-3</v>
      </c>
    </row>
    <row r="196" spans="1:4" x14ac:dyDescent="0.25">
      <c r="A196" s="18" t="s">
        <v>295</v>
      </c>
      <c r="B196" s="18">
        <v>16.3</v>
      </c>
      <c r="C196" s="18">
        <f t="shared" ref="C196:C259" si="6">(B195-B196)/B196</f>
        <v>-2.760736196319123E-3</v>
      </c>
      <c r="D196" s="18">
        <f t="shared" ref="D196:D259" si="7">LN(1+C196)</f>
        <v>-2.7645540568480816E-3</v>
      </c>
    </row>
    <row r="197" spans="1:4" x14ac:dyDescent="0.25">
      <c r="A197" s="18" t="s">
        <v>296</v>
      </c>
      <c r="B197" s="18">
        <v>16.202000000000002</v>
      </c>
      <c r="C197" s="18">
        <f t="shared" si="6"/>
        <v>6.0486359708677301E-3</v>
      </c>
      <c r="D197" s="18">
        <f t="shared" si="7"/>
        <v>6.0304164044171537E-3</v>
      </c>
    </row>
    <row r="198" spans="1:4" x14ac:dyDescent="0.25">
      <c r="A198" s="18" t="s">
        <v>297</v>
      </c>
      <c r="B198" s="18">
        <v>16.353000000000002</v>
      </c>
      <c r="C198" s="18">
        <f t="shared" si="6"/>
        <v>-9.2337797346052578E-3</v>
      </c>
      <c r="D198" s="18">
        <f t="shared" si="7"/>
        <v>-9.2766753419540066E-3</v>
      </c>
    </row>
    <row r="199" spans="1:4" x14ac:dyDescent="0.25">
      <c r="A199" s="18" t="s">
        <v>298</v>
      </c>
      <c r="B199" s="18">
        <v>16.466999999999999</v>
      </c>
      <c r="C199" s="18">
        <f t="shared" si="6"/>
        <v>-6.922936782656053E-3</v>
      </c>
      <c r="D199" s="18">
        <f t="shared" si="7"/>
        <v>-6.9470114856082076E-3</v>
      </c>
    </row>
    <row r="200" spans="1:4" x14ac:dyDescent="0.25">
      <c r="A200" s="18" t="s">
        <v>299</v>
      </c>
      <c r="B200" s="18">
        <v>16.559000000000001</v>
      </c>
      <c r="C200" s="18">
        <f t="shared" si="6"/>
        <v>-5.5558910562233405E-3</v>
      </c>
      <c r="D200" s="18">
        <f t="shared" si="7"/>
        <v>-5.5713824244854812E-3</v>
      </c>
    </row>
    <row r="201" spans="1:4" x14ac:dyDescent="0.25">
      <c r="A201" s="18" t="s">
        <v>300</v>
      </c>
      <c r="B201" s="18">
        <v>16.471</v>
      </c>
      <c r="C201" s="18">
        <f t="shared" si="6"/>
        <v>5.342723574767832E-3</v>
      </c>
      <c r="D201" s="18">
        <f t="shared" si="7"/>
        <v>5.3285018598085198E-3</v>
      </c>
    </row>
    <row r="202" spans="1:4" x14ac:dyDescent="0.25">
      <c r="A202" s="18" t="s">
        <v>301</v>
      </c>
      <c r="B202" s="18">
        <v>16.62</v>
      </c>
      <c r="C202" s="18">
        <f t="shared" si="6"/>
        <v>-8.9651022864019794E-3</v>
      </c>
      <c r="D202" s="18">
        <f t="shared" si="7"/>
        <v>-9.0055306267634878E-3</v>
      </c>
    </row>
    <row r="203" spans="1:4" x14ac:dyDescent="0.25">
      <c r="A203" s="18" t="s">
        <v>302</v>
      </c>
      <c r="B203" s="18">
        <v>16.545999999999999</v>
      </c>
      <c r="C203" s="18">
        <f t="shared" si="6"/>
        <v>4.4723800314276337E-3</v>
      </c>
      <c r="D203" s="18">
        <f t="shared" si="7"/>
        <v>4.4624086593111371E-3</v>
      </c>
    </row>
    <row r="204" spans="1:4" x14ac:dyDescent="0.25">
      <c r="A204" s="18" t="s">
        <v>303</v>
      </c>
      <c r="B204" s="18">
        <v>16.436</v>
      </c>
      <c r="C204" s="18">
        <f t="shared" si="6"/>
        <v>6.6926259430518031E-3</v>
      </c>
      <c r="D204" s="18">
        <f t="shared" si="7"/>
        <v>6.670329746827749E-3</v>
      </c>
    </row>
    <row r="205" spans="1:4" x14ac:dyDescent="0.25">
      <c r="A205" s="18" t="s">
        <v>304</v>
      </c>
      <c r="B205" s="18">
        <v>16.428000000000001</v>
      </c>
      <c r="C205" s="18">
        <f t="shared" si="6"/>
        <v>4.8697345994637924E-4</v>
      </c>
      <c r="D205" s="18">
        <f t="shared" si="7"/>
        <v>4.8685492685115631E-4</v>
      </c>
    </row>
    <row r="206" spans="1:4" x14ac:dyDescent="0.25">
      <c r="A206" s="18" t="s">
        <v>305</v>
      </c>
      <c r="B206" s="18">
        <v>16.715</v>
      </c>
      <c r="C206" s="18">
        <f t="shared" si="6"/>
        <v>-1.7170206401435777E-2</v>
      </c>
      <c r="D206" s="18">
        <f t="shared" si="7"/>
        <v>-1.7319323777749685E-2</v>
      </c>
    </row>
    <row r="207" spans="1:4" x14ac:dyDescent="0.25">
      <c r="A207" s="18" t="s">
        <v>306</v>
      </c>
      <c r="B207" s="18">
        <v>16.338000000000001</v>
      </c>
      <c r="C207" s="18">
        <f t="shared" si="6"/>
        <v>2.3075039784551284E-2</v>
      </c>
      <c r="D207" s="18">
        <f t="shared" si="7"/>
        <v>2.2812836952384421E-2</v>
      </c>
    </row>
    <row r="208" spans="1:4" x14ac:dyDescent="0.25">
      <c r="A208" s="18" t="s">
        <v>307</v>
      </c>
      <c r="B208" s="18">
        <v>16.535</v>
      </c>
      <c r="C208" s="18">
        <f t="shared" si="6"/>
        <v>-1.191412156032653E-2</v>
      </c>
      <c r="D208" s="18">
        <f t="shared" si="7"/>
        <v>-1.1985663514078541E-2</v>
      </c>
    </row>
    <row r="209" spans="1:4" x14ac:dyDescent="0.25">
      <c r="A209" s="18" t="s">
        <v>308</v>
      </c>
      <c r="B209" s="18">
        <v>16.391999999999999</v>
      </c>
      <c r="C209" s="18">
        <f t="shared" si="6"/>
        <v>8.7237676915568989E-3</v>
      </c>
      <c r="D209" s="18">
        <f t="shared" si="7"/>
        <v>8.6859354971574234E-3</v>
      </c>
    </row>
    <row r="210" spans="1:4" x14ac:dyDescent="0.25">
      <c r="A210" s="18" t="s">
        <v>309</v>
      </c>
      <c r="B210" s="18">
        <v>16.2</v>
      </c>
      <c r="C210" s="18">
        <f t="shared" si="6"/>
        <v>1.1851851851851863E-2</v>
      </c>
      <c r="D210" s="18">
        <f t="shared" si="7"/>
        <v>1.1782168698260169E-2</v>
      </c>
    </row>
    <row r="211" spans="1:4" x14ac:dyDescent="0.25">
      <c r="A211" s="18" t="s">
        <v>310</v>
      </c>
      <c r="B211" s="18">
        <v>16.324000000000002</v>
      </c>
      <c r="C211" s="18">
        <f t="shared" si="6"/>
        <v>-7.5961774074983042E-3</v>
      </c>
      <c r="D211" s="18">
        <f t="shared" si="7"/>
        <v>-7.6251753052209922E-3</v>
      </c>
    </row>
    <row r="212" spans="1:4" x14ac:dyDescent="0.25">
      <c r="A212" s="18" t="s">
        <v>311</v>
      </c>
      <c r="B212" s="18">
        <v>16.346</v>
      </c>
      <c r="C212" s="18">
        <f t="shared" si="6"/>
        <v>-1.3458950201883314E-3</v>
      </c>
      <c r="D212" s="18">
        <f t="shared" si="7"/>
        <v>-1.3468015503786276E-3</v>
      </c>
    </row>
    <row r="213" spans="1:4" x14ac:dyDescent="0.25">
      <c r="A213" s="18" t="s">
        <v>312</v>
      </c>
      <c r="B213" s="18">
        <v>16.542000000000002</v>
      </c>
      <c r="C213" s="18">
        <f t="shared" si="6"/>
        <v>-1.184862773546134E-2</v>
      </c>
      <c r="D213" s="18">
        <f t="shared" si="7"/>
        <v>-1.1919382175776833E-2</v>
      </c>
    </row>
    <row r="214" spans="1:4" x14ac:dyDescent="0.25">
      <c r="A214" s="18" t="s">
        <v>313</v>
      </c>
      <c r="B214" s="18">
        <v>16.45</v>
      </c>
      <c r="C214" s="18">
        <f t="shared" si="6"/>
        <v>5.5927051671733922E-3</v>
      </c>
      <c r="D214" s="18">
        <f t="shared" si="7"/>
        <v>5.5771240583339004E-3</v>
      </c>
    </row>
    <row r="215" spans="1:4" x14ac:dyDescent="0.25">
      <c r="A215" s="18" t="s">
        <v>314</v>
      </c>
      <c r="B215" s="18">
        <v>16.475999999999999</v>
      </c>
      <c r="C215" s="18">
        <f t="shared" si="6"/>
        <v>-1.5780529254673344E-3</v>
      </c>
      <c r="D215" s="18">
        <f t="shared" si="7"/>
        <v>-1.579299362453373E-3</v>
      </c>
    </row>
    <row r="216" spans="1:4" x14ac:dyDescent="0.25">
      <c r="A216" s="18" t="s">
        <v>315</v>
      </c>
      <c r="B216" s="18">
        <v>16.579000000000001</v>
      </c>
      <c r="C216" s="18">
        <f t="shared" si="6"/>
        <v>-6.2126786899090129E-3</v>
      </c>
      <c r="D216" s="18">
        <f t="shared" si="7"/>
        <v>-6.2320576834939819E-3</v>
      </c>
    </row>
    <row r="217" spans="1:4" x14ac:dyDescent="0.25">
      <c r="A217" s="18" t="s">
        <v>316</v>
      </c>
      <c r="B217" s="18">
        <v>16.603999999999999</v>
      </c>
      <c r="C217" s="18">
        <f t="shared" si="6"/>
        <v>-1.5056612864369175E-3</v>
      </c>
      <c r="D217" s="18">
        <f t="shared" si="7"/>
        <v>-1.5067959334640786E-3</v>
      </c>
    </row>
    <row r="218" spans="1:4" x14ac:dyDescent="0.25">
      <c r="A218" s="18" t="s">
        <v>317</v>
      </c>
      <c r="B218" s="18">
        <v>16.425000000000001</v>
      </c>
      <c r="C218" s="18">
        <f t="shared" si="6"/>
        <v>1.089802130898012E-2</v>
      </c>
      <c r="D218" s="18">
        <f t="shared" si="7"/>
        <v>1.0839065820118112E-2</v>
      </c>
    </row>
    <row r="219" spans="1:4" x14ac:dyDescent="0.25">
      <c r="A219" s="18" t="s">
        <v>318</v>
      </c>
      <c r="B219" s="18">
        <v>16.61</v>
      </c>
      <c r="C219" s="18">
        <f t="shared" si="6"/>
        <v>-1.1137868753762718E-2</v>
      </c>
      <c r="D219" s="18">
        <f t="shared" si="7"/>
        <v>-1.1200359254529271E-2</v>
      </c>
    </row>
    <row r="220" spans="1:4" x14ac:dyDescent="0.25">
      <c r="A220" s="18" t="s">
        <v>319</v>
      </c>
      <c r="B220" s="18">
        <v>16.605</v>
      </c>
      <c r="C220" s="18">
        <f t="shared" si="6"/>
        <v>3.0111412225227374E-4</v>
      </c>
      <c r="D220" s="18">
        <f t="shared" si="7"/>
        <v>3.010687964934788E-4</v>
      </c>
    </row>
    <row r="221" spans="1:4" x14ac:dyDescent="0.25">
      <c r="A221" s="18" t="s">
        <v>320</v>
      </c>
      <c r="B221" s="18">
        <v>16.695</v>
      </c>
      <c r="C221" s="18">
        <f t="shared" si="6"/>
        <v>-5.3908355795148164E-3</v>
      </c>
      <c r="D221" s="18">
        <f t="shared" si="7"/>
        <v>-5.405418566907935E-3</v>
      </c>
    </row>
    <row r="222" spans="1:4" x14ac:dyDescent="0.25">
      <c r="A222" s="18" t="s">
        <v>321</v>
      </c>
      <c r="B222" s="18">
        <v>16.777000000000001</v>
      </c>
      <c r="C222" s="18">
        <f t="shared" si="6"/>
        <v>-4.8876437980569076E-3</v>
      </c>
      <c r="D222" s="18">
        <f t="shared" si="7"/>
        <v>-4.8996273926456644E-3</v>
      </c>
    </row>
    <row r="223" spans="1:4" x14ac:dyDescent="0.25">
      <c r="A223" s="18" t="s">
        <v>322</v>
      </c>
      <c r="B223" s="18">
        <v>16.858000000000001</v>
      </c>
      <c r="C223" s="18">
        <f t="shared" si="6"/>
        <v>-4.8048404318424198E-3</v>
      </c>
      <c r="D223" s="18">
        <f t="shared" si="7"/>
        <v>-4.8164207870269211E-3</v>
      </c>
    </row>
    <row r="224" spans="1:4" x14ac:dyDescent="0.25">
      <c r="A224" s="18" t="s">
        <v>323</v>
      </c>
      <c r="B224" s="18">
        <v>16.507000000000001</v>
      </c>
      <c r="C224" s="18">
        <f t="shared" si="6"/>
        <v>2.1263706306415404E-2</v>
      </c>
      <c r="D224" s="18">
        <f t="shared" si="7"/>
        <v>2.1040788209886408E-2</v>
      </c>
    </row>
    <row r="225" spans="1:4" x14ac:dyDescent="0.25">
      <c r="A225" s="18" t="s">
        <v>324</v>
      </c>
      <c r="B225" s="18">
        <v>16.547999999999998</v>
      </c>
      <c r="C225" s="18">
        <f t="shared" si="6"/>
        <v>-2.4776408025137067E-3</v>
      </c>
      <c r="D225" s="18">
        <f t="shared" si="7"/>
        <v>-2.4807152337609009E-3</v>
      </c>
    </row>
    <row r="226" spans="1:4" x14ac:dyDescent="0.25">
      <c r="A226" s="18" t="s">
        <v>325</v>
      </c>
      <c r="B226" s="18">
        <v>16.32</v>
      </c>
      <c r="C226" s="18">
        <f t="shared" si="6"/>
        <v>1.3970588235293993E-2</v>
      </c>
      <c r="D226" s="18">
        <f t="shared" si="7"/>
        <v>1.3873899063204071E-2</v>
      </c>
    </row>
    <row r="227" spans="1:4" x14ac:dyDescent="0.25">
      <c r="A227" s="18" t="s">
        <v>326</v>
      </c>
      <c r="B227" s="18">
        <v>16.116</v>
      </c>
      <c r="C227" s="18">
        <f t="shared" si="6"/>
        <v>1.2658227848101306E-2</v>
      </c>
      <c r="D227" s="18">
        <f t="shared" si="7"/>
        <v>1.2578782206860185E-2</v>
      </c>
    </row>
    <row r="228" spans="1:4" x14ac:dyDescent="0.25">
      <c r="A228" s="18" t="s">
        <v>327</v>
      </c>
      <c r="B228" s="18">
        <v>16.314</v>
      </c>
      <c r="C228" s="18">
        <f t="shared" si="6"/>
        <v>-1.2136815005516758E-2</v>
      </c>
      <c r="D228" s="18">
        <f t="shared" si="7"/>
        <v>-1.2211067549287873E-2</v>
      </c>
    </row>
    <row r="229" spans="1:4" x14ac:dyDescent="0.25">
      <c r="A229" s="18" t="s">
        <v>328</v>
      </c>
      <c r="B229" s="18">
        <v>16.206</v>
      </c>
      <c r="C229" s="18">
        <f t="shared" si="6"/>
        <v>6.6641984450203961E-3</v>
      </c>
      <c r="D229" s="18">
        <f t="shared" si="7"/>
        <v>6.6420908398551965E-3</v>
      </c>
    </row>
    <row r="230" spans="1:4" x14ac:dyDescent="0.25">
      <c r="A230" s="18" t="s">
        <v>329</v>
      </c>
      <c r="B230" s="18">
        <v>16.547999999999998</v>
      </c>
      <c r="C230" s="18">
        <f t="shared" si="6"/>
        <v>-2.0667150108774401E-2</v>
      </c>
      <c r="D230" s="18">
        <f t="shared" si="7"/>
        <v>-2.0883704560631475E-2</v>
      </c>
    </row>
    <row r="231" spans="1:4" x14ac:dyDescent="0.25">
      <c r="A231" s="18" t="s">
        <v>330</v>
      </c>
      <c r="B231" s="18">
        <v>16.638999999999999</v>
      </c>
      <c r="C231" s="18">
        <f t="shared" si="6"/>
        <v>-5.4690786705932498E-3</v>
      </c>
      <c r="D231" s="18">
        <f t="shared" si="7"/>
        <v>-5.4840888342051301E-3</v>
      </c>
    </row>
    <row r="232" spans="1:4" x14ac:dyDescent="0.25">
      <c r="A232" s="18" t="s">
        <v>331</v>
      </c>
      <c r="B232" s="18">
        <v>16.594999999999999</v>
      </c>
      <c r="C232" s="18">
        <f t="shared" si="6"/>
        <v>2.6514010244049705E-3</v>
      </c>
      <c r="D232" s="18">
        <f t="shared" si="7"/>
        <v>2.6478922614322762E-3</v>
      </c>
    </row>
    <row r="233" spans="1:4" x14ac:dyDescent="0.25">
      <c r="A233" s="18" t="s">
        <v>332</v>
      </c>
      <c r="B233" s="18">
        <v>16.675999999999998</v>
      </c>
      <c r="C233" s="18">
        <f t="shared" si="6"/>
        <v>-4.8572799232429551E-3</v>
      </c>
      <c r="D233" s="18">
        <f t="shared" si="7"/>
        <v>-4.8691148466124589E-3</v>
      </c>
    </row>
    <row r="234" spans="1:4" x14ac:dyDescent="0.25">
      <c r="A234" s="18" t="s">
        <v>333</v>
      </c>
      <c r="B234" s="18">
        <v>17.117999999999999</v>
      </c>
      <c r="C234" s="18">
        <f t="shared" si="6"/>
        <v>-2.5820773454842866E-2</v>
      </c>
      <c r="D234" s="18">
        <f t="shared" si="7"/>
        <v>-2.6159981440867539E-2</v>
      </c>
    </row>
    <row r="235" spans="1:4" x14ac:dyDescent="0.25">
      <c r="A235" s="18" t="s">
        <v>334</v>
      </c>
      <c r="B235" s="18">
        <v>17.204000000000001</v>
      </c>
      <c r="C235" s="18">
        <f t="shared" si="6"/>
        <v>-4.9988374796560145E-3</v>
      </c>
      <c r="D235" s="18">
        <f t="shared" si="7"/>
        <v>-5.0113734620720581E-3</v>
      </c>
    </row>
    <row r="236" spans="1:4" x14ac:dyDescent="0.25">
      <c r="A236" s="18" t="s">
        <v>335</v>
      </c>
      <c r="B236" s="18">
        <v>17.013000000000002</v>
      </c>
      <c r="C236" s="18">
        <f t="shared" si="6"/>
        <v>1.1226708987244986E-2</v>
      </c>
      <c r="D236" s="18">
        <f t="shared" si="7"/>
        <v>1.1164157221489279E-2</v>
      </c>
    </row>
    <row r="237" spans="1:4" x14ac:dyDescent="0.25">
      <c r="A237" s="18" t="s">
        <v>336</v>
      </c>
      <c r="B237" s="18">
        <v>17.068000000000001</v>
      </c>
      <c r="C237" s="18">
        <f t="shared" si="6"/>
        <v>-3.2224044996484479E-3</v>
      </c>
      <c r="D237" s="18">
        <f t="shared" si="7"/>
        <v>-3.227607625752923E-3</v>
      </c>
    </row>
    <row r="238" spans="1:4" x14ac:dyDescent="0.25">
      <c r="A238" s="18" t="s">
        <v>337</v>
      </c>
      <c r="B238" s="18">
        <v>17.41</v>
      </c>
      <c r="C238" s="18">
        <f t="shared" si="6"/>
        <v>-1.9643882825962019E-2</v>
      </c>
      <c r="D238" s="18">
        <f t="shared" si="7"/>
        <v>-1.9839388454344013E-2</v>
      </c>
    </row>
    <row r="239" spans="1:4" x14ac:dyDescent="0.25">
      <c r="A239" s="18" t="s">
        <v>338</v>
      </c>
      <c r="B239" s="18">
        <v>17.382000000000001</v>
      </c>
      <c r="C239" s="18">
        <f t="shared" si="6"/>
        <v>1.6108618110688465E-3</v>
      </c>
      <c r="D239" s="18">
        <f t="shared" si="7"/>
        <v>1.6095657648292467E-3</v>
      </c>
    </row>
    <row r="240" spans="1:4" x14ac:dyDescent="0.25">
      <c r="A240" s="18" t="s">
        <v>339</v>
      </c>
      <c r="B240" s="18">
        <v>17.550999999999998</v>
      </c>
      <c r="C240" s="18">
        <f t="shared" si="6"/>
        <v>-9.6290809640474581E-3</v>
      </c>
      <c r="D240" s="18">
        <f t="shared" si="7"/>
        <v>-9.6757403302845744E-3</v>
      </c>
    </row>
    <row r="241" spans="1:4" x14ac:dyDescent="0.25">
      <c r="A241" s="18" t="s">
        <v>340</v>
      </c>
      <c r="B241" s="18">
        <v>17.425000000000001</v>
      </c>
      <c r="C241" s="18">
        <f t="shared" si="6"/>
        <v>7.2309899569582593E-3</v>
      </c>
      <c r="D241" s="18">
        <f t="shared" si="7"/>
        <v>7.2049716989653735E-3</v>
      </c>
    </row>
    <row r="242" spans="1:4" x14ac:dyDescent="0.25">
      <c r="A242" s="18" t="s">
        <v>341</v>
      </c>
      <c r="B242" s="18">
        <v>16.855</v>
      </c>
      <c r="C242" s="18">
        <f t="shared" si="6"/>
        <v>3.3817858202313866E-2</v>
      </c>
      <c r="D242" s="18">
        <f t="shared" si="7"/>
        <v>3.3258607960563548E-2</v>
      </c>
    </row>
    <row r="243" spans="1:4" x14ac:dyDescent="0.25">
      <c r="A243" s="18" t="s">
        <v>342</v>
      </c>
      <c r="B243" s="18">
        <v>16.931000000000001</v>
      </c>
      <c r="C243" s="18">
        <f t="shared" si="6"/>
        <v>-4.488807512846288E-3</v>
      </c>
      <c r="D243" s="18">
        <f t="shared" si="7"/>
        <v>-4.4989124600707548E-3</v>
      </c>
    </row>
    <row r="244" spans="1:4" x14ac:dyDescent="0.25">
      <c r="A244" s="18" t="s">
        <v>343</v>
      </c>
      <c r="B244" s="18">
        <v>17.079999999999998</v>
      </c>
      <c r="C244" s="18">
        <f t="shared" si="6"/>
        <v>-8.7236533957843893E-3</v>
      </c>
      <c r="D244" s="18">
        <f t="shared" si="7"/>
        <v>-8.7619272143289063E-3</v>
      </c>
    </row>
    <row r="245" spans="1:4" x14ac:dyDescent="0.25">
      <c r="A245" s="18" t="s">
        <v>344</v>
      </c>
      <c r="B245" s="18">
        <v>16.975000000000001</v>
      </c>
      <c r="C245" s="18">
        <f t="shared" si="6"/>
        <v>6.1855670103090933E-3</v>
      </c>
      <c r="D245" s="18">
        <f t="shared" si="7"/>
        <v>6.1665149156637381E-3</v>
      </c>
    </row>
    <row r="246" spans="1:4" x14ac:dyDescent="0.25">
      <c r="A246" s="18" t="s">
        <v>345</v>
      </c>
      <c r="B246" s="18">
        <v>16.893000000000001</v>
      </c>
      <c r="C246" s="18">
        <f t="shared" si="6"/>
        <v>4.8540815722489042E-3</v>
      </c>
      <c r="D246" s="18">
        <f t="shared" si="7"/>
        <v>4.8423385041686841E-3</v>
      </c>
    </row>
    <row r="247" spans="1:4" x14ac:dyDescent="0.25">
      <c r="A247" s="18" t="s">
        <v>346</v>
      </c>
      <c r="B247" s="18">
        <v>17.105</v>
      </c>
      <c r="C247" s="18">
        <f t="shared" si="6"/>
        <v>-1.2394036831335851E-2</v>
      </c>
      <c r="D247" s="18">
        <f t="shared" si="7"/>
        <v>-1.2471483488976871E-2</v>
      </c>
    </row>
    <row r="248" spans="1:4" x14ac:dyDescent="0.25">
      <c r="A248" s="18" t="s">
        <v>347</v>
      </c>
      <c r="B248" s="18">
        <v>17.122</v>
      </c>
      <c r="C248" s="18">
        <f t="shared" si="6"/>
        <v>-9.928746641747145E-4</v>
      </c>
      <c r="D248" s="18">
        <f t="shared" si="7"/>
        <v>-9.9336789072591858E-4</v>
      </c>
    </row>
    <row r="249" spans="1:4" x14ac:dyDescent="0.25">
      <c r="A249" s="18" t="s">
        <v>348</v>
      </c>
      <c r="B249" s="18">
        <v>17.38</v>
      </c>
      <c r="C249" s="18">
        <f t="shared" si="6"/>
        <v>-1.4844649021864161E-2</v>
      </c>
      <c r="D249" s="18">
        <f t="shared" si="7"/>
        <v>-1.4955933516951958E-2</v>
      </c>
    </row>
    <row r="250" spans="1:4" x14ac:dyDescent="0.25">
      <c r="A250" s="18" t="s">
        <v>349</v>
      </c>
      <c r="B250" s="18">
        <v>17.245000000000001</v>
      </c>
      <c r="C250" s="18">
        <f t="shared" si="6"/>
        <v>7.8283560452303853E-3</v>
      </c>
      <c r="D250" s="18">
        <f t="shared" si="7"/>
        <v>7.7978734484416053E-3</v>
      </c>
    </row>
    <row r="251" spans="1:4" x14ac:dyDescent="0.25">
      <c r="A251" s="18" t="s">
        <v>350</v>
      </c>
      <c r="B251" s="18">
        <v>17.068999999999999</v>
      </c>
      <c r="C251" s="18">
        <f t="shared" si="6"/>
        <v>1.0311090280625809E-2</v>
      </c>
      <c r="D251" s="18">
        <f t="shared" si="7"/>
        <v>1.0258293606608484E-2</v>
      </c>
    </row>
    <row r="252" spans="1:4" x14ac:dyDescent="0.25">
      <c r="A252" s="18" t="s">
        <v>351</v>
      </c>
      <c r="B252" s="18">
        <v>16.893999999999998</v>
      </c>
      <c r="C252" s="18">
        <f t="shared" si="6"/>
        <v>1.0358707233337323E-2</v>
      </c>
      <c r="D252" s="18">
        <f t="shared" si="7"/>
        <v>1.0305423476890993E-2</v>
      </c>
    </row>
    <row r="253" spans="1:4" x14ac:dyDescent="0.25">
      <c r="A253" s="18" t="s">
        <v>352</v>
      </c>
      <c r="B253" s="18">
        <v>16.963000000000001</v>
      </c>
      <c r="C253" s="18">
        <f t="shared" si="6"/>
        <v>-4.0676767081296123E-3</v>
      </c>
      <c r="D253" s="18">
        <f t="shared" si="7"/>
        <v>-4.0759722082809955E-3</v>
      </c>
    </row>
    <row r="254" spans="1:4" x14ac:dyDescent="0.25">
      <c r="A254" s="18" t="s">
        <v>353</v>
      </c>
      <c r="B254" s="18">
        <v>16.936</v>
      </c>
      <c r="C254" s="18">
        <f t="shared" si="6"/>
        <v>1.5942371280113971E-3</v>
      </c>
      <c r="D254" s="18">
        <f t="shared" si="7"/>
        <v>1.592967681021746E-3</v>
      </c>
    </row>
    <row r="255" spans="1:4" x14ac:dyDescent="0.25">
      <c r="A255" s="18" t="s">
        <v>354</v>
      </c>
      <c r="B255" s="18">
        <v>17.064</v>
      </c>
      <c r="C255" s="18">
        <f t="shared" si="6"/>
        <v>-7.50117205813409E-3</v>
      </c>
      <c r="D255" s="18">
        <f t="shared" si="7"/>
        <v>-7.529447336485382E-3</v>
      </c>
    </row>
    <row r="256" spans="1:4" x14ac:dyDescent="0.25">
      <c r="A256" s="18" t="s">
        <v>355</v>
      </c>
      <c r="B256" s="18">
        <v>17.27</v>
      </c>
      <c r="C256" s="18">
        <f t="shared" si="6"/>
        <v>-1.1928199189345658E-2</v>
      </c>
      <c r="D256" s="18">
        <f t="shared" si="7"/>
        <v>-1.1999910989537725E-2</v>
      </c>
    </row>
    <row r="257" spans="1:4" x14ac:dyDescent="0.25">
      <c r="A257" s="18" t="s">
        <v>356</v>
      </c>
      <c r="B257" s="18">
        <v>17.204999999999998</v>
      </c>
      <c r="C257" s="18">
        <f t="shared" si="6"/>
        <v>3.7779715199070785E-3</v>
      </c>
      <c r="D257" s="18">
        <f t="shared" si="7"/>
        <v>3.7708529091436335E-3</v>
      </c>
    </row>
    <row r="258" spans="1:4" x14ac:dyDescent="0.25">
      <c r="A258" s="18" t="s">
        <v>357</v>
      </c>
      <c r="B258" s="18">
        <v>17.189</v>
      </c>
      <c r="C258" s="18">
        <f t="shared" si="6"/>
        <v>9.3082785502345911E-4</v>
      </c>
      <c r="D258" s="18">
        <f t="shared" si="7"/>
        <v>9.3039490342378475E-4</v>
      </c>
    </row>
    <row r="259" spans="1:4" x14ac:dyDescent="0.25">
      <c r="A259" s="18" t="s">
        <v>358</v>
      </c>
      <c r="B259" s="18">
        <v>17.184999999999999</v>
      </c>
      <c r="C259" s="18">
        <f t="shared" si="6"/>
        <v>2.3276112889155287E-4</v>
      </c>
      <c r="D259" s="18">
        <f t="shared" si="7"/>
        <v>2.3273404422267461E-4</v>
      </c>
    </row>
    <row r="260" spans="1:4" x14ac:dyDescent="0.25">
      <c r="A260" s="18" t="s">
        <v>359</v>
      </c>
      <c r="B260" s="18">
        <v>17.120999999999999</v>
      </c>
      <c r="C260" s="18">
        <f t="shared" ref="C260:C323" si="8">(B259-B260)/B260</f>
        <v>3.7380994100811903E-3</v>
      </c>
      <c r="D260" s="18">
        <f t="shared" ref="D260:D323" si="9">LN(1+C260)</f>
        <v>3.7311300791165909E-3</v>
      </c>
    </row>
    <row r="261" spans="1:4" x14ac:dyDescent="0.25">
      <c r="A261" s="18" t="s">
        <v>360</v>
      </c>
      <c r="B261" s="18">
        <v>17.07</v>
      </c>
      <c r="C261" s="18">
        <f t="shared" si="8"/>
        <v>2.9876977152898873E-3</v>
      </c>
      <c r="D261" s="18">
        <f t="shared" si="9"/>
        <v>2.9832434163313379E-3</v>
      </c>
    </row>
    <row r="262" spans="1:4" x14ac:dyDescent="0.25">
      <c r="A262" s="18" t="s">
        <v>361</v>
      </c>
      <c r="B262" s="18">
        <v>17.059999999999999</v>
      </c>
      <c r="C262" s="18">
        <f t="shared" si="8"/>
        <v>5.8616647127793459E-4</v>
      </c>
      <c r="D262" s="18">
        <f t="shared" si="9"/>
        <v>5.8599474281619121E-4</v>
      </c>
    </row>
    <row r="263" spans="1:4" x14ac:dyDescent="0.25">
      <c r="A263" s="18" t="s">
        <v>362</v>
      </c>
      <c r="B263" s="18">
        <v>16.832000000000001</v>
      </c>
      <c r="C263" s="18">
        <f t="shared" si="8"/>
        <v>1.3545627376425735E-2</v>
      </c>
      <c r="D263" s="18">
        <f t="shared" si="9"/>
        <v>1.3454705508233689E-2</v>
      </c>
    </row>
    <row r="264" spans="1:4" x14ac:dyDescent="0.25">
      <c r="A264" s="18" t="s">
        <v>363</v>
      </c>
      <c r="B264" s="18">
        <v>16.619</v>
      </c>
      <c r="C264" s="18">
        <f t="shared" si="8"/>
        <v>1.2816655635116492E-2</v>
      </c>
      <c r="D264" s="18">
        <f t="shared" si="9"/>
        <v>1.2735217409913293E-2</v>
      </c>
    </row>
    <row r="265" spans="1:4" x14ac:dyDescent="0.25">
      <c r="A265" s="18" t="s">
        <v>364</v>
      </c>
      <c r="B265" s="18">
        <v>16.52</v>
      </c>
      <c r="C265" s="18">
        <f t="shared" si="8"/>
        <v>5.9927360774818528E-3</v>
      </c>
      <c r="D265" s="18">
        <f t="shared" si="9"/>
        <v>5.9748510525542142E-3</v>
      </c>
    </row>
    <row r="266" spans="1:4" x14ac:dyDescent="0.25">
      <c r="A266" s="18" t="s">
        <v>365</v>
      </c>
      <c r="B266" s="18">
        <v>16.39</v>
      </c>
      <c r="C266" s="18">
        <f t="shared" si="8"/>
        <v>7.931665649786394E-3</v>
      </c>
      <c r="D266" s="18">
        <f t="shared" si="9"/>
        <v>7.9003753370935487E-3</v>
      </c>
    </row>
    <row r="267" spans="1:4" x14ac:dyDescent="0.25">
      <c r="A267" s="18" t="s">
        <v>366</v>
      </c>
      <c r="B267" s="18">
        <v>16.356999999999999</v>
      </c>
      <c r="C267" s="18">
        <f t="shared" si="8"/>
        <v>2.01748486886356E-3</v>
      </c>
      <c r="D267" s="18">
        <f t="shared" si="9"/>
        <v>2.0154524793499291E-3</v>
      </c>
    </row>
    <row r="268" spans="1:4" x14ac:dyDescent="0.25">
      <c r="A268" s="18" t="s">
        <v>367</v>
      </c>
      <c r="B268" s="18">
        <v>16.152000000000001</v>
      </c>
      <c r="C268" s="18">
        <f t="shared" si="8"/>
        <v>1.2691926696384243E-2</v>
      </c>
      <c r="D268" s="18">
        <f t="shared" si="9"/>
        <v>1.2612059265852149E-2</v>
      </c>
    </row>
    <row r="269" spans="1:4" x14ac:dyDescent="0.25">
      <c r="A269" s="18" t="s">
        <v>368</v>
      </c>
      <c r="B269" s="18">
        <v>16.187999999999999</v>
      </c>
      <c r="C269" s="18">
        <f t="shared" si="8"/>
        <v>-2.2238695329872631E-3</v>
      </c>
      <c r="D269" s="18">
        <f t="shared" si="9"/>
        <v>-2.2263460030826237E-3</v>
      </c>
    </row>
    <row r="270" spans="1:4" x14ac:dyDescent="0.25">
      <c r="A270" s="18" t="s">
        <v>369</v>
      </c>
      <c r="B270" s="18">
        <v>16.065999999999999</v>
      </c>
      <c r="C270" s="18">
        <f t="shared" si="8"/>
        <v>7.5936760861446467E-3</v>
      </c>
      <c r="D270" s="18">
        <f t="shared" si="9"/>
        <v>7.564989261998287E-3</v>
      </c>
    </row>
    <row r="271" spans="1:4" x14ac:dyDescent="0.25">
      <c r="A271" s="18" t="s">
        <v>370</v>
      </c>
      <c r="B271" s="18">
        <v>16.12</v>
      </c>
      <c r="C271" s="18">
        <f t="shared" si="8"/>
        <v>-3.3498759305212187E-3</v>
      </c>
      <c r="D271" s="18">
        <f t="shared" si="9"/>
        <v>-3.3554993268616303E-3</v>
      </c>
    </row>
    <row r="272" spans="1:4" x14ac:dyDescent="0.25">
      <c r="A272" s="18" t="s">
        <v>371</v>
      </c>
      <c r="B272" s="18">
        <v>16.07</v>
      </c>
      <c r="C272" s="18">
        <f t="shared" si="8"/>
        <v>3.1113876789048357E-3</v>
      </c>
      <c r="D272" s="18">
        <f t="shared" si="9"/>
        <v>3.1065573290610651E-3</v>
      </c>
    </row>
    <row r="273" spans="1:4" x14ac:dyDescent="0.25">
      <c r="A273" s="18" t="s">
        <v>372</v>
      </c>
      <c r="B273" s="18">
        <v>15.978</v>
      </c>
      <c r="C273" s="18">
        <f t="shared" si="8"/>
        <v>5.7579171360621186E-3</v>
      </c>
      <c r="D273" s="18">
        <f t="shared" si="9"/>
        <v>5.741403689571171E-3</v>
      </c>
    </row>
    <row r="274" spans="1:4" x14ac:dyDescent="0.25">
      <c r="A274" s="18" t="s">
        <v>373</v>
      </c>
      <c r="B274" s="18">
        <v>15.85</v>
      </c>
      <c r="C274" s="18">
        <f t="shared" si="8"/>
        <v>8.0757097791798182E-3</v>
      </c>
      <c r="D274" s="18">
        <f t="shared" si="9"/>
        <v>8.0432757365604558E-3</v>
      </c>
    </row>
    <row r="275" spans="1:4" x14ac:dyDescent="0.25">
      <c r="A275" s="18" t="s">
        <v>374</v>
      </c>
      <c r="B275" s="18">
        <v>15.784000000000001</v>
      </c>
      <c r="C275" s="18">
        <f t="shared" si="8"/>
        <v>4.1814495691839173E-3</v>
      </c>
      <c r="D275" s="18">
        <f t="shared" si="9"/>
        <v>4.1727316029752859E-3</v>
      </c>
    </row>
    <row r="276" spans="1:4" x14ac:dyDescent="0.25">
      <c r="A276" s="18" t="s">
        <v>375</v>
      </c>
      <c r="B276" s="18">
        <v>15.582000000000001</v>
      </c>
      <c r="C276" s="18">
        <f t="shared" si="8"/>
        <v>1.2963676036452314E-2</v>
      </c>
      <c r="D276" s="18">
        <f t="shared" si="9"/>
        <v>1.2880366811647724E-2</v>
      </c>
    </row>
    <row r="277" spans="1:4" x14ac:dyDescent="0.25">
      <c r="A277" s="18" t="s">
        <v>376</v>
      </c>
      <c r="B277" s="18">
        <v>15.696999999999999</v>
      </c>
      <c r="C277" s="18">
        <f t="shared" si="8"/>
        <v>-7.3262406829329449E-3</v>
      </c>
      <c r="D277" s="18">
        <f t="shared" si="9"/>
        <v>-7.3532093844034425E-3</v>
      </c>
    </row>
    <row r="278" spans="1:4" x14ac:dyDescent="0.25">
      <c r="A278" s="18" t="s">
        <v>377</v>
      </c>
      <c r="B278" s="18">
        <v>15.865</v>
      </c>
      <c r="C278" s="18">
        <f t="shared" si="8"/>
        <v>-1.0589347620548441E-2</v>
      </c>
      <c r="D278" s="18">
        <f t="shared" si="9"/>
        <v>-1.0645813742089021E-2</v>
      </c>
    </row>
    <row r="279" spans="1:4" x14ac:dyDescent="0.25">
      <c r="A279" s="18" t="s">
        <v>378</v>
      </c>
      <c r="B279" s="18">
        <v>15.736000000000001</v>
      </c>
      <c r="C279" s="18">
        <f t="shared" si="8"/>
        <v>8.1977630910014965E-3</v>
      </c>
      <c r="D279" s="18">
        <f t="shared" si="9"/>
        <v>8.1643439484009265E-3</v>
      </c>
    </row>
    <row r="280" spans="1:4" x14ac:dyDescent="0.25">
      <c r="A280" s="18" t="s">
        <v>379</v>
      </c>
      <c r="B280" s="18">
        <v>15.715</v>
      </c>
      <c r="C280" s="18">
        <f t="shared" si="8"/>
        <v>1.3363028953229906E-3</v>
      </c>
      <c r="D280" s="18">
        <f t="shared" si="9"/>
        <v>1.3354108372271348E-3</v>
      </c>
    </row>
    <row r="281" spans="1:4" x14ac:dyDescent="0.25">
      <c r="A281" s="18" t="s">
        <v>380</v>
      </c>
      <c r="B281" s="18">
        <v>15.868</v>
      </c>
      <c r="C281" s="18">
        <f t="shared" si="8"/>
        <v>-9.6420468868162641E-3</v>
      </c>
      <c r="D281" s="18">
        <f t="shared" si="9"/>
        <v>-9.688832402552798E-3</v>
      </c>
    </row>
    <row r="282" spans="1:4" x14ac:dyDescent="0.25">
      <c r="A282" s="18" t="s">
        <v>381</v>
      </c>
      <c r="B282" s="18">
        <v>15.973000000000001</v>
      </c>
      <c r="C282" s="18">
        <f t="shared" si="8"/>
        <v>-6.5735929380830414E-3</v>
      </c>
      <c r="D282" s="18">
        <f t="shared" si="9"/>
        <v>-6.5952941557358667E-3</v>
      </c>
    </row>
    <row r="283" spans="1:4" x14ac:dyDescent="0.25">
      <c r="A283" s="18" t="s">
        <v>382</v>
      </c>
      <c r="B283" s="18">
        <v>16.283999999999999</v>
      </c>
      <c r="C283" s="18">
        <f t="shared" si="8"/>
        <v>-1.9098501596659188E-2</v>
      </c>
      <c r="D283" s="18">
        <f t="shared" si="9"/>
        <v>-1.9283233832912687E-2</v>
      </c>
    </row>
    <row r="284" spans="1:4" x14ac:dyDescent="0.25">
      <c r="A284" s="18" t="s">
        <v>383</v>
      </c>
      <c r="B284" s="18">
        <v>16.41</v>
      </c>
      <c r="C284" s="18">
        <f t="shared" si="8"/>
        <v>-7.6782449725777708E-3</v>
      </c>
      <c r="D284" s="18">
        <f t="shared" si="9"/>
        <v>-7.7078744612671746E-3</v>
      </c>
    </row>
    <row r="285" spans="1:4" x14ac:dyDescent="0.25">
      <c r="A285" s="18" t="s">
        <v>384</v>
      </c>
      <c r="B285" s="18">
        <v>16.297000000000001</v>
      </c>
      <c r="C285" s="18">
        <f t="shared" si="8"/>
        <v>6.9337914953672176E-3</v>
      </c>
      <c r="D285" s="18">
        <f t="shared" si="9"/>
        <v>6.9098633081478887E-3</v>
      </c>
    </row>
    <row r="286" spans="1:4" x14ac:dyDescent="0.25">
      <c r="A286" s="18" t="s">
        <v>385</v>
      </c>
      <c r="B286" s="18">
        <v>16.382000000000001</v>
      </c>
      <c r="C286" s="18">
        <f t="shared" si="8"/>
        <v>-5.188621657917278E-3</v>
      </c>
      <c r="D286" s="18">
        <f t="shared" si="9"/>
        <v>-5.2021292995585774E-3</v>
      </c>
    </row>
    <row r="287" spans="1:4" x14ac:dyDescent="0.25">
      <c r="A287" s="18" t="s">
        <v>386</v>
      </c>
      <c r="B287" s="18">
        <v>16.457000000000001</v>
      </c>
      <c r="C287" s="18">
        <f t="shared" si="8"/>
        <v>-4.5573312268335229E-3</v>
      </c>
      <c r="D287" s="18">
        <f t="shared" si="9"/>
        <v>-4.5677475198354495E-3</v>
      </c>
    </row>
    <row r="288" spans="1:4" x14ac:dyDescent="0.25">
      <c r="A288" s="18" t="s">
        <v>387</v>
      </c>
      <c r="B288" s="18">
        <v>16.811</v>
      </c>
      <c r="C288" s="18">
        <f t="shared" si="8"/>
        <v>-2.1057640830408612E-2</v>
      </c>
      <c r="D288" s="18">
        <f t="shared" si="9"/>
        <v>-2.1282515437675797E-2</v>
      </c>
    </row>
    <row r="289" spans="1:4" x14ac:dyDescent="0.25">
      <c r="A289" s="18" t="s">
        <v>388</v>
      </c>
      <c r="B289" s="18">
        <v>17.009</v>
      </c>
      <c r="C289" s="18">
        <f t="shared" si="8"/>
        <v>-1.164089599623731E-2</v>
      </c>
      <c r="D289" s="18">
        <f t="shared" si="9"/>
        <v>-1.1709181681033052E-2</v>
      </c>
    </row>
    <row r="290" spans="1:4" x14ac:dyDescent="0.25">
      <c r="A290" s="18" t="s">
        <v>389</v>
      </c>
      <c r="B290" s="18">
        <v>17.009</v>
      </c>
      <c r="C290" s="18">
        <f t="shared" si="8"/>
        <v>0</v>
      </c>
      <c r="D290" s="18">
        <f t="shared" si="9"/>
        <v>0</v>
      </c>
    </row>
    <row r="291" spans="1:4" x14ac:dyDescent="0.25">
      <c r="A291" s="18" t="s">
        <v>390</v>
      </c>
      <c r="B291" s="18">
        <v>16.981000000000002</v>
      </c>
      <c r="C291" s="18">
        <f t="shared" si="8"/>
        <v>1.648901713679918E-3</v>
      </c>
      <c r="D291" s="18">
        <f t="shared" si="9"/>
        <v>1.6475437677903968E-3</v>
      </c>
    </row>
    <row r="292" spans="1:4" x14ac:dyDescent="0.25">
      <c r="A292" s="18" t="s">
        <v>391</v>
      </c>
      <c r="B292" s="18">
        <v>17.096</v>
      </c>
      <c r="C292" s="18">
        <f t="shared" si="8"/>
        <v>-6.7267197005146488E-3</v>
      </c>
      <c r="D292" s="18">
        <f t="shared" si="9"/>
        <v>-6.7494460526823247E-3</v>
      </c>
    </row>
    <row r="293" spans="1:4" x14ac:dyDescent="0.25">
      <c r="A293" s="18" t="s">
        <v>392</v>
      </c>
      <c r="B293" s="18">
        <v>17.100999999999999</v>
      </c>
      <c r="C293" s="18">
        <f t="shared" si="8"/>
        <v>-2.9238056254014415E-4</v>
      </c>
      <c r="D293" s="18">
        <f t="shared" si="9"/>
        <v>-2.9242331407012954E-4</v>
      </c>
    </row>
    <row r="294" spans="1:4" x14ac:dyDescent="0.25">
      <c r="A294" s="18" t="s">
        <v>393</v>
      </c>
      <c r="B294" s="18">
        <v>16.949000000000002</v>
      </c>
      <c r="C294" s="18">
        <f t="shared" si="8"/>
        <v>8.968080712726265E-3</v>
      </c>
      <c r="D294" s="18">
        <f t="shared" si="9"/>
        <v>8.9281062949993165E-3</v>
      </c>
    </row>
    <row r="295" spans="1:4" x14ac:dyDescent="0.25">
      <c r="A295" s="18" t="s">
        <v>394</v>
      </c>
      <c r="B295" s="18">
        <v>16.827000000000002</v>
      </c>
      <c r="C295" s="18">
        <f t="shared" si="8"/>
        <v>7.250252570273957E-3</v>
      </c>
      <c r="D295" s="18">
        <f t="shared" si="9"/>
        <v>7.2240958416078457E-3</v>
      </c>
    </row>
    <row r="296" spans="1:4" x14ac:dyDescent="0.25">
      <c r="A296" s="18" t="s">
        <v>395</v>
      </c>
      <c r="B296" s="18">
        <v>17.265999999999998</v>
      </c>
      <c r="C296" s="18">
        <f t="shared" si="8"/>
        <v>-2.5425692111664344E-2</v>
      </c>
      <c r="D296" s="18">
        <f t="shared" si="9"/>
        <v>-2.5754510619021159E-2</v>
      </c>
    </row>
    <row r="297" spans="1:4" x14ac:dyDescent="0.25">
      <c r="A297" s="18" t="s">
        <v>396</v>
      </c>
      <c r="B297" s="18">
        <v>17.358000000000001</v>
      </c>
      <c r="C297" s="18">
        <f t="shared" si="8"/>
        <v>-5.3001497868419341E-3</v>
      </c>
      <c r="D297" s="18">
        <f t="shared" si="9"/>
        <v>-5.3142454087222258E-3</v>
      </c>
    </row>
    <row r="298" spans="1:4" x14ac:dyDescent="0.25">
      <c r="A298" s="18" t="s">
        <v>397</v>
      </c>
      <c r="B298" s="18">
        <v>17.056000000000001</v>
      </c>
      <c r="C298" s="18">
        <f t="shared" si="8"/>
        <v>1.7706378986866767E-2</v>
      </c>
      <c r="D298" s="18">
        <f t="shared" si="9"/>
        <v>1.7551447238618994E-2</v>
      </c>
    </row>
    <row r="299" spans="1:4" x14ac:dyDescent="0.25">
      <c r="A299" s="18" t="s">
        <v>398</v>
      </c>
      <c r="B299" s="18">
        <v>16.95</v>
      </c>
      <c r="C299" s="18">
        <f t="shared" si="8"/>
        <v>6.2536873156343155E-3</v>
      </c>
      <c r="D299" s="18">
        <f t="shared" si="9"/>
        <v>6.2342141569747987E-3</v>
      </c>
    </row>
    <row r="300" spans="1:4" x14ac:dyDescent="0.25">
      <c r="A300" s="18" t="s">
        <v>399</v>
      </c>
      <c r="B300" s="18">
        <v>17.052</v>
      </c>
      <c r="C300" s="18">
        <f t="shared" si="8"/>
        <v>-5.9817030260380195E-3</v>
      </c>
      <c r="D300" s="18">
        <f t="shared" si="9"/>
        <v>-5.9996650765046936E-3</v>
      </c>
    </row>
    <row r="301" spans="1:4" x14ac:dyDescent="0.25">
      <c r="A301" s="18" t="s">
        <v>400</v>
      </c>
      <c r="B301" s="18">
        <v>17.023</v>
      </c>
      <c r="C301" s="18">
        <f t="shared" si="8"/>
        <v>1.7035775127768264E-3</v>
      </c>
      <c r="D301" s="18">
        <f t="shared" si="9"/>
        <v>1.7021280705303626E-3</v>
      </c>
    </row>
    <row r="302" spans="1:4" x14ac:dyDescent="0.25">
      <c r="A302" s="18" t="s">
        <v>401</v>
      </c>
      <c r="B302" s="18">
        <v>16.902000000000001</v>
      </c>
      <c r="C302" s="18">
        <f t="shared" si="8"/>
        <v>7.1589161046029257E-3</v>
      </c>
      <c r="D302" s="18">
        <f t="shared" si="9"/>
        <v>7.1334127101427124E-3</v>
      </c>
    </row>
    <row r="303" spans="1:4" x14ac:dyDescent="0.25">
      <c r="A303" s="18" t="s">
        <v>402</v>
      </c>
      <c r="B303" s="18">
        <v>16.844000000000001</v>
      </c>
      <c r="C303" s="18">
        <f t="shared" si="8"/>
        <v>3.4433626217050478E-3</v>
      </c>
      <c r="D303" s="18">
        <f t="shared" si="9"/>
        <v>3.4374478226091207E-3</v>
      </c>
    </row>
    <row r="304" spans="1:4" x14ac:dyDescent="0.25">
      <c r="A304" s="18" t="s">
        <v>403</v>
      </c>
      <c r="B304" s="18">
        <v>16.943000000000001</v>
      </c>
      <c r="C304" s="18">
        <f t="shared" si="8"/>
        <v>-5.8431210529422293E-3</v>
      </c>
      <c r="D304" s="18">
        <f t="shared" si="9"/>
        <v>-5.8602588762879208E-3</v>
      </c>
    </row>
    <row r="305" spans="1:4" x14ac:dyDescent="0.25">
      <c r="A305" s="18" t="s">
        <v>404</v>
      </c>
      <c r="B305" s="18">
        <v>17.106000000000002</v>
      </c>
      <c r="C305" s="18">
        <f t="shared" si="8"/>
        <v>-9.5288202969718364E-3</v>
      </c>
      <c r="D305" s="18">
        <f t="shared" si="9"/>
        <v>-9.5745099826207939E-3</v>
      </c>
    </row>
    <row r="306" spans="1:4" x14ac:dyDescent="0.25">
      <c r="A306" s="18" t="s">
        <v>405</v>
      </c>
      <c r="B306" s="18">
        <v>16.905000000000001</v>
      </c>
      <c r="C306" s="18">
        <f t="shared" si="8"/>
        <v>1.188997338065664E-2</v>
      </c>
      <c r="D306" s="18">
        <f t="shared" si="9"/>
        <v>1.1819842998740577E-2</v>
      </c>
    </row>
    <row r="307" spans="1:4" x14ac:dyDescent="0.25">
      <c r="A307" s="18" t="s">
        <v>406</v>
      </c>
      <c r="B307" s="18">
        <v>17.195</v>
      </c>
      <c r="C307" s="18">
        <f t="shared" si="8"/>
        <v>-1.6865367839488173E-2</v>
      </c>
      <c r="D307" s="18">
        <f t="shared" si="9"/>
        <v>-1.7009207724380214E-2</v>
      </c>
    </row>
    <row r="308" spans="1:4" x14ac:dyDescent="0.25">
      <c r="A308" s="18" t="s">
        <v>407</v>
      </c>
      <c r="B308" s="18">
        <v>16.861000000000001</v>
      </c>
      <c r="C308" s="18">
        <f t="shared" si="8"/>
        <v>1.9809026748116933E-2</v>
      </c>
      <c r="D308" s="18">
        <f t="shared" si="9"/>
        <v>1.9615381088386025E-2</v>
      </c>
    </row>
    <row r="309" spans="1:4" x14ac:dyDescent="0.25">
      <c r="A309" s="18" t="s">
        <v>408</v>
      </c>
      <c r="B309" s="18">
        <v>16.794</v>
      </c>
      <c r="C309" s="18">
        <f t="shared" si="8"/>
        <v>3.989520066690495E-3</v>
      </c>
      <c r="D309" s="18">
        <f t="shared" si="9"/>
        <v>3.9815830344720159E-3</v>
      </c>
    </row>
    <row r="310" spans="1:4" x14ac:dyDescent="0.25">
      <c r="A310" s="18" t="s">
        <v>409</v>
      </c>
      <c r="B310" s="18">
        <v>17.094000000000001</v>
      </c>
      <c r="C310" s="18">
        <f t="shared" si="8"/>
        <v>-1.7550017550017592E-2</v>
      </c>
      <c r="D310" s="18">
        <f t="shared" si="9"/>
        <v>-1.7705844982454845E-2</v>
      </c>
    </row>
    <row r="311" spans="1:4" x14ac:dyDescent="0.25">
      <c r="A311" s="18" t="s">
        <v>410</v>
      </c>
      <c r="B311" s="18">
        <v>17.132000000000001</v>
      </c>
      <c r="C311" s="18">
        <f t="shared" si="8"/>
        <v>-2.2180714452486724E-3</v>
      </c>
      <c r="D311" s="18">
        <f t="shared" si="9"/>
        <v>-2.2205350092983048E-3</v>
      </c>
    </row>
    <row r="312" spans="1:4" x14ac:dyDescent="0.25">
      <c r="A312" s="18" t="s">
        <v>411</v>
      </c>
      <c r="B312" s="18">
        <v>16.645</v>
      </c>
      <c r="C312" s="18">
        <f t="shared" si="8"/>
        <v>2.9258035446080018E-2</v>
      </c>
      <c r="D312" s="18">
        <f t="shared" si="9"/>
        <v>2.8838188726136447E-2</v>
      </c>
    </row>
    <row r="313" spans="1:4" x14ac:dyDescent="0.25">
      <c r="A313" s="18" t="s">
        <v>412</v>
      </c>
      <c r="B313" s="18">
        <v>16.802</v>
      </c>
      <c r="C313" s="18">
        <f t="shared" si="8"/>
        <v>-9.3441256993215104E-3</v>
      </c>
      <c r="D313" s="18">
        <f t="shared" si="9"/>
        <v>-9.3880559156671543E-3</v>
      </c>
    </row>
    <row r="314" spans="1:4" x14ac:dyDescent="0.25">
      <c r="A314" s="18" t="s">
        <v>413</v>
      </c>
      <c r="B314" s="18">
        <v>16.838000000000001</v>
      </c>
      <c r="C314" s="18">
        <f t="shared" si="8"/>
        <v>-2.1380211426536028E-3</v>
      </c>
      <c r="D314" s="18">
        <f t="shared" si="9"/>
        <v>-2.140309972816922E-3</v>
      </c>
    </row>
    <row r="315" spans="1:4" x14ac:dyDescent="0.25">
      <c r="A315" s="18" t="s">
        <v>414</v>
      </c>
      <c r="B315" s="18">
        <v>16.702000000000002</v>
      </c>
      <c r="C315" s="18">
        <f t="shared" si="8"/>
        <v>8.1427373967189083E-3</v>
      </c>
      <c r="D315" s="18">
        <f t="shared" si="9"/>
        <v>8.1097641844345061E-3</v>
      </c>
    </row>
    <row r="316" spans="1:4" x14ac:dyDescent="0.25">
      <c r="A316" s="18" t="s">
        <v>415</v>
      </c>
      <c r="B316" s="18">
        <v>16.763999999999999</v>
      </c>
      <c r="C316" s="18">
        <f t="shared" si="8"/>
        <v>-3.6984013361964696E-3</v>
      </c>
      <c r="D316" s="18">
        <f t="shared" si="9"/>
        <v>-3.7052573317872648E-3</v>
      </c>
    </row>
    <row r="317" spans="1:4" x14ac:dyDescent="0.25">
      <c r="A317" s="18" t="s">
        <v>416</v>
      </c>
      <c r="B317" s="18">
        <v>16.867999999999999</v>
      </c>
      <c r="C317" s="18">
        <f t="shared" si="8"/>
        <v>-6.1655205122124268E-3</v>
      </c>
      <c r="D317" s="18">
        <f t="shared" si="9"/>
        <v>-6.1846058214882977E-3</v>
      </c>
    </row>
    <row r="318" spans="1:4" x14ac:dyDescent="0.25">
      <c r="A318" s="18" t="s">
        <v>417</v>
      </c>
      <c r="B318" s="18">
        <v>16.907</v>
      </c>
      <c r="C318" s="18">
        <f t="shared" si="8"/>
        <v>-2.3067368545573712E-3</v>
      </c>
      <c r="D318" s="18">
        <f t="shared" si="9"/>
        <v>-2.3094014705160432E-3</v>
      </c>
    </row>
    <row r="319" spans="1:4" x14ac:dyDescent="0.25">
      <c r="A319" s="18" t="s">
        <v>418</v>
      </c>
      <c r="B319" s="18">
        <v>17.024000000000001</v>
      </c>
      <c r="C319" s="18">
        <f t="shared" si="8"/>
        <v>-6.8726503759399009E-3</v>
      </c>
      <c r="D319" s="18">
        <f t="shared" si="9"/>
        <v>-6.896375804404547E-3</v>
      </c>
    </row>
    <row r="320" spans="1:4" x14ac:dyDescent="0.25">
      <c r="A320" s="18" t="s">
        <v>419</v>
      </c>
      <c r="B320" s="18">
        <v>16.995999999999999</v>
      </c>
      <c r="C320" s="18">
        <f t="shared" si="8"/>
        <v>1.6474464579902476E-3</v>
      </c>
      <c r="D320" s="18">
        <f t="shared" si="9"/>
        <v>1.6460909066689385E-3</v>
      </c>
    </row>
    <row r="321" spans="1:4" x14ac:dyDescent="0.25">
      <c r="A321" s="18" t="s">
        <v>420</v>
      </c>
      <c r="B321" s="18">
        <v>17.021999999999998</v>
      </c>
      <c r="C321" s="18">
        <f t="shared" si="8"/>
        <v>-1.527435084008918E-3</v>
      </c>
      <c r="D321" s="18">
        <f t="shared" si="9"/>
        <v>-1.5286028022041102E-3</v>
      </c>
    </row>
    <row r="322" spans="1:4" x14ac:dyDescent="0.25">
      <c r="A322" s="18" t="s">
        <v>421</v>
      </c>
      <c r="B322" s="18">
        <v>17.201000000000001</v>
      </c>
      <c r="C322" s="18">
        <f t="shared" si="8"/>
        <v>-1.0406371722574387E-2</v>
      </c>
      <c r="D322" s="18">
        <f t="shared" si="9"/>
        <v>-1.0460896609484675E-2</v>
      </c>
    </row>
    <row r="323" spans="1:4" x14ac:dyDescent="0.25">
      <c r="A323" s="18" t="s">
        <v>422</v>
      </c>
      <c r="B323" s="18">
        <v>16.943000000000001</v>
      </c>
      <c r="C323" s="18">
        <f t="shared" si="8"/>
        <v>1.522752759251603E-2</v>
      </c>
      <c r="D323" s="18">
        <f t="shared" si="9"/>
        <v>1.5112752488284533E-2</v>
      </c>
    </row>
    <row r="324" spans="1:4" x14ac:dyDescent="0.25">
      <c r="A324" s="18" t="s">
        <v>423</v>
      </c>
      <c r="B324" s="18">
        <v>16.986999999999998</v>
      </c>
      <c r="C324" s="18">
        <f t="shared" ref="C324:C387" si="10">(B323-B324)/B324</f>
        <v>-2.5902160475656053E-3</v>
      </c>
      <c r="D324" s="18">
        <f t="shared" ref="D324:D387" si="11">LN(1+C324)</f>
        <v>-2.5935764612046277E-3</v>
      </c>
    </row>
    <row r="325" spans="1:4" x14ac:dyDescent="0.25">
      <c r="A325" s="18" t="s">
        <v>424</v>
      </c>
      <c r="B325" s="18">
        <v>17.315000000000001</v>
      </c>
      <c r="C325" s="18">
        <f t="shared" si="10"/>
        <v>-1.8943112907883506E-2</v>
      </c>
      <c r="D325" s="18">
        <f t="shared" si="11"/>
        <v>-1.9124832217211452E-2</v>
      </c>
    </row>
    <row r="326" spans="1:4" x14ac:dyDescent="0.25">
      <c r="A326" s="18" t="s">
        <v>425</v>
      </c>
      <c r="B326" s="18">
        <v>17.446999999999999</v>
      </c>
      <c r="C326" s="18">
        <f t="shared" si="10"/>
        <v>-7.5657706195906404E-3</v>
      </c>
      <c r="D326" s="18">
        <f t="shared" si="11"/>
        <v>-7.5945362433793261E-3</v>
      </c>
    </row>
    <row r="327" spans="1:4" x14ac:dyDescent="0.25">
      <c r="A327" s="18" t="s">
        <v>426</v>
      </c>
      <c r="B327" s="18">
        <v>17.355</v>
      </c>
      <c r="C327" s="18">
        <f t="shared" si="10"/>
        <v>5.3010659752232066E-3</v>
      </c>
      <c r="D327" s="18">
        <f t="shared" si="11"/>
        <v>5.287064784015162E-3</v>
      </c>
    </row>
    <row r="328" spans="1:4" x14ac:dyDescent="0.25">
      <c r="A328" s="18" t="s">
        <v>427</v>
      </c>
      <c r="B328" s="18">
        <v>17.210999999999999</v>
      </c>
      <c r="C328" s="18">
        <f t="shared" si="10"/>
        <v>8.3667421997560814E-3</v>
      </c>
      <c r="D328" s="18">
        <f t="shared" si="11"/>
        <v>8.3319350259058889E-3</v>
      </c>
    </row>
    <row r="329" spans="1:4" x14ac:dyDescent="0.25">
      <c r="A329" s="18" t="s">
        <v>428</v>
      </c>
      <c r="B329" s="18">
        <v>17.081</v>
      </c>
      <c r="C329" s="18">
        <f t="shared" si="10"/>
        <v>7.6107956208652308E-3</v>
      </c>
      <c r="D329" s="18">
        <f t="shared" si="11"/>
        <v>7.581979631920038E-3</v>
      </c>
    </row>
    <row r="330" spans="1:4" x14ac:dyDescent="0.25">
      <c r="A330" s="18" t="s">
        <v>429</v>
      </c>
      <c r="B330" s="18">
        <v>17.155000000000001</v>
      </c>
      <c r="C330" s="18">
        <f t="shared" si="10"/>
        <v>-4.3136111920723764E-3</v>
      </c>
      <c r="D330" s="18">
        <f t="shared" si="11"/>
        <v>-4.3229416544894846E-3</v>
      </c>
    </row>
    <row r="331" spans="1:4" x14ac:dyDescent="0.25">
      <c r="A331" s="18" t="s">
        <v>430</v>
      </c>
      <c r="B331" s="18">
        <v>16.916</v>
      </c>
      <c r="C331" s="18">
        <f t="shared" si="10"/>
        <v>1.4128635611255661E-2</v>
      </c>
      <c r="D331" s="18">
        <f t="shared" si="11"/>
        <v>1.4029756700171042E-2</v>
      </c>
    </row>
    <row r="332" spans="1:4" x14ac:dyDescent="0.25">
      <c r="A332" s="18" t="s">
        <v>431</v>
      </c>
      <c r="B332" s="18">
        <v>16.835000000000001</v>
      </c>
      <c r="C332" s="18">
        <f t="shared" si="10"/>
        <v>4.8114048114047828E-3</v>
      </c>
      <c r="D332" s="18">
        <f t="shared" si="11"/>
        <v>4.7998669972042687E-3</v>
      </c>
    </row>
    <row r="333" spans="1:4" x14ac:dyDescent="0.25">
      <c r="A333" s="18" t="s">
        <v>432</v>
      </c>
      <c r="B333" s="18">
        <v>16.734000000000002</v>
      </c>
      <c r="C333" s="18">
        <f t="shared" si="10"/>
        <v>6.035616110911861E-3</v>
      </c>
      <c r="D333" s="18">
        <f t="shared" si="11"/>
        <v>6.0174747396308471E-3</v>
      </c>
    </row>
    <row r="334" spans="1:4" x14ac:dyDescent="0.25">
      <c r="A334" s="18" t="s">
        <v>433</v>
      </c>
      <c r="B334" s="18">
        <v>16.582000000000001</v>
      </c>
      <c r="C334" s="18">
        <f t="shared" si="10"/>
        <v>9.1665661560729108E-3</v>
      </c>
      <c r="D334" s="18">
        <f t="shared" si="11"/>
        <v>9.124808179380009E-3</v>
      </c>
    </row>
    <row r="335" spans="1:4" x14ac:dyDescent="0.25">
      <c r="A335" s="18" t="s">
        <v>434</v>
      </c>
      <c r="B335" s="18">
        <v>16.562999999999999</v>
      </c>
      <c r="C335" s="18">
        <f t="shared" si="10"/>
        <v>1.1471351808248448E-3</v>
      </c>
      <c r="D335" s="18">
        <f t="shared" si="11"/>
        <v>1.146477724009749E-3</v>
      </c>
    </row>
    <row r="336" spans="1:4" x14ac:dyDescent="0.25">
      <c r="A336" s="18" t="s">
        <v>435</v>
      </c>
      <c r="B336" s="18">
        <v>16.581</v>
      </c>
      <c r="C336" s="18">
        <f t="shared" si="10"/>
        <v>-1.0855798805862542E-3</v>
      </c>
      <c r="D336" s="18">
        <f t="shared" si="11"/>
        <v>-1.0861695492183493E-3</v>
      </c>
    </row>
    <row r="337" spans="1:4" x14ac:dyDescent="0.25">
      <c r="A337" s="18" t="s">
        <v>436</v>
      </c>
      <c r="B337" s="18">
        <v>16.585000000000001</v>
      </c>
      <c r="C337" s="18">
        <f t="shared" si="10"/>
        <v>-2.4118179077487704E-4</v>
      </c>
      <c r="D337" s="18">
        <f t="shared" si="11"/>
        <v>-2.4121087978027839E-4</v>
      </c>
    </row>
    <row r="338" spans="1:4" x14ac:dyDescent="0.25">
      <c r="A338" s="18" t="s">
        <v>437</v>
      </c>
      <c r="B338" s="18">
        <v>16.643999999999998</v>
      </c>
      <c r="C338" s="18">
        <f t="shared" si="10"/>
        <v>-3.5448209565006913E-3</v>
      </c>
      <c r="D338" s="18">
        <f t="shared" si="11"/>
        <v>-3.5511187216789243E-3</v>
      </c>
    </row>
    <row r="339" spans="1:4" x14ac:dyDescent="0.25">
      <c r="A339" s="18" t="s">
        <v>438</v>
      </c>
      <c r="B339" s="18">
        <v>16.606999999999999</v>
      </c>
      <c r="C339" s="18">
        <f t="shared" si="10"/>
        <v>2.2279761546335299E-3</v>
      </c>
      <c r="D339" s="18">
        <f t="shared" si="11"/>
        <v>2.2254978960787632E-3</v>
      </c>
    </row>
    <row r="340" spans="1:4" x14ac:dyDescent="0.25">
      <c r="A340" s="18" t="s">
        <v>439</v>
      </c>
      <c r="B340" s="18">
        <v>16.773</v>
      </c>
      <c r="C340" s="18">
        <f t="shared" si="10"/>
        <v>-9.8968580456686561E-3</v>
      </c>
      <c r="D340" s="18">
        <f t="shared" si="11"/>
        <v>-9.9461574880019138E-3</v>
      </c>
    </row>
    <row r="341" spans="1:4" x14ac:dyDescent="0.25">
      <c r="A341" s="18" t="s">
        <v>440</v>
      </c>
      <c r="B341" s="18">
        <v>16.748000000000001</v>
      </c>
      <c r="C341" s="18">
        <f t="shared" si="10"/>
        <v>1.4927155481250644E-3</v>
      </c>
      <c r="D341" s="18">
        <f t="shared" si="11"/>
        <v>1.4916025557209273E-3</v>
      </c>
    </row>
    <row r="342" spans="1:4" x14ac:dyDescent="0.25">
      <c r="A342" s="18" t="s">
        <v>441</v>
      </c>
      <c r="B342" s="18">
        <v>16.803999999999998</v>
      </c>
      <c r="C342" s="18">
        <f t="shared" si="10"/>
        <v>-3.3325398714590211E-3</v>
      </c>
      <c r="D342" s="18">
        <f t="shared" si="11"/>
        <v>-3.3381051502385396E-3</v>
      </c>
    </row>
    <row r="343" spans="1:4" x14ac:dyDescent="0.25">
      <c r="A343" s="18" t="s">
        <v>442</v>
      </c>
      <c r="B343" s="18">
        <v>17.059000000000001</v>
      </c>
      <c r="C343" s="18">
        <f t="shared" si="10"/>
        <v>-1.494812122633229E-2</v>
      </c>
      <c r="D343" s="18">
        <f t="shared" si="11"/>
        <v>-1.5060970391246977E-2</v>
      </c>
    </row>
    <row r="344" spans="1:4" x14ac:dyDescent="0.25">
      <c r="A344" s="18" t="s">
        <v>443</v>
      </c>
      <c r="B344" s="18">
        <v>16.957000000000001</v>
      </c>
      <c r="C344" s="18">
        <f t="shared" si="10"/>
        <v>6.0152149554756331E-3</v>
      </c>
      <c r="D344" s="18">
        <f t="shared" si="11"/>
        <v>5.997195773391987E-3</v>
      </c>
    </row>
    <row r="345" spans="1:4" x14ac:dyDescent="0.25">
      <c r="A345" s="18" t="s">
        <v>444</v>
      </c>
      <c r="B345" s="18">
        <v>16.902999999999999</v>
      </c>
      <c r="C345" s="18">
        <f t="shared" si="10"/>
        <v>3.1946991658286725E-3</v>
      </c>
      <c r="D345" s="18">
        <f t="shared" si="11"/>
        <v>3.1896069569498698E-3</v>
      </c>
    </row>
    <row r="346" spans="1:4" x14ac:dyDescent="0.25">
      <c r="A346" s="18" t="s">
        <v>445</v>
      </c>
      <c r="B346" s="18">
        <v>16.937000000000001</v>
      </c>
      <c r="C346" s="18">
        <f t="shared" si="10"/>
        <v>-2.0074393340026257E-3</v>
      </c>
      <c r="D346" s="18">
        <f t="shared" si="11"/>
        <v>-2.0094569409436591E-3</v>
      </c>
    </row>
    <row r="347" spans="1:4" x14ac:dyDescent="0.25">
      <c r="A347" s="18" t="s">
        <v>446</v>
      </c>
      <c r="B347" s="18">
        <v>17.251000000000001</v>
      </c>
      <c r="C347" s="18">
        <f t="shared" si="10"/>
        <v>-1.8201843371398761E-2</v>
      </c>
      <c r="D347" s="18">
        <f t="shared" si="11"/>
        <v>-1.8369534902622952E-2</v>
      </c>
    </row>
    <row r="348" spans="1:4" x14ac:dyDescent="0.25">
      <c r="A348" s="18" t="s">
        <v>447</v>
      </c>
      <c r="B348" s="18">
        <v>17.195</v>
      </c>
      <c r="C348" s="18">
        <f t="shared" si="10"/>
        <v>3.2567606862460561E-3</v>
      </c>
      <c r="D348" s="18">
        <f t="shared" si="11"/>
        <v>3.2514689273778026E-3</v>
      </c>
    </row>
    <row r="349" spans="1:4" x14ac:dyDescent="0.25">
      <c r="A349" s="18" t="s">
        <v>448</v>
      </c>
      <c r="B349" s="18">
        <v>17.071000000000002</v>
      </c>
      <c r="C349" s="18">
        <f t="shared" si="10"/>
        <v>7.2637806806864725E-3</v>
      </c>
      <c r="D349" s="18">
        <f t="shared" si="11"/>
        <v>7.2375264856137603E-3</v>
      </c>
    </row>
    <row r="350" spans="1:4" x14ac:dyDescent="0.25">
      <c r="A350" s="18" t="s">
        <v>449</v>
      </c>
      <c r="B350" s="18">
        <v>17.602</v>
      </c>
      <c r="C350" s="18">
        <f t="shared" si="10"/>
        <v>-3.0167026474264221E-2</v>
      </c>
      <c r="D350" s="18">
        <f t="shared" si="11"/>
        <v>-3.0631414553004079E-2</v>
      </c>
    </row>
    <row r="351" spans="1:4" x14ac:dyDescent="0.25">
      <c r="A351" s="18" t="s">
        <v>450</v>
      </c>
      <c r="B351" s="18">
        <v>17.611000000000001</v>
      </c>
      <c r="C351" s="18">
        <f t="shared" si="10"/>
        <v>-5.1104423371758228E-4</v>
      </c>
      <c r="D351" s="18">
        <f t="shared" si="11"/>
        <v>-5.1117486132824547E-4</v>
      </c>
    </row>
    <row r="352" spans="1:4" x14ac:dyDescent="0.25">
      <c r="A352" s="18" t="s">
        <v>451</v>
      </c>
      <c r="B352" s="18">
        <v>17.698</v>
      </c>
      <c r="C352" s="18">
        <f t="shared" si="10"/>
        <v>-4.9158096960108342E-3</v>
      </c>
      <c r="D352" s="18">
        <f t="shared" si="11"/>
        <v>-4.9279320322102105E-3</v>
      </c>
    </row>
    <row r="353" spans="1:4" x14ac:dyDescent="0.25">
      <c r="A353" s="18" t="s">
        <v>452</v>
      </c>
      <c r="B353" s="18">
        <v>17.771999999999998</v>
      </c>
      <c r="C353" s="18">
        <f t="shared" si="10"/>
        <v>-4.163853252306891E-3</v>
      </c>
      <c r="D353" s="18">
        <f t="shared" si="11"/>
        <v>-4.1725462285034376E-3</v>
      </c>
    </row>
    <row r="354" spans="1:4" x14ac:dyDescent="0.25">
      <c r="A354" s="18" t="s">
        <v>453</v>
      </c>
      <c r="B354" s="18">
        <v>17.795000000000002</v>
      </c>
      <c r="C354" s="18">
        <f t="shared" si="10"/>
        <v>-1.2924978926666614E-3</v>
      </c>
      <c r="D354" s="18">
        <f t="shared" si="11"/>
        <v>-1.2933338884940891E-3</v>
      </c>
    </row>
    <row r="355" spans="1:4" x14ac:dyDescent="0.25">
      <c r="A355" s="18" t="s">
        <v>454</v>
      </c>
      <c r="B355" s="18">
        <v>17.806999999999999</v>
      </c>
      <c r="C355" s="18">
        <f t="shared" si="10"/>
        <v>-6.7389228954887982E-4</v>
      </c>
      <c r="D355" s="18">
        <f t="shared" si="11"/>
        <v>-6.7411945702113398E-4</v>
      </c>
    </row>
    <row r="356" spans="1:4" x14ac:dyDescent="0.25">
      <c r="A356" s="18" t="s">
        <v>455</v>
      </c>
      <c r="B356" s="18">
        <v>17.93</v>
      </c>
      <c r="C356" s="18">
        <f t="shared" si="10"/>
        <v>-6.860011154489744E-3</v>
      </c>
      <c r="D356" s="18">
        <f t="shared" si="11"/>
        <v>-6.8836491978642349E-3</v>
      </c>
    </row>
    <row r="357" spans="1:4" x14ac:dyDescent="0.25">
      <c r="A357" s="18" t="s">
        <v>456</v>
      </c>
      <c r="B357" s="18">
        <v>18.027000000000001</v>
      </c>
      <c r="C357" s="18">
        <f t="shared" si="10"/>
        <v>-5.3808176623953681E-3</v>
      </c>
      <c r="D357" s="18">
        <f t="shared" si="11"/>
        <v>-5.3953464028591771E-3</v>
      </c>
    </row>
    <row r="358" spans="1:4" x14ac:dyDescent="0.25">
      <c r="A358" s="18" t="s">
        <v>457</v>
      </c>
      <c r="B358" s="18">
        <v>18.015999999999998</v>
      </c>
      <c r="C358" s="18">
        <f t="shared" si="10"/>
        <v>6.1056838365912446E-4</v>
      </c>
      <c r="D358" s="18">
        <f t="shared" si="11"/>
        <v>6.1038206262076418E-4</v>
      </c>
    </row>
    <row r="359" spans="1:4" x14ac:dyDescent="0.25">
      <c r="A359" s="18" t="s">
        <v>458</v>
      </c>
      <c r="B359" s="18">
        <v>17.815999999999999</v>
      </c>
      <c r="C359" s="18">
        <f t="shared" si="10"/>
        <v>1.1225864391558111E-2</v>
      </c>
      <c r="D359" s="18">
        <f t="shared" si="11"/>
        <v>1.1163322002213375E-2</v>
      </c>
    </row>
    <row r="360" spans="1:4" x14ac:dyDescent="0.25">
      <c r="A360" s="18" t="s">
        <v>459</v>
      </c>
      <c r="B360" s="18">
        <v>17.844999999999999</v>
      </c>
      <c r="C360" s="18">
        <f t="shared" si="10"/>
        <v>-1.6251050714485803E-3</v>
      </c>
      <c r="D360" s="18">
        <f t="shared" si="11"/>
        <v>-1.6264269870571132E-3</v>
      </c>
    </row>
    <row r="361" spans="1:4" x14ac:dyDescent="0.25">
      <c r="A361" s="18" t="s">
        <v>460</v>
      </c>
      <c r="B361" s="18">
        <v>17.914000000000001</v>
      </c>
      <c r="C361" s="18">
        <f t="shared" si="10"/>
        <v>-3.851736072345797E-3</v>
      </c>
      <c r="D361" s="18">
        <f t="shared" si="11"/>
        <v>-3.8591731108800339E-3</v>
      </c>
    </row>
    <row r="362" spans="1:4" x14ac:dyDescent="0.25">
      <c r="A362" s="18" t="s">
        <v>461</v>
      </c>
      <c r="B362" s="18">
        <v>17.934000000000001</v>
      </c>
      <c r="C362" s="18">
        <f t="shared" si="10"/>
        <v>-1.1152001784320046E-3</v>
      </c>
      <c r="D362" s="18">
        <f t="shared" si="11"/>
        <v>-1.1158224768522454E-3</v>
      </c>
    </row>
    <row r="363" spans="1:4" x14ac:dyDescent="0.25">
      <c r="A363" s="18" t="s">
        <v>462</v>
      </c>
      <c r="B363" s="18">
        <v>17.719000000000001</v>
      </c>
      <c r="C363" s="18">
        <f t="shared" si="10"/>
        <v>1.213386759975167E-2</v>
      </c>
      <c r="D363" s="18">
        <f t="shared" si="11"/>
        <v>1.2060842353923597E-2</v>
      </c>
    </row>
    <row r="364" spans="1:4" x14ac:dyDescent="0.25">
      <c r="A364" s="18" t="s">
        <v>463</v>
      </c>
      <c r="B364" s="18">
        <v>17.48</v>
      </c>
      <c r="C364" s="18">
        <f t="shared" si="10"/>
        <v>1.3672768878718579E-2</v>
      </c>
      <c r="D364" s="18">
        <f t="shared" si="11"/>
        <v>1.3580139948542959E-2</v>
      </c>
    </row>
    <row r="365" spans="1:4" x14ac:dyDescent="0.25">
      <c r="A365" s="18" t="s">
        <v>464</v>
      </c>
      <c r="B365" s="18">
        <v>17.404</v>
      </c>
      <c r="C365" s="18">
        <f t="shared" si="10"/>
        <v>4.3668122270742651E-3</v>
      </c>
      <c r="D365" s="18">
        <f t="shared" si="11"/>
        <v>4.3573053689558473E-3</v>
      </c>
    </row>
    <row r="366" spans="1:4" x14ac:dyDescent="0.25">
      <c r="A366" s="18" t="s">
        <v>465</v>
      </c>
      <c r="B366" s="18">
        <v>17.422000000000001</v>
      </c>
      <c r="C366" s="18">
        <f t="shared" si="10"/>
        <v>-1.0331764435771256E-3</v>
      </c>
      <c r="D366" s="18">
        <f t="shared" si="11"/>
        <v>-1.0337105382666508E-3</v>
      </c>
    </row>
    <row r="367" spans="1:4" x14ac:dyDescent="0.25">
      <c r="A367" s="18" t="s">
        <v>466</v>
      </c>
      <c r="B367" s="18">
        <v>17.431000000000001</v>
      </c>
      <c r="C367" s="18">
        <f t="shared" si="10"/>
        <v>-5.1632149618497736E-4</v>
      </c>
      <c r="D367" s="18">
        <f t="shared" si="11"/>
        <v>-5.164548360281398E-4</v>
      </c>
    </row>
    <row r="368" spans="1:4" x14ac:dyDescent="0.25">
      <c r="A368" s="18" t="s">
        <v>467</v>
      </c>
      <c r="B368" s="18">
        <v>17.042000000000002</v>
      </c>
      <c r="C368" s="18">
        <f t="shared" si="10"/>
        <v>2.2825959394437233E-2</v>
      </c>
      <c r="D368" s="18">
        <f t="shared" si="11"/>
        <v>2.2569344826964224E-2</v>
      </c>
    </row>
    <row r="369" spans="1:4" x14ac:dyDescent="0.25">
      <c r="A369" s="18" t="s">
        <v>468</v>
      </c>
      <c r="B369" s="18">
        <v>17.038</v>
      </c>
      <c r="C369" s="18">
        <f t="shared" si="10"/>
        <v>2.3476933912438877E-4</v>
      </c>
      <c r="D369" s="18">
        <f t="shared" si="11"/>
        <v>2.3474178511565107E-4</v>
      </c>
    </row>
    <row r="370" spans="1:4" x14ac:dyDescent="0.25">
      <c r="A370" s="18" t="s">
        <v>469</v>
      </c>
      <c r="B370" s="18">
        <v>16.952000000000002</v>
      </c>
      <c r="C370" s="18">
        <f t="shared" si="10"/>
        <v>5.0731477111844335E-3</v>
      </c>
      <c r="D370" s="18">
        <f t="shared" si="11"/>
        <v>5.0603226546507684E-3</v>
      </c>
    </row>
    <row r="371" spans="1:4" x14ac:dyDescent="0.25">
      <c r="A371" s="18" t="s">
        <v>470</v>
      </c>
      <c r="B371" s="18">
        <v>17.032</v>
      </c>
      <c r="C371" s="18">
        <f t="shared" si="10"/>
        <v>-4.6970408642554185E-3</v>
      </c>
      <c r="D371" s="18">
        <f t="shared" si="11"/>
        <v>-4.7081066251802558E-3</v>
      </c>
    </row>
    <row r="372" spans="1:4" x14ac:dyDescent="0.25">
      <c r="A372" s="18" t="s">
        <v>471</v>
      </c>
      <c r="B372" s="18">
        <v>16.962</v>
      </c>
      <c r="C372" s="18">
        <f t="shared" si="10"/>
        <v>4.1268718311520038E-3</v>
      </c>
      <c r="D372" s="18">
        <f t="shared" si="11"/>
        <v>4.1183796516700817E-3</v>
      </c>
    </row>
    <row r="373" spans="1:4" x14ac:dyDescent="0.25">
      <c r="A373" s="18" t="s">
        <v>472</v>
      </c>
      <c r="B373" s="18">
        <v>16.995000000000001</v>
      </c>
      <c r="C373" s="18">
        <f t="shared" si="10"/>
        <v>-1.9417475728156074E-3</v>
      </c>
      <c r="D373" s="18">
        <f t="shared" si="11"/>
        <v>-1.9436352085711256E-3</v>
      </c>
    </row>
    <row r="374" spans="1:4" x14ac:dyDescent="0.25">
      <c r="A374" s="18" t="s">
        <v>473</v>
      </c>
      <c r="B374" s="18">
        <v>16.896000000000001</v>
      </c>
      <c r="C374" s="18">
        <f t="shared" si="10"/>
        <v>5.8593750000000113E-3</v>
      </c>
      <c r="D374" s="18">
        <f t="shared" si="11"/>
        <v>5.8422756242283609E-3</v>
      </c>
    </row>
    <row r="375" spans="1:4" x14ac:dyDescent="0.25">
      <c r="A375" s="18" t="s">
        <v>474</v>
      </c>
      <c r="B375" s="18">
        <v>16.98</v>
      </c>
      <c r="C375" s="18">
        <f t="shared" si="10"/>
        <v>-4.9469964664310738E-3</v>
      </c>
      <c r="D375" s="18">
        <f t="shared" si="11"/>
        <v>-4.9592733593502355E-3</v>
      </c>
    </row>
    <row r="376" spans="1:4" x14ac:dyDescent="0.25">
      <c r="A376" s="18" t="s">
        <v>475</v>
      </c>
      <c r="B376" s="18">
        <v>17.03</v>
      </c>
      <c r="C376" s="18">
        <f t="shared" si="10"/>
        <v>-2.9359953024075576E-3</v>
      </c>
      <c r="D376" s="18">
        <f t="shared" si="11"/>
        <v>-2.9403137913956512E-3</v>
      </c>
    </row>
    <row r="377" spans="1:4" x14ac:dyDescent="0.25">
      <c r="A377" s="18" t="s">
        <v>476</v>
      </c>
      <c r="B377" s="18">
        <v>16.917000000000002</v>
      </c>
      <c r="C377" s="18">
        <f t="shared" si="10"/>
        <v>6.6796713365253613E-3</v>
      </c>
      <c r="D377" s="18">
        <f t="shared" si="11"/>
        <v>6.6574611814421251E-3</v>
      </c>
    </row>
    <row r="378" spans="1:4" x14ac:dyDescent="0.25">
      <c r="A378" s="18" t="s">
        <v>477</v>
      </c>
      <c r="B378" s="18">
        <v>16.690000000000001</v>
      </c>
      <c r="C378" s="18">
        <f t="shared" si="10"/>
        <v>1.3600958657878987E-2</v>
      </c>
      <c r="D378" s="18">
        <f t="shared" si="11"/>
        <v>1.3509295819410997E-2</v>
      </c>
    </row>
    <row r="379" spans="1:4" x14ac:dyDescent="0.25">
      <c r="A379" s="18" t="s">
        <v>478</v>
      </c>
      <c r="B379" s="18">
        <v>17.093</v>
      </c>
      <c r="C379" s="18">
        <f t="shared" si="10"/>
        <v>-2.3576902825718053E-2</v>
      </c>
      <c r="D379" s="18">
        <f t="shared" si="11"/>
        <v>-2.3859285300387188E-2</v>
      </c>
    </row>
    <row r="380" spans="1:4" x14ac:dyDescent="0.25">
      <c r="A380" s="18" t="s">
        <v>479</v>
      </c>
      <c r="B380" s="18">
        <v>17.076000000000001</v>
      </c>
      <c r="C380" s="18">
        <f t="shared" si="10"/>
        <v>9.9554930897162441E-4</v>
      </c>
      <c r="D380" s="18">
        <f t="shared" si="11"/>
        <v>9.9505407841546248E-4</v>
      </c>
    </row>
    <row r="381" spans="1:4" x14ac:dyDescent="0.25">
      <c r="A381" s="18" t="s">
        <v>480</v>
      </c>
      <c r="B381" s="18">
        <v>17.041</v>
      </c>
      <c r="C381" s="18">
        <f t="shared" si="10"/>
        <v>2.0538700780470712E-3</v>
      </c>
      <c r="D381" s="18">
        <f t="shared" si="11"/>
        <v>2.0517637704599474E-3</v>
      </c>
    </row>
    <row r="382" spans="1:4" x14ac:dyDescent="0.25">
      <c r="A382" s="18" t="s">
        <v>481</v>
      </c>
      <c r="B382" s="18">
        <v>17.036000000000001</v>
      </c>
      <c r="C382" s="18">
        <f t="shared" si="10"/>
        <v>2.9349612585108034E-4</v>
      </c>
      <c r="D382" s="18">
        <f t="shared" si="11"/>
        <v>2.9345306428861734E-4</v>
      </c>
    </row>
    <row r="383" spans="1:4" x14ac:dyDescent="0.25">
      <c r="A383" s="18" t="s">
        <v>482</v>
      </c>
      <c r="B383" s="18">
        <v>16.834</v>
      </c>
      <c r="C383" s="18">
        <f t="shared" si="10"/>
        <v>1.199952477129629E-2</v>
      </c>
      <c r="D383" s="18">
        <f t="shared" si="11"/>
        <v>1.19281012715828E-2</v>
      </c>
    </row>
    <row r="384" spans="1:4" x14ac:dyDescent="0.25">
      <c r="A384" s="18" t="s">
        <v>483</v>
      </c>
      <c r="B384" s="18">
        <v>16.36</v>
      </c>
      <c r="C384" s="18">
        <f t="shared" si="10"/>
        <v>2.897310513447434E-2</v>
      </c>
      <c r="D384" s="18">
        <f t="shared" si="11"/>
        <v>2.8561319614783406E-2</v>
      </c>
    </row>
    <row r="385" spans="1:4" x14ac:dyDescent="0.25">
      <c r="A385" s="18" t="s">
        <v>484</v>
      </c>
      <c r="B385" s="18">
        <v>16.221</v>
      </c>
      <c r="C385" s="18">
        <f t="shared" si="10"/>
        <v>8.5691387707292604E-3</v>
      </c>
      <c r="D385" s="18">
        <f t="shared" si="11"/>
        <v>8.5326321066233855E-3</v>
      </c>
    </row>
    <row r="386" spans="1:4" x14ac:dyDescent="0.25">
      <c r="A386" s="18" t="s">
        <v>485</v>
      </c>
      <c r="B386" s="18">
        <v>16.225000000000001</v>
      </c>
      <c r="C386" s="18">
        <f t="shared" si="10"/>
        <v>-2.4653312788914242E-4</v>
      </c>
      <c r="D386" s="18">
        <f t="shared" si="11"/>
        <v>-2.4656352217627877E-4</v>
      </c>
    </row>
    <row r="387" spans="1:4" x14ac:dyDescent="0.25">
      <c r="A387" s="18" t="s">
        <v>486</v>
      </c>
      <c r="B387" s="18">
        <v>16.222000000000001</v>
      </c>
      <c r="C387" s="18">
        <f t="shared" si="10"/>
        <v>1.8493404019233841E-4</v>
      </c>
      <c r="D387" s="18">
        <f t="shared" si="11"/>
        <v>1.8491694200064559E-4</v>
      </c>
    </row>
    <row r="388" spans="1:4" x14ac:dyDescent="0.25">
      <c r="A388" s="18" t="s">
        <v>487</v>
      </c>
      <c r="B388" s="18">
        <v>16.594000000000001</v>
      </c>
      <c r="C388" s="18">
        <f t="shared" ref="C388:C451" si="12">(B387-B388)/B388</f>
        <v>-2.2417741352296003E-2</v>
      </c>
      <c r="D388" s="18">
        <f t="shared" ref="D388:D451" si="13">LN(1+C388)</f>
        <v>-2.2672838593940578E-2</v>
      </c>
    </row>
    <row r="389" spans="1:4" x14ac:dyDescent="0.25">
      <c r="A389" s="18" t="s">
        <v>488</v>
      </c>
      <c r="B389" s="18">
        <v>16.696999999999999</v>
      </c>
      <c r="C389" s="18">
        <f t="shared" si="12"/>
        <v>-6.1687728334430128E-3</v>
      </c>
      <c r="D389" s="18">
        <f t="shared" si="13"/>
        <v>-6.1878783247263074E-3</v>
      </c>
    </row>
    <row r="390" spans="1:4" x14ac:dyDescent="0.25">
      <c r="A390" s="18" t="s">
        <v>489</v>
      </c>
      <c r="B390" s="18">
        <v>16.728000000000002</v>
      </c>
      <c r="C390" s="18">
        <f t="shared" si="12"/>
        <v>-1.8531802965089882E-3</v>
      </c>
      <c r="D390" s="18">
        <f t="shared" si="13"/>
        <v>-1.8548995595125196E-3</v>
      </c>
    </row>
    <row r="391" spans="1:4" x14ac:dyDescent="0.25">
      <c r="A391" s="18" t="s">
        <v>490</v>
      </c>
      <c r="B391" s="18">
        <v>16.75</v>
      </c>
      <c r="C391" s="18">
        <f t="shared" si="12"/>
        <v>-1.3134328358208039E-3</v>
      </c>
      <c r="D391" s="18">
        <f t="shared" si="13"/>
        <v>-1.3142961447428427E-3</v>
      </c>
    </row>
    <row r="392" spans="1:4" x14ac:dyDescent="0.25">
      <c r="A392" s="18" t="s">
        <v>491</v>
      </c>
      <c r="B392" s="18">
        <v>16.773</v>
      </c>
      <c r="C392" s="18">
        <f t="shared" si="12"/>
        <v>-1.3712514159661174E-3</v>
      </c>
      <c r="D392" s="18">
        <f t="shared" si="13"/>
        <v>-1.3721924415425397E-3</v>
      </c>
    </row>
    <row r="393" spans="1:4" x14ac:dyDescent="0.25">
      <c r="A393" s="18" t="s">
        <v>492</v>
      </c>
      <c r="B393" s="18">
        <v>16.664000000000001</v>
      </c>
      <c r="C393" s="18">
        <f t="shared" si="12"/>
        <v>6.5410465674506837E-3</v>
      </c>
      <c r="D393" s="18">
        <f t="shared" si="13"/>
        <v>6.5197467539469794E-3</v>
      </c>
    </row>
    <row r="394" spans="1:4" x14ac:dyDescent="0.25">
      <c r="A394" s="18" t="s">
        <v>493</v>
      </c>
      <c r="B394" s="18">
        <v>16.529</v>
      </c>
      <c r="C394" s="18">
        <f t="shared" si="12"/>
        <v>8.167463246415485E-3</v>
      </c>
      <c r="D394" s="18">
        <f t="shared" si="13"/>
        <v>8.134290023454659E-3</v>
      </c>
    </row>
    <row r="395" spans="1:4" x14ac:dyDescent="0.25">
      <c r="A395" s="18" t="s">
        <v>494</v>
      </c>
      <c r="B395" s="18">
        <v>16.414999999999999</v>
      </c>
      <c r="C395" s="18">
        <f t="shared" si="12"/>
        <v>6.9448674992385485E-3</v>
      </c>
      <c r="D395" s="18">
        <f t="shared" si="13"/>
        <v>6.9208629816603154E-3</v>
      </c>
    </row>
    <row r="396" spans="1:4" x14ac:dyDescent="0.25">
      <c r="A396" s="18" t="s">
        <v>495</v>
      </c>
      <c r="B396" s="18">
        <v>16.497</v>
      </c>
      <c r="C396" s="18">
        <f t="shared" si="12"/>
        <v>-4.9706007152816112E-3</v>
      </c>
      <c r="D396" s="18">
        <f t="shared" si="13"/>
        <v>-4.9829952402314455E-3</v>
      </c>
    </row>
    <row r="397" spans="1:4" x14ac:dyDescent="0.25">
      <c r="A397" s="18" t="s">
        <v>496</v>
      </c>
      <c r="B397" s="18">
        <v>16.398</v>
      </c>
      <c r="C397" s="18">
        <f t="shared" si="12"/>
        <v>6.0373216245883767E-3</v>
      </c>
      <c r="D397" s="18">
        <f t="shared" si="13"/>
        <v>6.0191700198013853E-3</v>
      </c>
    </row>
    <row r="398" spans="1:4" x14ac:dyDescent="0.25">
      <c r="A398" s="18" t="s">
        <v>497</v>
      </c>
      <c r="B398" s="18">
        <v>16.504000000000001</v>
      </c>
      <c r="C398" s="18">
        <f t="shared" si="12"/>
        <v>-6.4226854095977724E-3</v>
      </c>
      <c r="D398" s="18">
        <f t="shared" si="13"/>
        <v>-6.4433995949648489E-3</v>
      </c>
    </row>
    <row r="399" spans="1:4" x14ac:dyDescent="0.25">
      <c r="A399" s="18" t="s">
        <v>498</v>
      </c>
      <c r="B399" s="18">
        <v>16.41</v>
      </c>
      <c r="C399" s="18">
        <f t="shared" si="12"/>
        <v>5.7282145033516873E-3</v>
      </c>
      <c r="D399" s="18">
        <f t="shared" si="13"/>
        <v>5.7118706669512581E-3</v>
      </c>
    </row>
    <row r="400" spans="1:4" x14ac:dyDescent="0.25">
      <c r="A400" s="18" t="s">
        <v>499</v>
      </c>
      <c r="B400" s="18">
        <v>16.298999999999999</v>
      </c>
      <c r="C400" s="18">
        <f t="shared" si="12"/>
        <v>6.810233756672229E-3</v>
      </c>
      <c r="D400" s="18">
        <f t="shared" si="13"/>
        <v>6.7871488645038511E-3</v>
      </c>
    </row>
    <row r="401" spans="1:4" x14ac:dyDescent="0.25">
      <c r="A401" s="18" t="s">
        <v>500</v>
      </c>
      <c r="B401" s="18">
        <v>16.251000000000001</v>
      </c>
      <c r="C401" s="18">
        <f t="shared" si="12"/>
        <v>2.9536643898835924E-3</v>
      </c>
      <c r="D401" s="18">
        <f t="shared" si="13"/>
        <v>2.9493108936240434E-3</v>
      </c>
    </row>
    <row r="402" spans="1:4" x14ac:dyDescent="0.25">
      <c r="A402" s="18" t="s">
        <v>501</v>
      </c>
      <c r="B402" s="18">
        <v>16.222000000000001</v>
      </c>
      <c r="C402" s="18">
        <f t="shared" si="12"/>
        <v>1.7876957218591982E-3</v>
      </c>
      <c r="D402" s="18">
        <f t="shared" si="13"/>
        <v>1.786099695718542E-3</v>
      </c>
    </row>
    <row r="403" spans="1:4" x14ac:dyDescent="0.25">
      <c r="A403" s="18" t="s">
        <v>502</v>
      </c>
      <c r="B403" s="18">
        <v>16.05</v>
      </c>
      <c r="C403" s="18">
        <f t="shared" si="12"/>
        <v>1.0716510903426828E-2</v>
      </c>
      <c r="D403" s="18">
        <f t="shared" si="13"/>
        <v>1.0659496072128162E-2</v>
      </c>
    </row>
    <row r="404" spans="1:4" x14ac:dyDescent="0.25">
      <c r="A404" s="18" t="s">
        <v>503</v>
      </c>
      <c r="B404" s="18">
        <v>16.021999999999998</v>
      </c>
      <c r="C404" s="18">
        <f t="shared" si="12"/>
        <v>1.7475970540508207E-3</v>
      </c>
      <c r="D404" s="18">
        <f t="shared" si="13"/>
        <v>1.7460717830999376E-3</v>
      </c>
    </row>
    <row r="405" spans="1:4" x14ac:dyDescent="0.25">
      <c r="A405" s="18" t="s">
        <v>504</v>
      </c>
      <c r="B405" s="18">
        <v>15.884</v>
      </c>
      <c r="C405" s="18">
        <f t="shared" si="12"/>
        <v>8.6879879123645254E-3</v>
      </c>
      <c r="D405" s="18">
        <f t="shared" si="13"/>
        <v>8.650464523919859E-3</v>
      </c>
    </row>
    <row r="406" spans="1:4" x14ac:dyDescent="0.25">
      <c r="A406" s="18" t="s">
        <v>505</v>
      </c>
      <c r="B406" s="18">
        <v>15.641999999999999</v>
      </c>
      <c r="C406" s="18">
        <f t="shared" si="12"/>
        <v>1.5471167369901603E-2</v>
      </c>
      <c r="D406" s="18">
        <f t="shared" si="13"/>
        <v>1.5352709089585312E-2</v>
      </c>
    </row>
    <row r="407" spans="1:4" x14ac:dyDescent="0.25">
      <c r="A407" s="18" t="s">
        <v>506</v>
      </c>
      <c r="B407" s="18">
        <v>15.839</v>
      </c>
      <c r="C407" s="18">
        <f t="shared" si="12"/>
        <v>-1.2437653892291239E-2</v>
      </c>
      <c r="D407" s="18">
        <f t="shared" si="13"/>
        <v>-1.2515648900863636E-2</v>
      </c>
    </row>
    <row r="408" spans="1:4" x14ac:dyDescent="0.25">
      <c r="A408" s="18" t="s">
        <v>507</v>
      </c>
      <c r="B408" s="18">
        <v>15.696999999999999</v>
      </c>
      <c r="C408" s="18">
        <f t="shared" si="12"/>
        <v>9.0463145824043606E-3</v>
      </c>
      <c r="D408" s="18">
        <f t="shared" si="13"/>
        <v>9.0056417872135253E-3</v>
      </c>
    </row>
    <row r="409" spans="1:4" x14ac:dyDescent="0.25">
      <c r="A409" s="18" t="s">
        <v>508</v>
      </c>
      <c r="B409" s="18">
        <v>15.577</v>
      </c>
      <c r="C409" s="18">
        <f t="shared" si="12"/>
        <v>7.7036656609102659E-3</v>
      </c>
      <c r="D409" s="18">
        <f t="shared" si="13"/>
        <v>7.6741439486009699E-3</v>
      </c>
    </row>
    <row r="410" spans="1:4" x14ac:dyDescent="0.25">
      <c r="A410" s="18" t="s">
        <v>509</v>
      </c>
      <c r="B410" s="18">
        <v>15.589</v>
      </c>
      <c r="C410" s="18">
        <f t="shared" si="12"/>
        <v>-7.6977355827830224E-4</v>
      </c>
      <c r="D410" s="18">
        <f t="shared" si="13"/>
        <v>-7.70069986075136E-4</v>
      </c>
    </row>
    <row r="411" spans="1:4" x14ac:dyDescent="0.25">
      <c r="A411" s="18" t="s">
        <v>510</v>
      </c>
      <c r="B411" s="18">
        <v>15.371</v>
      </c>
      <c r="C411" s="18">
        <f t="shared" si="12"/>
        <v>1.4182551558128942E-2</v>
      </c>
      <c r="D411" s="18">
        <f t="shared" si="13"/>
        <v>1.4082920087748701E-2</v>
      </c>
    </row>
    <row r="412" spans="1:4" x14ac:dyDescent="0.25">
      <c r="A412" s="18" t="s">
        <v>511</v>
      </c>
      <c r="B412" s="18">
        <v>15.927</v>
      </c>
      <c r="C412" s="18">
        <f t="shared" si="12"/>
        <v>-3.4909273560620277E-2</v>
      </c>
      <c r="D412" s="18">
        <f t="shared" si="13"/>
        <v>-3.5533165026848931E-2</v>
      </c>
    </row>
    <row r="413" spans="1:4" x14ac:dyDescent="0.25">
      <c r="A413" s="18" t="s">
        <v>512</v>
      </c>
      <c r="B413" s="18">
        <v>15.842000000000001</v>
      </c>
      <c r="C413" s="18">
        <f t="shared" si="12"/>
        <v>5.3654841560408454E-3</v>
      </c>
      <c r="D413" s="18">
        <f t="shared" si="13"/>
        <v>5.3511412275561642E-3</v>
      </c>
    </row>
    <row r="414" spans="1:4" x14ac:dyDescent="0.25">
      <c r="A414" s="18" t="s">
        <v>513</v>
      </c>
      <c r="B414" s="18">
        <v>16.126000000000001</v>
      </c>
      <c r="C414" s="18">
        <f t="shared" si="12"/>
        <v>-1.7611310926454214E-2</v>
      </c>
      <c r="D414" s="18">
        <f t="shared" si="13"/>
        <v>-1.7768235220742369E-2</v>
      </c>
    </row>
    <row r="415" spans="1:4" x14ac:dyDescent="0.25">
      <c r="A415" s="18" t="s">
        <v>514</v>
      </c>
      <c r="B415" s="18">
        <v>16.036999999999999</v>
      </c>
      <c r="C415" s="18">
        <f t="shared" si="12"/>
        <v>5.5496663964583271E-3</v>
      </c>
      <c r="D415" s="18">
        <f t="shared" si="13"/>
        <v>5.5343237361585923E-3</v>
      </c>
    </row>
    <row r="416" spans="1:4" x14ac:dyDescent="0.25">
      <c r="A416" s="18" t="s">
        <v>515</v>
      </c>
      <c r="B416" s="18">
        <v>16.593</v>
      </c>
      <c r="C416" s="18">
        <f t="shared" si="12"/>
        <v>-3.3508105827758747E-2</v>
      </c>
      <c r="D416" s="18">
        <f t="shared" si="13"/>
        <v>-3.408236715397895E-2</v>
      </c>
    </row>
    <row r="417" spans="1:4" x14ac:dyDescent="0.25">
      <c r="A417" s="18" t="s">
        <v>516</v>
      </c>
      <c r="B417" s="18">
        <v>16.568000000000001</v>
      </c>
      <c r="C417" s="18">
        <f t="shared" si="12"/>
        <v>1.5089328826652932E-3</v>
      </c>
      <c r="D417" s="18">
        <f t="shared" si="13"/>
        <v>1.507795587367646E-3</v>
      </c>
    </row>
    <row r="418" spans="1:4" x14ac:dyDescent="0.25">
      <c r="A418" s="18" t="s">
        <v>517</v>
      </c>
      <c r="B418" s="18">
        <v>16.585999999999999</v>
      </c>
      <c r="C418" s="18">
        <f t="shared" si="12"/>
        <v>-1.0852526226936652E-3</v>
      </c>
      <c r="D418" s="18">
        <f t="shared" si="13"/>
        <v>-1.0858419357287806E-3</v>
      </c>
    </row>
    <row r="419" spans="1:4" x14ac:dyDescent="0.25">
      <c r="A419" s="18" t="s">
        <v>518</v>
      </c>
      <c r="B419" s="18">
        <v>16.715</v>
      </c>
      <c r="C419" s="18">
        <f t="shared" si="12"/>
        <v>-7.7176189051750728E-3</v>
      </c>
      <c r="D419" s="18">
        <f t="shared" si="13"/>
        <v>-7.7475538430500238E-3</v>
      </c>
    </row>
    <row r="420" spans="1:4" x14ac:dyDescent="0.25">
      <c r="A420" s="18" t="s">
        <v>519</v>
      </c>
      <c r="B420" s="18">
        <v>16.576000000000001</v>
      </c>
      <c r="C420" s="18">
        <f t="shared" si="12"/>
        <v>8.3856177606177213E-3</v>
      </c>
      <c r="D420" s="18">
        <f t="shared" si="13"/>
        <v>8.3506537949892545E-3</v>
      </c>
    </row>
    <row r="421" spans="1:4" x14ac:dyDescent="0.25">
      <c r="A421" s="18" t="s">
        <v>520</v>
      </c>
      <c r="B421" s="18">
        <v>16.559999999999999</v>
      </c>
      <c r="C421" s="18">
        <f t="shared" si="12"/>
        <v>9.6618357487933523E-4</v>
      </c>
      <c r="D421" s="18">
        <f t="shared" si="13"/>
        <v>9.6571711995901315E-4</v>
      </c>
    </row>
    <row r="422" spans="1:4" x14ac:dyDescent="0.25">
      <c r="A422" s="18" t="s">
        <v>521</v>
      </c>
      <c r="B422" s="18">
        <v>16.68</v>
      </c>
      <c r="C422" s="18">
        <f t="shared" si="12"/>
        <v>-7.1942446043166061E-3</v>
      </c>
      <c r="D422" s="18">
        <f t="shared" si="13"/>
        <v>-7.220247973487132E-3</v>
      </c>
    </row>
    <row r="423" spans="1:4" x14ac:dyDescent="0.25">
      <c r="A423" s="18" t="s">
        <v>522</v>
      </c>
      <c r="B423" s="18">
        <v>16.628</v>
      </c>
      <c r="C423" s="18">
        <f t="shared" si="12"/>
        <v>3.1272552321385374E-3</v>
      </c>
      <c r="D423" s="18">
        <f t="shared" si="13"/>
        <v>3.1223755402097664E-3</v>
      </c>
    </row>
    <row r="424" spans="1:4" x14ac:dyDescent="0.25">
      <c r="A424" s="18" t="s">
        <v>523</v>
      </c>
      <c r="B424" s="18">
        <v>16.489999999999998</v>
      </c>
      <c r="C424" s="18">
        <f t="shared" si="12"/>
        <v>8.3687083080655963E-3</v>
      </c>
      <c r="D424" s="18">
        <f t="shared" si="13"/>
        <v>8.3338848188836655E-3</v>
      </c>
    </row>
    <row r="425" spans="1:4" x14ac:dyDescent="0.25">
      <c r="A425" s="18" t="s">
        <v>524</v>
      </c>
      <c r="B425" s="18">
        <v>16.355</v>
      </c>
      <c r="C425" s="18">
        <f t="shared" si="12"/>
        <v>8.2543564659124432E-3</v>
      </c>
      <c r="D425" s="18">
        <f t="shared" si="13"/>
        <v>8.2204755811602862E-3</v>
      </c>
    </row>
    <row r="426" spans="1:4" x14ac:dyDescent="0.25">
      <c r="A426" s="18" t="s">
        <v>525</v>
      </c>
      <c r="B426" s="18">
        <v>16.398</v>
      </c>
      <c r="C426" s="18">
        <f t="shared" si="12"/>
        <v>-2.6222710086595477E-3</v>
      </c>
      <c r="D426" s="18">
        <f t="shared" si="13"/>
        <v>-2.6257151836386627E-3</v>
      </c>
    </row>
    <row r="427" spans="1:4" x14ac:dyDescent="0.25">
      <c r="A427" s="18" t="s">
        <v>526</v>
      </c>
      <c r="B427" s="18">
        <v>16.483000000000001</v>
      </c>
      <c r="C427" s="18">
        <f t="shared" si="12"/>
        <v>-5.1568282472851329E-3</v>
      </c>
      <c r="D427" s="18">
        <f t="shared" si="13"/>
        <v>-5.1701705752330131E-3</v>
      </c>
    </row>
    <row r="428" spans="1:4" x14ac:dyDescent="0.25">
      <c r="A428" s="18" t="s">
        <v>527</v>
      </c>
      <c r="B428" s="18">
        <v>16.667999999999999</v>
      </c>
      <c r="C428" s="18">
        <f t="shared" si="12"/>
        <v>-1.1099112071034241E-2</v>
      </c>
      <c r="D428" s="18">
        <f t="shared" si="13"/>
        <v>-1.1161166810987989E-2</v>
      </c>
    </row>
    <row r="429" spans="1:4" x14ac:dyDescent="0.25">
      <c r="A429" s="18" t="s">
        <v>528</v>
      </c>
      <c r="B429" s="18">
        <v>16.635999999999999</v>
      </c>
      <c r="C429" s="18">
        <f t="shared" si="12"/>
        <v>1.9235393123346975E-3</v>
      </c>
      <c r="D429" s="18">
        <f t="shared" si="13"/>
        <v>1.9216916795417782E-3</v>
      </c>
    </row>
    <row r="430" spans="1:4" x14ac:dyDescent="0.25">
      <c r="A430" s="18" t="s">
        <v>529</v>
      </c>
      <c r="B430" s="18">
        <v>16.690999999999999</v>
      </c>
      <c r="C430" s="18">
        <f t="shared" si="12"/>
        <v>-3.2951890240249066E-3</v>
      </c>
      <c r="D430" s="18">
        <f t="shared" si="13"/>
        <v>-3.3006301156151933E-3</v>
      </c>
    </row>
    <row r="431" spans="1:4" x14ac:dyDescent="0.25">
      <c r="A431" s="18" t="s">
        <v>530</v>
      </c>
      <c r="B431" s="18">
        <v>17.106999999999999</v>
      </c>
      <c r="C431" s="18">
        <f t="shared" si="12"/>
        <v>-2.431753083533059E-2</v>
      </c>
      <c r="D431" s="18">
        <f t="shared" si="13"/>
        <v>-2.4618084473874449E-2</v>
      </c>
    </row>
    <row r="432" spans="1:4" x14ac:dyDescent="0.25">
      <c r="A432" s="18" t="s">
        <v>531</v>
      </c>
      <c r="B432" s="18">
        <v>16.738</v>
      </c>
      <c r="C432" s="18">
        <f t="shared" si="12"/>
        <v>2.2045644640936779E-2</v>
      </c>
      <c r="D432" s="18">
        <f t="shared" si="13"/>
        <v>2.1806152859472454E-2</v>
      </c>
    </row>
    <row r="433" spans="1:4" x14ac:dyDescent="0.25">
      <c r="A433" s="18" t="s">
        <v>532</v>
      </c>
      <c r="B433" s="18">
        <v>16.914000000000001</v>
      </c>
      <c r="C433" s="18">
        <f t="shared" si="12"/>
        <v>-1.0405581175357805E-2</v>
      </c>
      <c r="D433" s="18">
        <f t="shared" si="13"/>
        <v>-1.0460097749348333E-2</v>
      </c>
    </row>
    <row r="434" spans="1:4" x14ac:dyDescent="0.25">
      <c r="A434" s="18" t="s">
        <v>533</v>
      </c>
      <c r="B434" s="18">
        <v>17.146999999999998</v>
      </c>
      <c r="C434" s="18">
        <f t="shared" si="12"/>
        <v>-1.3588382807488015E-2</v>
      </c>
      <c r="D434" s="18">
        <f t="shared" si="13"/>
        <v>-1.3681549836683567E-2</v>
      </c>
    </row>
    <row r="435" spans="1:4" x14ac:dyDescent="0.25">
      <c r="A435" s="18" t="s">
        <v>534</v>
      </c>
      <c r="B435" s="18">
        <v>17.193000000000001</v>
      </c>
      <c r="C435" s="18">
        <f t="shared" si="12"/>
        <v>-2.6755074739721356E-3</v>
      </c>
      <c r="D435" s="18">
        <f t="shared" si="13"/>
        <v>-2.6790930409960148E-3</v>
      </c>
    </row>
    <row r="436" spans="1:4" x14ac:dyDescent="0.25">
      <c r="A436" s="18" t="s">
        <v>535</v>
      </c>
      <c r="B436" s="18">
        <v>17.384</v>
      </c>
      <c r="C436" s="18">
        <f t="shared" si="12"/>
        <v>-1.0987114588126953E-2</v>
      </c>
      <c r="D436" s="18">
        <f t="shared" si="13"/>
        <v>-1.1047918716418356E-2</v>
      </c>
    </row>
    <row r="437" spans="1:4" x14ac:dyDescent="0.25">
      <c r="A437" s="18" t="s">
        <v>536</v>
      </c>
      <c r="B437" s="18">
        <v>17.587</v>
      </c>
      <c r="C437" s="18">
        <f t="shared" si="12"/>
        <v>-1.154261670552109E-2</v>
      </c>
      <c r="D437" s="18">
        <f t="shared" si="13"/>
        <v>-1.1609749800098514E-2</v>
      </c>
    </row>
    <row r="438" spans="1:4" x14ac:dyDescent="0.25">
      <c r="A438" s="18" t="s">
        <v>537</v>
      </c>
      <c r="B438" s="18">
        <v>17.677</v>
      </c>
      <c r="C438" s="18">
        <f t="shared" si="12"/>
        <v>-5.0913616563896509E-3</v>
      </c>
      <c r="D438" s="18">
        <f t="shared" si="13"/>
        <v>-5.1043667995189839E-3</v>
      </c>
    </row>
    <row r="439" spans="1:4" x14ac:dyDescent="0.25">
      <c r="A439" s="18" t="s">
        <v>538</v>
      </c>
      <c r="B439" s="18">
        <v>17.547000000000001</v>
      </c>
      <c r="C439" s="18">
        <f t="shared" si="12"/>
        <v>7.4086738473812617E-3</v>
      </c>
      <c r="D439" s="18">
        <f t="shared" si="13"/>
        <v>7.3813644247476447E-3</v>
      </c>
    </row>
    <row r="440" spans="1:4" x14ac:dyDescent="0.25">
      <c r="A440" s="18" t="s">
        <v>539</v>
      </c>
      <c r="B440" s="18">
        <v>17.574000000000002</v>
      </c>
      <c r="C440" s="18">
        <f t="shared" si="12"/>
        <v>-1.5363605326050428E-3</v>
      </c>
      <c r="D440" s="18">
        <f t="shared" si="13"/>
        <v>-1.5375419446531041E-3</v>
      </c>
    </row>
    <row r="441" spans="1:4" x14ac:dyDescent="0.25">
      <c r="A441" s="18" t="s">
        <v>540</v>
      </c>
      <c r="B441" s="18">
        <v>17.486999999999998</v>
      </c>
      <c r="C441" s="18">
        <f t="shared" si="12"/>
        <v>4.9751243781096417E-3</v>
      </c>
      <c r="D441" s="18">
        <f t="shared" si="13"/>
        <v>4.9627893421290972E-3</v>
      </c>
    </row>
    <row r="442" spans="1:4" x14ac:dyDescent="0.25">
      <c r="A442" s="18" t="s">
        <v>541</v>
      </c>
      <c r="B442" s="18">
        <v>17.242999999999999</v>
      </c>
      <c r="C442" s="18">
        <f t="shared" si="12"/>
        <v>1.4150669837035307E-2</v>
      </c>
      <c r="D442" s="18">
        <f t="shared" si="13"/>
        <v>1.4051483713527822E-2</v>
      </c>
    </row>
    <row r="443" spans="1:4" x14ac:dyDescent="0.25">
      <c r="A443" s="18" t="s">
        <v>542</v>
      </c>
      <c r="B443" s="18">
        <v>17.367999999999999</v>
      </c>
      <c r="C443" s="18">
        <f t="shared" si="12"/>
        <v>-7.1971441731920778E-3</v>
      </c>
      <c r="D443" s="18">
        <f t="shared" si="13"/>
        <v>-7.2231685579961452E-3</v>
      </c>
    </row>
    <row r="444" spans="1:4" x14ac:dyDescent="0.25">
      <c r="A444" s="18" t="s">
        <v>543</v>
      </c>
      <c r="B444" s="18">
        <v>17.388000000000002</v>
      </c>
      <c r="C444" s="18">
        <f t="shared" si="12"/>
        <v>-1.150218541523069E-3</v>
      </c>
      <c r="D444" s="18">
        <f t="shared" si="13"/>
        <v>-1.150880550555113E-3</v>
      </c>
    </row>
    <row r="445" spans="1:4" x14ac:dyDescent="0.25">
      <c r="A445" s="18" t="s">
        <v>544</v>
      </c>
      <c r="B445" s="18">
        <v>17.391999999999999</v>
      </c>
      <c r="C445" s="18">
        <f t="shared" si="12"/>
        <v>-2.2999080036785783E-4</v>
      </c>
      <c r="D445" s="18">
        <f t="shared" si="13"/>
        <v>-2.300172523079029E-4</v>
      </c>
    </row>
    <row r="446" spans="1:4" x14ac:dyDescent="0.25">
      <c r="A446" s="18" t="s">
        <v>545</v>
      </c>
      <c r="B446" s="18">
        <v>17.39</v>
      </c>
      <c r="C446" s="18">
        <f t="shared" si="12"/>
        <v>1.1500862564685978E-4</v>
      </c>
      <c r="D446" s="18">
        <f t="shared" si="13"/>
        <v>1.1500201266199277E-4</v>
      </c>
    </row>
    <row r="447" spans="1:4" x14ac:dyDescent="0.25">
      <c r="A447" s="18" t="s">
        <v>546</v>
      </c>
      <c r="B447" s="18">
        <v>17.283000000000001</v>
      </c>
      <c r="C447" s="18">
        <f t="shared" si="12"/>
        <v>6.1910547937279008E-3</v>
      </c>
      <c r="D447" s="18">
        <f t="shared" si="13"/>
        <v>6.1719689478358019E-3</v>
      </c>
    </row>
    <row r="448" spans="1:4" x14ac:dyDescent="0.25">
      <c r="A448" s="18" t="s">
        <v>547</v>
      </c>
      <c r="B448" s="18">
        <v>17.152000000000001</v>
      </c>
      <c r="C448" s="18">
        <f t="shared" si="12"/>
        <v>7.6375932835821021E-3</v>
      </c>
      <c r="D448" s="18">
        <f t="shared" si="13"/>
        <v>7.6085745299643388E-3</v>
      </c>
    </row>
    <row r="449" spans="1:4" x14ac:dyDescent="0.25">
      <c r="A449" s="18" t="s">
        <v>548</v>
      </c>
      <c r="B449" s="18">
        <v>17.077000000000002</v>
      </c>
      <c r="C449" s="18">
        <f t="shared" si="12"/>
        <v>4.3918721086841535E-3</v>
      </c>
      <c r="D449" s="18">
        <f t="shared" si="13"/>
        <v>4.3822559832895156E-3</v>
      </c>
    </row>
    <row r="450" spans="1:4" x14ac:dyDescent="0.25">
      <c r="A450" s="18" t="s">
        <v>549</v>
      </c>
      <c r="B450" s="18">
        <v>17.091000000000001</v>
      </c>
      <c r="C450" s="18">
        <f t="shared" si="12"/>
        <v>-8.1914457901815846E-4</v>
      </c>
      <c r="D450" s="18">
        <f t="shared" si="13"/>
        <v>-8.1948026126615393E-4</v>
      </c>
    </row>
    <row r="451" spans="1:4" x14ac:dyDescent="0.25">
      <c r="A451" s="18" t="s">
        <v>550</v>
      </c>
      <c r="B451" s="18">
        <v>17.143000000000001</v>
      </c>
      <c r="C451" s="18">
        <f t="shared" si="12"/>
        <v>-3.0333080557661788E-3</v>
      </c>
      <c r="D451" s="18">
        <f t="shared" si="13"/>
        <v>-3.0379178589757636E-3</v>
      </c>
    </row>
    <row r="452" spans="1:4" x14ac:dyDescent="0.25">
      <c r="A452" s="18" t="s">
        <v>551</v>
      </c>
      <c r="B452" s="18">
        <v>16.989999999999998</v>
      </c>
      <c r="C452" s="18">
        <f t="shared" ref="C452:C515" si="14">(B451-B452)/B452</f>
        <v>9.0052972336669961E-3</v>
      </c>
      <c r="D452" s="18">
        <f t="shared" ref="D452:D515" si="15">LN(1+C452)</f>
        <v>8.9649913415034161E-3</v>
      </c>
    </row>
    <row r="453" spans="1:4" x14ac:dyDescent="0.25">
      <c r="A453" s="18" t="s">
        <v>552</v>
      </c>
      <c r="B453" s="18">
        <v>16.75</v>
      </c>
      <c r="C453" s="18">
        <f t="shared" si="14"/>
        <v>1.432835820895513E-2</v>
      </c>
      <c r="D453" s="18">
        <f t="shared" si="15"/>
        <v>1.4226677412765055E-2</v>
      </c>
    </row>
    <row r="454" spans="1:4" x14ac:dyDescent="0.25">
      <c r="A454" s="18" t="s">
        <v>553</v>
      </c>
      <c r="B454" s="18">
        <v>16.620999999999999</v>
      </c>
      <c r="C454" s="18">
        <f t="shared" si="14"/>
        <v>7.7612658684797151E-3</v>
      </c>
      <c r="D454" s="18">
        <f t="shared" si="15"/>
        <v>7.731302182102549E-3</v>
      </c>
    </row>
    <row r="455" spans="1:4" x14ac:dyDescent="0.25">
      <c r="A455" s="18" t="s">
        <v>554</v>
      </c>
      <c r="B455" s="18">
        <v>16.852</v>
      </c>
      <c r="C455" s="18">
        <f t="shared" si="14"/>
        <v>-1.3707571801566678E-2</v>
      </c>
      <c r="D455" s="18">
        <f t="shared" si="15"/>
        <v>-1.3802388027797137E-2</v>
      </c>
    </row>
    <row r="456" spans="1:4" x14ac:dyDescent="0.25">
      <c r="A456" s="18" t="s">
        <v>555</v>
      </c>
      <c r="B456" s="18">
        <v>16.693000000000001</v>
      </c>
      <c r="C456" s="18">
        <f t="shared" si="14"/>
        <v>9.5249505780865568E-3</v>
      </c>
      <c r="D456" s="18">
        <f t="shared" si="15"/>
        <v>9.4798742435190358E-3</v>
      </c>
    </row>
    <row r="457" spans="1:4" x14ac:dyDescent="0.25">
      <c r="A457" s="18" t="s">
        <v>556</v>
      </c>
      <c r="B457" s="18">
        <v>16.561</v>
      </c>
      <c r="C457" s="18">
        <f t="shared" si="14"/>
        <v>7.9705331803635922E-3</v>
      </c>
      <c r="D457" s="18">
        <f t="shared" si="15"/>
        <v>7.9389362658972666E-3</v>
      </c>
    </row>
    <row r="458" spans="1:4" x14ac:dyDescent="0.25">
      <c r="A458" s="18" t="s">
        <v>557</v>
      </c>
      <c r="B458" s="18">
        <v>16.471</v>
      </c>
      <c r="C458" s="18">
        <f t="shared" si="14"/>
        <v>5.4641491105579419E-3</v>
      </c>
      <c r="D458" s="18">
        <f t="shared" si="15"/>
        <v>5.4492748068152453E-3</v>
      </c>
    </row>
    <row r="459" spans="1:4" x14ac:dyDescent="0.25">
      <c r="A459" s="18" t="s">
        <v>558</v>
      </c>
      <c r="B459" s="18">
        <v>16.346</v>
      </c>
      <c r="C459" s="18">
        <f t="shared" si="14"/>
        <v>7.6471307965251438E-3</v>
      </c>
      <c r="D459" s="18">
        <f t="shared" si="15"/>
        <v>7.6180397066007519E-3</v>
      </c>
    </row>
    <row r="460" spans="1:4" x14ac:dyDescent="0.25">
      <c r="A460" s="18" t="s">
        <v>559</v>
      </c>
      <c r="B460" s="18">
        <v>16.209</v>
      </c>
      <c r="C460" s="18">
        <f t="shared" si="14"/>
        <v>8.4520945153927114E-3</v>
      </c>
      <c r="D460" s="18">
        <f t="shared" si="15"/>
        <v>8.4165755638996222E-3</v>
      </c>
    </row>
    <row r="461" spans="1:4" x14ac:dyDescent="0.25">
      <c r="A461" s="18" t="s">
        <v>560</v>
      </c>
      <c r="B461" s="18">
        <v>16.151</v>
      </c>
      <c r="C461" s="18">
        <f t="shared" si="14"/>
        <v>3.5911089096650256E-3</v>
      </c>
      <c r="D461" s="18">
        <f t="shared" si="15"/>
        <v>3.5846762736622254E-3</v>
      </c>
    </row>
    <row r="462" spans="1:4" x14ac:dyDescent="0.25">
      <c r="A462" s="18" t="s">
        <v>561</v>
      </c>
      <c r="B462" s="18">
        <v>16.007999999999999</v>
      </c>
      <c r="C462" s="18">
        <f t="shared" si="14"/>
        <v>8.9330334832584141E-3</v>
      </c>
      <c r="D462" s="18">
        <f t="shared" si="15"/>
        <v>8.8933699749439224E-3</v>
      </c>
    </row>
    <row r="463" spans="1:4" x14ac:dyDescent="0.25">
      <c r="A463" s="18" t="s">
        <v>562</v>
      </c>
      <c r="B463" s="18">
        <v>16.199000000000002</v>
      </c>
      <c r="C463" s="18">
        <f t="shared" si="14"/>
        <v>-1.1790851287116643E-2</v>
      </c>
      <c r="D463" s="18">
        <f t="shared" si="15"/>
        <v>-1.186091465656876E-2</v>
      </c>
    </row>
    <row r="464" spans="1:4" x14ac:dyDescent="0.25">
      <c r="A464" s="18" t="s">
        <v>563</v>
      </c>
      <c r="B464" s="18">
        <v>16.489999999999998</v>
      </c>
      <c r="C464" s="18">
        <f t="shared" si="14"/>
        <v>-1.7647058823529221E-2</v>
      </c>
      <c r="D464" s="18">
        <f t="shared" si="15"/>
        <v>-1.7804624633506481E-2</v>
      </c>
    </row>
    <row r="465" spans="1:4" x14ac:dyDescent="0.25">
      <c r="A465" s="18" t="s">
        <v>564</v>
      </c>
      <c r="B465" s="18">
        <v>16.215</v>
      </c>
      <c r="C465" s="18">
        <f t="shared" si="14"/>
        <v>1.6959605303731026E-2</v>
      </c>
      <c r="D465" s="18">
        <f t="shared" si="15"/>
        <v>1.6817396812226215E-2</v>
      </c>
    </row>
    <row r="466" spans="1:4" x14ac:dyDescent="0.25">
      <c r="A466" s="18" t="s">
        <v>565</v>
      </c>
      <c r="B466" s="18">
        <v>16.244</v>
      </c>
      <c r="C466" s="18">
        <f t="shared" si="14"/>
        <v>-1.7852745629155329E-3</v>
      </c>
      <c r="D466" s="18">
        <f t="shared" si="15"/>
        <v>-1.7868700647700781E-3</v>
      </c>
    </row>
    <row r="467" spans="1:4" x14ac:dyDescent="0.25">
      <c r="A467" s="18" t="s">
        <v>566</v>
      </c>
      <c r="B467" s="18">
        <v>16.486999999999998</v>
      </c>
      <c r="C467" s="18">
        <f t="shared" si="14"/>
        <v>-1.4738885182264728E-2</v>
      </c>
      <c r="D467" s="18">
        <f t="shared" si="15"/>
        <v>-1.4848581754990079E-2</v>
      </c>
    </row>
    <row r="468" spans="1:4" x14ac:dyDescent="0.25">
      <c r="A468" s="18" t="s">
        <v>567</v>
      </c>
      <c r="B468" s="18">
        <v>16.768999999999998</v>
      </c>
      <c r="C468" s="18">
        <f t="shared" si="14"/>
        <v>-1.6816745184566762E-2</v>
      </c>
      <c r="D468" s="18">
        <f t="shared" si="15"/>
        <v>-1.6959752185930998E-2</v>
      </c>
    </row>
    <row r="469" spans="1:4" x14ac:dyDescent="0.25">
      <c r="A469" s="18" t="s">
        <v>568</v>
      </c>
      <c r="B469" s="18">
        <v>16.78</v>
      </c>
      <c r="C469" s="18">
        <f t="shared" si="14"/>
        <v>-6.5554231227668558E-4</v>
      </c>
      <c r="D469" s="18">
        <f t="shared" si="15"/>
        <v>-6.5575727408781492E-4</v>
      </c>
    </row>
    <row r="470" spans="1:4" x14ac:dyDescent="0.25">
      <c r="A470" s="18" t="s">
        <v>569</v>
      </c>
      <c r="B470" s="18">
        <v>17.295000000000002</v>
      </c>
      <c r="C470" s="18">
        <f t="shared" si="14"/>
        <v>-2.977739230991619E-2</v>
      </c>
      <c r="D470" s="18">
        <f t="shared" si="15"/>
        <v>-3.0229741350071924E-2</v>
      </c>
    </row>
    <row r="471" spans="1:4" x14ac:dyDescent="0.25">
      <c r="A471" s="18" t="s">
        <v>570</v>
      </c>
      <c r="B471" s="18">
        <v>17.190999999999999</v>
      </c>
      <c r="C471" s="18">
        <f t="shared" si="14"/>
        <v>6.049677156651897E-3</v>
      </c>
      <c r="D471" s="18">
        <f t="shared" si="15"/>
        <v>6.0314513297756627E-3</v>
      </c>
    </row>
    <row r="472" spans="1:4" x14ac:dyDescent="0.25">
      <c r="A472" s="18" t="s">
        <v>571</v>
      </c>
      <c r="B472" s="18">
        <v>17.265000000000001</v>
      </c>
      <c r="C472" s="18">
        <f t="shared" si="14"/>
        <v>-4.2861280046337458E-3</v>
      </c>
      <c r="D472" s="18">
        <f t="shared" si="15"/>
        <v>-4.2953397825993261E-3</v>
      </c>
    </row>
    <row r="473" spans="1:4" x14ac:dyDescent="0.25">
      <c r="A473" s="18" t="s">
        <v>572</v>
      </c>
      <c r="B473" s="18">
        <v>17.353000000000002</v>
      </c>
      <c r="C473" s="18">
        <f t="shared" si="14"/>
        <v>-5.071169250273783E-3</v>
      </c>
      <c r="D473" s="18">
        <f t="shared" si="15"/>
        <v>-5.084071266411104E-3</v>
      </c>
    </row>
    <row r="474" spans="1:4" x14ac:dyDescent="0.25">
      <c r="A474" s="18" t="s">
        <v>573</v>
      </c>
      <c r="B474" s="18">
        <v>17.581</v>
      </c>
      <c r="C474" s="18">
        <f t="shared" si="14"/>
        <v>-1.2968545588987997E-2</v>
      </c>
      <c r="D474" s="18">
        <f t="shared" si="15"/>
        <v>-1.3053371352285639E-2</v>
      </c>
    </row>
    <row r="475" spans="1:4" x14ac:dyDescent="0.25">
      <c r="A475" s="18" t="s">
        <v>574</v>
      </c>
      <c r="B475" s="18">
        <v>17.847999999999999</v>
      </c>
      <c r="C475" s="18">
        <f t="shared" si="14"/>
        <v>-1.495965934558491E-2</v>
      </c>
      <c r="D475" s="18">
        <f t="shared" si="15"/>
        <v>-1.507268366957887E-2</v>
      </c>
    </row>
    <row r="476" spans="1:4" x14ac:dyDescent="0.25">
      <c r="A476" s="18" t="s">
        <v>575</v>
      </c>
      <c r="B476" s="18">
        <v>17.91</v>
      </c>
      <c r="C476" s="18">
        <f t="shared" si="14"/>
        <v>-3.4617532104969941E-3</v>
      </c>
      <c r="D476" s="18">
        <f t="shared" si="15"/>
        <v>-3.467758942389113E-3</v>
      </c>
    </row>
    <row r="477" spans="1:4" x14ac:dyDescent="0.25">
      <c r="A477" s="18" t="s">
        <v>576</v>
      </c>
      <c r="B477" s="18">
        <v>17.829999999999998</v>
      </c>
      <c r="C477" s="18">
        <f t="shared" si="14"/>
        <v>4.4868199663489544E-3</v>
      </c>
      <c r="D477" s="18">
        <f t="shared" si="15"/>
        <v>4.4767841975715504E-3</v>
      </c>
    </row>
    <row r="478" spans="1:4" x14ac:dyDescent="0.25">
      <c r="A478" s="18" t="s">
        <v>577</v>
      </c>
      <c r="B478" s="18">
        <v>17.992000000000001</v>
      </c>
      <c r="C478" s="18">
        <f t="shared" si="14"/>
        <v>-9.0040017785683966E-3</v>
      </c>
      <c r="D478" s="18">
        <f t="shared" si="15"/>
        <v>-9.0447827819656844E-3</v>
      </c>
    </row>
    <row r="479" spans="1:4" x14ac:dyDescent="0.25">
      <c r="A479" s="18" t="s">
        <v>578</v>
      </c>
      <c r="B479" s="18">
        <v>18.135999999999999</v>
      </c>
      <c r="C479" s="18">
        <f t="shared" si="14"/>
        <v>-7.9400088222319337E-3</v>
      </c>
      <c r="D479" s="18">
        <f t="shared" si="15"/>
        <v>-7.9716985482131773E-3</v>
      </c>
    </row>
    <row r="480" spans="1:4" x14ac:dyDescent="0.25">
      <c r="A480" s="18" t="s">
        <v>579</v>
      </c>
      <c r="B480" s="18">
        <v>18.251000000000001</v>
      </c>
      <c r="C480" s="18">
        <f t="shared" si="14"/>
        <v>-6.3010246013918128E-3</v>
      </c>
      <c r="D480" s="18">
        <f t="shared" si="15"/>
        <v>-6.3209598426557908E-3</v>
      </c>
    </row>
    <row r="481" spans="1:4" x14ac:dyDescent="0.25">
      <c r="A481" s="18" t="s">
        <v>580</v>
      </c>
      <c r="B481" s="18">
        <v>18.492999999999999</v>
      </c>
      <c r="C481" s="18">
        <f t="shared" si="14"/>
        <v>-1.3086032552857695E-2</v>
      </c>
      <c r="D481" s="18">
        <f t="shared" si="15"/>
        <v>-1.3172409054855798E-2</v>
      </c>
    </row>
    <row r="482" spans="1:4" x14ac:dyDescent="0.25">
      <c r="A482" s="18" t="s">
        <v>581</v>
      </c>
      <c r="B482" s="18">
        <v>18.62</v>
      </c>
      <c r="C482" s="18">
        <f t="shared" si="14"/>
        <v>-6.8206229860366509E-3</v>
      </c>
      <c r="D482" s="18">
        <f t="shared" si="15"/>
        <v>-6.843989746181672E-3</v>
      </c>
    </row>
    <row r="483" spans="1:4" x14ac:dyDescent="0.25">
      <c r="A483" s="18" t="s">
        <v>582</v>
      </c>
      <c r="B483" s="18">
        <v>18.545000000000002</v>
      </c>
      <c r="C483" s="18">
        <f t="shared" si="14"/>
        <v>4.0442167700188341E-3</v>
      </c>
      <c r="D483" s="18">
        <f t="shared" si="15"/>
        <v>4.0360609073667739E-3</v>
      </c>
    </row>
    <row r="484" spans="1:4" x14ac:dyDescent="0.25">
      <c r="A484" s="18" t="s">
        <v>583</v>
      </c>
      <c r="B484" s="18">
        <v>18.489000000000001</v>
      </c>
      <c r="C484" s="18">
        <f t="shared" si="14"/>
        <v>3.0288279517551482E-3</v>
      </c>
      <c r="D484" s="18">
        <f t="shared" si="15"/>
        <v>3.02425029333843E-3</v>
      </c>
    </row>
    <row r="485" spans="1:4" x14ac:dyDescent="0.25">
      <c r="A485" s="18" t="s">
        <v>584</v>
      </c>
      <c r="B485" s="18">
        <v>18.279</v>
      </c>
      <c r="C485" s="18">
        <f t="shared" si="14"/>
        <v>1.1488593467914046E-2</v>
      </c>
      <c r="D485" s="18">
        <f t="shared" si="15"/>
        <v>1.1423100713748855E-2</v>
      </c>
    </row>
    <row r="486" spans="1:4" x14ac:dyDescent="0.25">
      <c r="A486" s="18" t="s">
        <v>585</v>
      </c>
      <c r="B486" s="18">
        <v>18.233000000000001</v>
      </c>
      <c r="C486" s="18">
        <f t="shared" si="14"/>
        <v>2.5228980420117027E-3</v>
      </c>
      <c r="D486" s="18">
        <f t="shared" si="15"/>
        <v>2.5197208773995307E-3</v>
      </c>
    </row>
    <row r="487" spans="1:4" x14ac:dyDescent="0.25">
      <c r="A487" s="18" t="s">
        <v>586</v>
      </c>
      <c r="B487" s="18">
        <v>17.893999999999998</v>
      </c>
      <c r="C487" s="18">
        <f t="shared" si="14"/>
        <v>1.8944897731083168E-2</v>
      </c>
      <c r="D487" s="18">
        <f t="shared" si="15"/>
        <v>1.876767793166334E-2</v>
      </c>
    </row>
    <row r="488" spans="1:4" x14ac:dyDescent="0.25">
      <c r="A488" s="18" t="s">
        <v>587</v>
      </c>
      <c r="B488" s="18">
        <v>17.992000000000001</v>
      </c>
      <c r="C488" s="18">
        <f t="shared" si="14"/>
        <v>-5.446865273455009E-3</v>
      </c>
      <c r="D488" s="18">
        <f t="shared" si="15"/>
        <v>-5.4617535316105097E-3</v>
      </c>
    </row>
    <row r="489" spans="1:4" x14ac:dyDescent="0.25">
      <c r="A489" s="18" t="s">
        <v>588</v>
      </c>
      <c r="B489" s="18">
        <v>18.13</v>
      </c>
      <c r="C489" s="18">
        <f t="shared" si="14"/>
        <v>-7.6116933259789375E-3</v>
      </c>
      <c r="D489" s="18">
        <f t="shared" si="15"/>
        <v>-7.6408101097449714E-3</v>
      </c>
    </row>
    <row r="490" spans="1:4" x14ac:dyDescent="0.25">
      <c r="A490" s="18" t="s">
        <v>589</v>
      </c>
      <c r="B490" s="18">
        <v>18.225000000000001</v>
      </c>
      <c r="C490" s="18">
        <f t="shared" si="14"/>
        <v>-5.2126200274349747E-3</v>
      </c>
      <c r="D490" s="18">
        <f t="shared" si="15"/>
        <v>-5.2262531279622616E-3</v>
      </c>
    </row>
    <row r="491" spans="1:4" x14ac:dyDescent="0.25">
      <c r="A491" s="18" t="s">
        <v>590</v>
      </c>
      <c r="B491" s="18">
        <v>18.166</v>
      </c>
      <c r="C491" s="18">
        <f t="shared" si="14"/>
        <v>3.2478256082792609E-3</v>
      </c>
      <c r="D491" s="18">
        <f t="shared" si="15"/>
        <v>3.2425628147001308E-3</v>
      </c>
    </row>
    <row r="492" spans="1:4" x14ac:dyDescent="0.25">
      <c r="A492" s="18" t="s">
        <v>591</v>
      </c>
      <c r="B492" s="18">
        <v>18.302</v>
      </c>
      <c r="C492" s="18">
        <f t="shared" si="14"/>
        <v>-7.4308818708337466E-3</v>
      </c>
      <c r="D492" s="18">
        <f t="shared" si="15"/>
        <v>-7.4586284131645808E-3</v>
      </c>
    </row>
    <row r="493" spans="1:4" x14ac:dyDescent="0.25">
      <c r="A493" s="18" t="s">
        <v>592</v>
      </c>
      <c r="B493" s="18">
        <v>18.190999999999999</v>
      </c>
      <c r="C493" s="18">
        <f t="shared" si="14"/>
        <v>6.1019185311418098E-3</v>
      </c>
      <c r="D493" s="18">
        <f t="shared" si="15"/>
        <v>6.0833772131073044E-3</v>
      </c>
    </row>
    <row r="494" spans="1:4" x14ac:dyDescent="0.25">
      <c r="A494" s="18" t="s">
        <v>593</v>
      </c>
      <c r="B494" s="18">
        <v>18.236999999999998</v>
      </c>
      <c r="C494" s="18">
        <f t="shared" si="14"/>
        <v>-2.5223446838843768E-3</v>
      </c>
      <c r="D494" s="18">
        <f t="shared" si="15"/>
        <v>-2.5255311546159786E-3</v>
      </c>
    </row>
    <row r="495" spans="1:4" x14ac:dyDescent="0.25">
      <c r="A495" s="18" t="s">
        <v>594</v>
      </c>
      <c r="B495" s="18">
        <v>18.234999999999999</v>
      </c>
      <c r="C495" s="18">
        <f t="shared" si="14"/>
        <v>1.0967918837394524E-4</v>
      </c>
      <c r="D495" s="18">
        <f t="shared" si="15"/>
        <v>1.0967317405148003E-4</v>
      </c>
    </row>
    <row r="496" spans="1:4" x14ac:dyDescent="0.25">
      <c r="A496" s="18" t="s">
        <v>595</v>
      </c>
      <c r="B496" s="18">
        <v>18.184999999999999</v>
      </c>
      <c r="C496" s="18">
        <f t="shared" si="14"/>
        <v>2.7495188342040538E-3</v>
      </c>
      <c r="D496" s="18">
        <f t="shared" si="15"/>
        <v>2.7457458216913304E-3</v>
      </c>
    </row>
    <row r="497" spans="1:4" x14ac:dyDescent="0.25">
      <c r="A497" s="18" t="s">
        <v>596</v>
      </c>
      <c r="B497" s="18">
        <v>18.228000000000002</v>
      </c>
      <c r="C497" s="18">
        <f t="shared" si="14"/>
        <v>-2.3590081193769373E-3</v>
      </c>
      <c r="D497" s="18">
        <f t="shared" si="15"/>
        <v>-2.361794962683923E-3</v>
      </c>
    </row>
    <row r="498" spans="1:4" x14ac:dyDescent="0.25">
      <c r="A498" s="18" t="s">
        <v>597</v>
      </c>
      <c r="B498" s="18">
        <v>18.225000000000001</v>
      </c>
      <c r="C498" s="18">
        <f t="shared" si="14"/>
        <v>1.6460905349794861E-4</v>
      </c>
      <c r="D498" s="18">
        <f t="shared" si="15"/>
        <v>1.6459550691423698E-4</v>
      </c>
    </row>
    <row r="499" spans="1:4" x14ac:dyDescent="0.25">
      <c r="A499" s="18" t="s">
        <v>598</v>
      </c>
      <c r="B499" s="18">
        <v>18.079999999999998</v>
      </c>
      <c r="C499" s="18">
        <f t="shared" si="14"/>
        <v>8.0199115044249526E-3</v>
      </c>
      <c r="D499" s="18">
        <f t="shared" si="15"/>
        <v>7.9879229306916745E-3</v>
      </c>
    </row>
    <row r="500" spans="1:4" x14ac:dyDescent="0.25">
      <c r="A500" s="18" t="s">
        <v>599</v>
      </c>
      <c r="B500" s="18">
        <v>17.855</v>
      </c>
      <c r="C500" s="18">
        <f t="shared" si="14"/>
        <v>1.2601512181461655E-2</v>
      </c>
      <c r="D500" s="18">
        <f t="shared" si="15"/>
        <v>1.2522773917618447E-2</v>
      </c>
    </row>
    <row r="501" spans="1:4" x14ac:dyDescent="0.25">
      <c r="A501" s="18" t="s">
        <v>600</v>
      </c>
      <c r="B501" s="18">
        <v>17.72</v>
      </c>
      <c r="C501" s="18">
        <f t="shared" si="14"/>
        <v>7.6185101580136328E-3</v>
      </c>
      <c r="D501" s="18">
        <f t="shared" si="15"/>
        <v>7.5896358694770684E-3</v>
      </c>
    </row>
    <row r="502" spans="1:4" x14ac:dyDescent="0.25">
      <c r="A502" s="18" t="s">
        <v>601</v>
      </c>
      <c r="B502" s="18">
        <v>17.562999999999999</v>
      </c>
      <c r="C502" s="18">
        <f t="shared" si="14"/>
        <v>8.9392472812161953E-3</v>
      </c>
      <c r="D502" s="18">
        <f t="shared" si="15"/>
        <v>8.8995287373363555E-3</v>
      </c>
    </row>
    <row r="503" spans="1:4" x14ac:dyDescent="0.25">
      <c r="A503" s="18" t="s">
        <v>602</v>
      </c>
      <c r="B503" s="18">
        <v>17.545000000000002</v>
      </c>
      <c r="C503" s="18">
        <f t="shared" si="14"/>
        <v>1.0259333143344046E-3</v>
      </c>
      <c r="D503" s="18">
        <f t="shared" si="15"/>
        <v>1.0254074044198504E-3</v>
      </c>
    </row>
    <row r="504" spans="1:4" x14ac:dyDescent="0.25">
      <c r="A504" s="18" t="s">
        <v>603</v>
      </c>
      <c r="B504" s="18">
        <v>17.55</v>
      </c>
      <c r="C504" s="18">
        <f t="shared" si="14"/>
        <v>-2.8490028490022823E-4</v>
      </c>
      <c r="D504" s="18">
        <f t="shared" si="15"/>
        <v>-2.8494087669634092E-4</v>
      </c>
    </row>
    <row r="505" spans="1:4" x14ac:dyDescent="0.25">
      <c r="A505" s="18" t="s">
        <v>604</v>
      </c>
      <c r="B505" s="18">
        <v>17.402999999999999</v>
      </c>
      <c r="C505" s="18">
        <f t="shared" si="14"/>
        <v>8.4468195138770342E-3</v>
      </c>
      <c r="D505" s="18">
        <f t="shared" si="15"/>
        <v>8.4113447598378691E-3</v>
      </c>
    </row>
    <row r="506" spans="1:4" x14ac:dyDescent="0.25">
      <c r="A506" s="18" t="s">
        <v>605</v>
      </c>
      <c r="B506" s="18">
        <v>17.428000000000001</v>
      </c>
      <c r="C506" s="18">
        <f t="shared" si="14"/>
        <v>-1.4344732614185293E-3</v>
      </c>
      <c r="D506" s="18">
        <f t="shared" si="15"/>
        <v>-1.4355031031588531E-3</v>
      </c>
    </row>
    <row r="507" spans="1:4" x14ac:dyDescent="0.25">
      <c r="A507" s="18" t="s">
        <v>606</v>
      </c>
      <c r="B507" s="18">
        <v>17.379000000000001</v>
      </c>
      <c r="C507" s="18">
        <f t="shared" si="14"/>
        <v>2.8194947925657106E-3</v>
      </c>
      <c r="D507" s="18">
        <f t="shared" si="15"/>
        <v>2.815527472598881E-3</v>
      </c>
    </row>
    <row r="508" spans="1:4" x14ac:dyDescent="0.25">
      <c r="A508" s="18" t="s">
        <v>607</v>
      </c>
      <c r="B508" s="18">
        <v>17.295999999999999</v>
      </c>
      <c r="C508" s="18">
        <f t="shared" si="14"/>
        <v>4.7987974098058486E-3</v>
      </c>
      <c r="D508" s="18">
        <f t="shared" si="15"/>
        <v>4.7873198857443953E-3</v>
      </c>
    </row>
    <row r="509" spans="1:4" x14ac:dyDescent="0.25">
      <c r="A509" s="18" t="s">
        <v>608</v>
      </c>
      <c r="B509" s="18">
        <v>16.888000000000002</v>
      </c>
      <c r="C509" s="18">
        <f t="shared" si="14"/>
        <v>2.4159166271908908E-2</v>
      </c>
      <c r="D509" s="18">
        <f t="shared" si="15"/>
        <v>2.3871950350832883E-2</v>
      </c>
    </row>
    <row r="510" spans="1:4" x14ac:dyDescent="0.25">
      <c r="A510" s="18" t="s">
        <v>609</v>
      </c>
      <c r="B510" s="18">
        <v>16.888000000000002</v>
      </c>
      <c r="C510" s="18">
        <f t="shared" si="14"/>
        <v>0</v>
      </c>
      <c r="D510" s="18">
        <f t="shared" si="15"/>
        <v>0</v>
      </c>
    </row>
    <row r="511" spans="1:4" x14ac:dyDescent="0.25">
      <c r="A511" s="18" t="s">
        <v>610</v>
      </c>
      <c r="B511" s="18">
        <v>16.934999999999999</v>
      </c>
      <c r="C511" s="18">
        <f t="shared" si="14"/>
        <v>-2.7753173900204931E-3</v>
      </c>
      <c r="D511" s="18">
        <f t="shared" si="15"/>
        <v>-2.7791757237153373E-3</v>
      </c>
    </row>
    <row r="512" spans="1:4" x14ac:dyDescent="0.25">
      <c r="A512" s="18" t="s">
        <v>611</v>
      </c>
      <c r="B512" s="18">
        <v>17.016999999999999</v>
      </c>
      <c r="C512" s="18">
        <f t="shared" si="14"/>
        <v>-4.8187107010636858E-3</v>
      </c>
      <c r="D512" s="18">
        <f t="shared" si="15"/>
        <v>-4.8303581195645951E-3</v>
      </c>
    </row>
    <row r="513" spans="1:4" x14ac:dyDescent="0.25">
      <c r="A513" s="18" t="s">
        <v>612</v>
      </c>
      <c r="B513" s="18">
        <v>16.882999999999999</v>
      </c>
      <c r="C513" s="18">
        <f t="shared" si="14"/>
        <v>7.9369780252325026E-3</v>
      </c>
      <c r="D513" s="18">
        <f t="shared" si="15"/>
        <v>7.9056458942430817E-3</v>
      </c>
    </row>
    <row r="514" spans="1:4" x14ac:dyDescent="0.25">
      <c r="A514" s="18" t="s">
        <v>613</v>
      </c>
      <c r="B514" s="18">
        <v>16.992999999999999</v>
      </c>
      <c r="C514" s="18">
        <f t="shared" si="14"/>
        <v>-6.4732536926969597E-3</v>
      </c>
      <c r="D514" s="18">
        <f t="shared" si="15"/>
        <v>-6.4942960569117887E-3</v>
      </c>
    </row>
    <row r="515" spans="1:4" x14ac:dyDescent="0.25">
      <c r="A515" s="18" t="s">
        <v>614</v>
      </c>
      <c r="B515" s="18">
        <v>17.257000000000001</v>
      </c>
      <c r="C515" s="18">
        <f t="shared" si="14"/>
        <v>-1.5298139885264118E-2</v>
      </c>
      <c r="D515" s="18">
        <f t="shared" si="15"/>
        <v>-1.541636371347355E-2</v>
      </c>
    </row>
    <row r="516" spans="1:4" x14ac:dyDescent="0.25">
      <c r="A516" s="18" t="s">
        <v>615</v>
      </c>
      <c r="B516" s="18">
        <v>17.492000000000001</v>
      </c>
      <c r="C516" s="18">
        <f t="shared" ref="C516:C579" si="16">(B515-B516)/B516</f>
        <v>-1.3434713011662441E-2</v>
      </c>
      <c r="D516" s="18">
        <f t="shared" ref="D516:D579" si="17">LN(1+C516)</f>
        <v>-1.3525775285232258E-2</v>
      </c>
    </row>
    <row r="517" spans="1:4" x14ac:dyDescent="0.25">
      <c r="A517" s="18" t="s">
        <v>616</v>
      </c>
      <c r="B517" s="18">
        <v>17.725000000000001</v>
      </c>
      <c r="C517" s="18">
        <f t="shared" si="16"/>
        <v>-1.314527503526096E-2</v>
      </c>
      <c r="D517" s="18">
        <f t="shared" si="17"/>
        <v>-1.3232438867517075E-2</v>
      </c>
    </row>
    <row r="518" spans="1:4" x14ac:dyDescent="0.25">
      <c r="A518" s="18" t="s">
        <v>617</v>
      </c>
      <c r="B518" s="18">
        <v>17.977</v>
      </c>
      <c r="C518" s="18">
        <f t="shared" si="16"/>
        <v>-1.4017911776158362E-2</v>
      </c>
      <c r="D518" s="18">
        <f t="shared" si="17"/>
        <v>-1.4117090646087793E-2</v>
      </c>
    </row>
    <row r="519" spans="1:4" x14ac:dyDescent="0.25">
      <c r="A519" s="18" t="s">
        <v>618</v>
      </c>
      <c r="B519" s="18">
        <v>17.696999999999999</v>
      </c>
      <c r="C519" s="18">
        <f t="shared" si="16"/>
        <v>1.5821890715940621E-2</v>
      </c>
      <c r="D519" s="18">
        <f t="shared" si="17"/>
        <v>1.5698029375231182E-2</v>
      </c>
    </row>
    <row r="520" spans="1:4" x14ac:dyDescent="0.25">
      <c r="A520" s="18" t="s">
        <v>619</v>
      </c>
      <c r="B520" s="18">
        <v>17.704999999999998</v>
      </c>
      <c r="C520" s="18">
        <f t="shared" si="16"/>
        <v>-4.5184975995476529E-4</v>
      </c>
      <c r="D520" s="18">
        <f t="shared" si="17"/>
        <v>-4.5195187481904318E-4</v>
      </c>
    </row>
    <row r="521" spans="1:4" x14ac:dyDescent="0.25">
      <c r="A521" s="18" t="s">
        <v>620</v>
      </c>
      <c r="B521" s="18">
        <v>18.443000000000001</v>
      </c>
      <c r="C521" s="18">
        <f t="shared" si="16"/>
        <v>-4.0015181911836631E-2</v>
      </c>
      <c r="D521" s="18">
        <f t="shared" si="17"/>
        <v>-4.0837809136801996E-2</v>
      </c>
    </row>
    <row r="522" spans="1:4" x14ac:dyDescent="0.25">
      <c r="A522" s="18" t="s">
        <v>621</v>
      </c>
      <c r="B522" s="18">
        <v>18.420000000000002</v>
      </c>
      <c r="C522" s="18">
        <f t="shared" si="16"/>
        <v>1.2486427795873878E-3</v>
      </c>
      <c r="D522" s="18">
        <f t="shared" si="17"/>
        <v>1.2478638735081771E-3</v>
      </c>
    </row>
    <row r="523" spans="1:4" x14ac:dyDescent="0.25">
      <c r="A523" s="18" t="s">
        <v>622</v>
      </c>
      <c r="B523" s="18">
        <v>18.353999999999999</v>
      </c>
      <c r="C523" s="18">
        <f t="shared" si="16"/>
        <v>3.5959463877085381E-3</v>
      </c>
      <c r="D523" s="18">
        <f t="shared" si="17"/>
        <v>3.5894964303394175E-3</v>
      </c>
    </row>
    <row r="524" spans="1:4" x14ac:dyDescent="0.25">
      <c r="A524" s="18" t="s">
        <v>623</v>
      </c>
      <c r="B524" s="18">
        <v>18.388000000000002</v>
      </c>
      <c r="C524" s="18">
        <f t="shared" si="16"/>
        <v>-1.8490319773766843E-3</v>
      </c>
      <c r="D524" s="18">
        <f t="shared" si="17"/>
        <v>-1.8507435471603411E-3</v>
      </c>
    </row>
    <row r="525" spans="1:4" x14ac:dyDescent="0.25">
      <c r="A525" s="18" t="s">
        <v>624</v>
      </c>
      <c r="B525" s="18">
        <v>18.335000000000001</v>
      </c>
      <c r="C525" s="18">
        <f t="shared" si="16"/>
        <v>2.8906463048814193E-3</v>
      </c>
      <c r="D525" s="18">
        <f t="shared" si="17"/>
        <v>2.8864764206923002E-3</v>
      </c>
    </row>
    <row r="526" spans="1:4" x14ac:dyDescent="0.25">
      <c r="A526" s="18" t="s">
        <v>625</v>
      </c>
      <c r="B526" s="18">
        <v>18.113</v>
      </c>
      <c r="C526" s="18">
        <f t="shared" si="16"/>
        <v>1.2256390437807173E-2</v>
      </c>
      <c r="D526" s="18">
        <f t="shared" si="17"/>
        <v>1.2181889012509921E-2</v>
      </c>
    </row>
    <row r="527" spans="1:4" x14ac:dyDescent="0.25">
      <c r="A527" s="18" t="s">
        <v>626</v>
      </c>
      <c r="B527" s="18">
        <v>17.942</v>
      </c>
      <c r="C527" s="18">
        <f t="shared" si="16"/>
        <v>9.5307100657674379E-3</v>
      </c>
      <c r="D527" s="18">
        <f t="shared" si="17"/>
        <v>9.48557937368762E-3</v>
      </c>
    </row>
    <row r="528" spans="1:4" x14ac:dyDescent="0.25">
      <c r="A528" s="18" t="s">
        <v>627</v>
      </c>
      <c r="B528" s="18">
        <v>17.989999999999998</v>
      </c>
      <c r="C528" s="18">
        <f t="shared" si="16"/>
        <v>-2.668148971650821E-3</v>
      </c>
      <c r="D528" s="18">
        <f t="shared" si="17"/>
        <v>-2.6717148253498201E-3</v>
      </c>
    </row>
    <row r="529" spans="1:4" x14ac:dyDescent="0.25">
      <c r="A529" s="18" t="s">
        <v>628</v>
      </c>
      <c r="B529" s="18">
        <v>18.042999999999999</v>
      </c>
      <c r="C529" s="18">
        <f t="shared" si="16"/>
        <v>-2.9374272571080656E-3</v>
      </c>
      <c r="D529" s="18">
        <f t="shared" si="17"/>
        <v>-2.9417499637197078E-3</v>
      </c>
    </row>
    <row r="530" spans="1:4" x14ac:dyDescent="0.25">
      <c r="A530" s="18" t="s">
        <v>629</v>
      </c>
      <c r="B530" s="18">
        <v>18.001999999999999</v>
      </c>
      <c r="C530" s="18">
        <f t="shared" si="16"/>
        <v>2.2775247194756344E-3</v>
      </c>
      <c r="D530" s="18">
        <f t="shared" si="17"/>
        <v>2.2749350912679689E-3</v>
      </c>
    </row>
    <row r="531" spans="1:4" x14ac:dyDescent="0.25">
      <c r="A531" s="18" t="s">
        <v>630</v>
      </c>
      <c r="B531" s="18">
        <v>18.018999999999998</v>
      </c>
      <c r="C531" s="18">
        <f t="shared" si="16"/>
        <v>-9.4344858205224825E-4</v>
      </c>
      <c r="D531" s="18">
        <f t="shared" si="17"/>
        <v>-9.4389390978359602E-4</v>
      </c>
    </row>
    <row r="532" spans="1:4" x14ac:dyDescent="0.25">
      <c r="A532" s="18" t="s">
        <v>631</v>
      </c>
      <c r="B532" s="18">
        <v>18.062999999999999</v>
      </c>
      <c r="C532" s="18">
        <f t="shared" si="16"/>
        <v>-2.4359187288933446E-3</v>
      </c>
      <c r="D532" s="18">
        <f t="shared" si="17"/>
        <v>-2.438890405743343E-3</v>
      </c>
    </row>
    <row r="533" spans="1:4" x14ac:dyDescent="0.25">
      <c r="A533" s="18" t="s">
        <v>632</v>
      </c>
      <c r="B533" s="18">
        <v>17.946999999999999</v>
      </c>
      <c r="C533" s="18">
        <f t="shared" si="16"/>
        <v>6.4634757898255788E-3</v>
      </c>
      <c r="D533" s="18">
        <f t="shared" si="17"/>
        <v>6.4426771032811128E-3</v>
      </c>
    </row>
    <row r="534" spans="1:4" x14ac:dyDescent="0.25">
      <c r="A534" s="18" t="s">
        <v>633</v>
      </c>
      <c r="B534" s="18">
        <v>17.872</v>
      </c>
      <c r="C534" s="18">
        <f t="shared" si="16"/>
        <v>4.1965085049238638E-3</v>
      </c>
      <c r="D534" s="18">
        <f t="shared" si="17"/>
        <v>4.1877277202944227E-3</v>
      </c>
    </row>
    <row r="535" spans="1:4" x14ac:dyDescent="0.25">
      <c r="A535" s="18" t="s">
        <v>634</v>
      </c>
      <c r="B535" s="18">
        <v>17.803999999999998</v>
      </c>
      <c r="C535" s="18">
        <f t="shared" si="16"/>
        <v>3.8193664345091776E-3</v>
      </c>
      <c r="D535" s="18">
        <f t="shared" si="17"/>
        <v>3.8120911732371027E-3</v>
      </c>
    </row>
    <row r="536" spans="1:4" x14ac:dyDescent="0.25">
      <c r="A536" s="18" t="s">
        <v>635</v>
      </c>
      <c r="B536" s="18">
        <v>17.931999999999999</v>
      </c>
      <c r="C536" s="18">
        <f t="shared" si="16"/>
        <v>-7.1380771804595202E-3</v>
      </c>
      <c r="D536" s="18">
        <f t="shared" si="17"/>
        <v>-7.1636751395852162E-3</v>
      </c>
    </row>
    <row r="537" spans="1:4" x14ac:dyDescent="0.25">
      <c r="A537" s="18" t="s">
        <v>636</v>
      </c>
      <c r="B537" s="18">
        <v>17.911999999999999</v>
      </c>
      <c r="C537" s="18">
        <f t="shared" si="16"/>
        <v>1.1165698972755457E-3</v>
      </c>
      <c r="D537" s="18">
        <f t="shared" si="17"/>
        <v>1.1159469967392773E-3</v>
      </c>
    </row>
    <row r="538" spans="1:4" x14ac:dyDescent="0.25">
      <c r="A538" s="18" t="s">
        <v>637</v>
      </c>
      <c r="B538" s="18">
        <v>17.72</v>
      </c>
      <c r="C538" s="18">
        <f t="shared" si="16"/>
        <v>1.0835214446952606E-2</v>
      </c>
      <c r="D538" s="18">
        <f t="shared" si="17"/>
        <v>1.0776934119518787E-2</v>
      </c>
    </row>
    <row r="539" spans="1:4" x14ac:dyDescent="0.25">
      <c r="A539" s="18" t="s">
        <v>638</v>
      </c>
      <c r="B539" s="18">
        <v>17.683</v>
      </c>
      <c r="C539" s="18">
        <f t="shared" si="16"/>
        <v>2.0924051348752493E-3</v>
      </c>
      <c r="D539" s="18">
        <f t="shared" si="17"/>
        <v>2.0902191040945289E-3</v>
      </c>
    </row>
    <row r="540" spans="1:4" x14ac:dyDescent="0.25">
      <c r="A540" s="18" t="s">
        <v>639</v>
      </c>
      <c r="B540" s="18">
        <v>17.733000000000001</v>
      </c>
      <c r="C540" s="18">
        <f t="shared" si="16"/>
        <v>-2.8196018722156831E-3</v>
      </c>
      <c r="D540" s="18">
        <f t="shared" si="17"/>
        <v>-2.8235844375018812E-3</v>
      </c>
    </row>
    <row r="541" spans="1:4" x14ac:dyDescent="0.25">
      <c r="A541" s="18" t="s">
        <v>640</v>
      </c>
      <c r="B541" s="18">
        <v>17.667000000000002</v>
      </c>
      <c r="C541" s="18">
        <f t="shared" si="16"/>
        <v>3.7357785702155965E-3</v>
      </c>
      <c r="D541" s="18">
        <f t="shared" si="17"/>
        <v>3.7288178797987518E-3</v>
      </c>
    </row>
    <row r="542" spans="1:4" x14ac:dyDescent="0.25">
      <c r="A542" s="18" t="s">
        <v>641</v>
      </c>
      <c r="B542" s="18">
        <v>17.486999999999998</v>
      </c>
      <c r="C542" s="18">
        <f t="shared" si="16"/>
        <v>1.0293360782295608E-2</v>
      </c>
      <c r="D542" s="18">
        <f t="shared" si="17"/>
        <v>1.0240744899021258E-2</v>
      </c>
    </row>
    <row r="543" spans="1:4" x14ac:dyDescent="0.25">
      <c r="A543" s="18" t="s">
        <v>642</v>
      </c>
      <c r="B543" s="18">
        <v>17.452999999999999</v>
      </c>
      <c r="C543" s="18">
        <f t="shared" si="16"/>
        <v>1.948089153727091E-3</v>
      </c>
      <c r="D543" s="18">
        <f t="shared" si="17"/>
        <v>1.9461940888228172E-3</v>
      </c>
    </row>
    <row r="544" spans="1:4" x14ac:dyDescent="0.25">
      <c r="A544" s="18" t="s">
        <v>643</v>
      </c>
      <c r="B544" s="18">
        <v>17.402000000000001</v>
      </c>
      <c r="C544" s="18">
        <f t="shared" si="16"/>
        <v>2.9306976209630144E-3</v>
      </c>
      <c r="D544" s="18">
        <f t="shared" si="17"/>
        <v>2.9264114988668895E-3</v>
      </c>
    </row>
    <row r="545" spans="1:4" x14ac:dyDescent="0.25">
      <c r="A545" s="18" t="s">
        <v>644</v>
      </c>
      <c r="B545" s="18">
        <v>17.420000000000002</v>
      </c>
      <c r="C545" s="18">
        <f t="shared" si="16"/>
        <v>-1.0332950631458484E-3</v>
      </c>
      <c r="D545" s="18">
        <f t="shared" si="17"/>
        <v>-1.0338292805241198E-3</v>
      </c>
    </row>
    <row r="546" spans="1:4" x14ac:dyDescent="0.25">
      <c r="A546" s="18" t="s">
        <v>645</v>
      </c>
      <c r="B546" s="18">
        <v>17.512</v>
      </c>
      <c r="C546" s="18">
        <f t="shared" si="16"/>
        <v>-5.2535404294197551E-3</v>
      </c>
      <c r="D546" s="18">
        <f t="shared" si="17"/>
        <v>-5.2673887962049748E-3</v>
      </c>
    </row>
    <row r="547" spans="1:4" x14ac:dyDescent="0.25">
      <c r="A547" s="18" t="s">
        <v>646</v>
      </c>
      <c r="B547" s="18">
        <v>17.122</v>
      </c>
      <c r="C547" s="18">
        <f t="shared" si="16"/>
        <v>2.277771288400891E-2</v>
      </c>
      <c r="D547" s="18">
        <f t="shared" si="17"/>
        <v>2.2522173900268002E-2</v>
      </c>
    </row>
    <row r="548" spans="1:4" x14ac:dyDescent="0.25">
      <c r="A548" s="18" t="s">
        <v>647</v>
      </c>
      <c r="B548" s="18">
        <v>17.218</v>
      </c>
      <c r="C548" s="18">
        <f t="shared" si="16"/>
        <v>-5.5755604599837432E-3</v>
      </c>
      <c r="D548" s="18">
        <f t="shared" si="17"/>
        <v>-5.5911619154689852E-3</v>
      </c>
    </row>
    <row r="549" spans="1:4" x14ac:dyDescent="0.25">
      <c r="A549" s="18" t="s">
        <v>648</v>
      </c>
      <c r="B549" s="18">
        <v>17.100000000000001</v>
      </c>
      <c r="C549" s="18">
        <f t="shared" si="16"/>
        <v>6.9005847953215521E-3</v>
      </c>
      <c r="D549" s="18">
        <f t="shared" si="17"/>
        <v>6.8768847271487212E-3</v>
      </c>
    </row>
    <row r="550" spans="1:4" x14ac:dyDescent="0.25">
      <c r="A550" s="18" t="s">
        <v>649</v>
      </c>
      <c r="B550" s="18">
        <v>16.814</v>
      </c>
      <c r="C550" s="18">
        <f t="shared" si="16"/>
        <v>1.7009634828119506E-2</v>
      </c>
      <c r="D550" s="18">
        <f t="shared" si="17"/>
        <v>1.6866590795509086E-2</v>
      </c>
    </row>
    <row r="551" spans="1:4" x14ac:dyDescent="0.25">
      <c r="A551" s="18" t="s">
        <v>650</v>
      </c>
      <c r="B551" s="18">
        <v>16.943999999999999</v>
      </c>
      <c r="C551" s="18">
        <f t="shared" si="16"/>
        <v>-7.6723323890462115E-3</v>
      </c>
      <c r="D551" s="18">
        <f t="shared" si="17"/>
        <v>-7.7019161459454585E-3</v>
      </c>
    </row>
    <row r="552" spans="1:4" x14ac:dyDescent="0.25">
      <c r="A552" s="18" t="s">
        <v>651</v>
      </c>
      <c r="B552" s="18">
        <v>17.149000000000001</v>
      </c>
      <c r="C552" s="18">
        <f t="shared" si="16"/>
        <v>-1.1954049798822195E-2</v>
      </c>
      <c r="D552" s="18">
        <f t="shared" si="17"/>
        <v>-1.2026074014959478E-2</v>
      </c>
    </row>
    <row r="553" spans="1:4" x14ac:dyDescent="0.25">
      <c r="A553" s="18" t="s">
        <v>652</v>
      </c>
      <c r="B553" s="18">
        <v>17.149999999999999</v>
      </c>
      <c r="C553" s="18">
        <f t="shared" si="16"/>
        <v>-5.8309037900738748E-5</v>
      </c>
      <c r="D553" s="18">
        <f t="shared" si="17"/>
        <v>-5.831073793875256E-5</v>
      </c>
    </row>
    <row r="554" spans="1:4" x14ac:dyDescent="0.25">
      <c r="A554" s="18" t="s">
        <v>653</v>
      </c>
      <c r="B554" s="18">
        <v>17.181999999999999</v>
      </c>
      <c r="C554" s="18">
        <f t="shared" si="16"/>
        <v>-1.8624141543475748E-3</v>
      </c>
      <c r="D554" s="18">
        <f t="shared" si="17"/>
        <v>-1.8641506039158966E-3</v>
      </c>
    </row>
    <row r="555" spans="1:4" x14ac:dyDescent="0.25">
      <c r="A555" s="18" t="s">
        <v>654</v>
      </c>
      <c r="B555" s="18">
        <v>16.997</v>
      </c>
      <c r="C555" s="18">
        <f t="shared" si="16"/>
        <v>1.0884273695357929E-2</v>
      </c>
      <c r="D555" s="18">
        <f t="shared" si="17"/>
        <v>1.0825466320650179E-2</v>
      </c>
    </row>
    <row r="556" spans="1:4" x14ac:dyDescent="0.25">
      <c r="A556" s="18" t="s">
        <v>655</v>
      </c>
      <c r="B556" s="18">
        <v>16.966999999999999</v>
      </c>
      <c r="C556" s="18">
        <f t="shared" si="16"/>
        <v>1.7681381505275616E-3</v>
      </c>
      <c r="D556" s="18">
        <f t="shared" si="17"/>
        <v>1.7665768344119178E-3</v>
      </c>
    </row>
    <row r="557" spans="1:4" x14ac:dyDescent="0.25">
      <c r="A557" s="18" t="s">
        <v>656</v>
      </c>
      <c r="B557" s="18">
        <v>17.234999999999999</v>
      </c>
      <c r="C557" s="18">
        <f t="shared" si="16"/>
        <v>-1.5549753408761281E-2</v>
      </c>
      <c r="D557" s="18">
        <f t="shared" si="17"/>
        <v>-1.5671918908026303E-2</v>
      </c>
    </row>
    <row r="558" spans="1:4" x14ac:dyDescent="0.25">
      <c r="A558" s="18" t="s">
        <v>657</v>
      </c>
      <c r="B558" s="18">
        <v>17.102</v>
      </c>
      <c r="C558" s="18">
        <f t="shared" si="16"/>
        <v>7.7768682025493576E-3</v>
      </c>
      <c r="D558" s="18">
        <f t="shared" si="17"/>
        <v>7.7467842350651562E-3</v>
      </c>
    </row>
    <row r="559" spans="1:4" x14ac:dyDescent="0.25">
      <c r="A559" s="18" t="s">
        <v>658</v>
      </c>
      <c r="B559" s="18">
        <v>16.832000000000001</v>
      </c>
      <c r="C559" s="18">
        <f t="shared" si="16"/>
        <v>1.6040874524714803E-2</v>
      </c>
      <c r="D559" s="18">
        <f t="shared" si="17"/>
        <v>1.591357917846406E-2</v>
      </c>
    </row>
    <row r="560" spans="1:4" x14ac:dyDescent="0.25">
      <c r="A560" s="18" t="s">
        <v>659</v>
      </c>
      <c r="B560" s="18">
        <v>16.898</v>
      </c>
      <c r="C560" s="18">
        <f t="shared" si="16"/>
        <v>-3.9057876671794857E-3</v>
      </c>
      <c r="D560" s="18">
        <f t="shared" si="17"/>
        <v>-3.913435175353688E-3</v>
      </c>
    </row>
    <row r="561" spans="1:4" x14ac:dyDescent="0.25">
      <c r="A561" s="18" t="s">
        <v>660</v>
      </c>
      <c r="B561" s="18">
        <v>16.72</v>
      </c>
      <c r="C561" s="18">
        <f t="shared" si="16"/>
        <v>1.0645933014354117E-2</v>
      </c>
      <c r="D561" s="18">
        <f t="shared" si="17"/>
        <v>1.0589664074097447E-2</v>
      </c>
    </row>
    <row r="562" spans="1:4" x14ac:dyDescent="0.25">
      <c r="A562" s="18" t="s">
        <v>661</v>
      </c>
      <c r="B562" s="18">
        <v>16.78</v>
      </c>
      <c r="C562" s="18">
        <f t="shared" si="16"/>
        <v>-3.5756853396902424E-3</v>
      </c>
      <c r="D562" s="18">
        <f t="shared" si="17"/>
        <v>-3.5820933825046631E-3</v>
      </c>
    </row>
    <row r="563" spans="1:4" x14ac:dyDescent="0.25">
      <c r="A563" s="18" t="s">
        <v>662</v>
      </c>
      <c r="B563" s="18">
        <v>16.783000000000001</v>
      </c>
      <c r="C563" s="18">
        <f t="shared" si="16"/>
        <v>-1.7875230888399652E-4</v>
      </c>
      <c r="D563" s="18">
        <f t="shared" si="17"/>
        <v>-1.7876828698205351E-4</v>
      </c>
    </row>
    <row r="564" spans="1:4" x14ac:dyDescent="0.25">
      <c r="A564" s="18" t="s">
        <v>663</v>
      </c>
      <c r="B564" s="18">
        <v>16.803000000000001</v>
      </c>
      <c r="C564" s="18">
        <f t="shared" si="16"/>
        <v>-1.1902636433969869E-3</v>
      </c>
      <c r="D564" s="18">
        <f t="shared" si="17"/>
        <v>-1.1909725697627758E-3</v>
      </c>
    </row>
    <row r="565" spans="1:4" x14ac:dyDescent="0.25">
      <c r="A565" s="18" t="s">
        <v>664</v>
      </c>
      <c r="B565" s="18">
        <v>16.63</v>
      </c>
      <c r="C565" s="18">
        <f t="shared" si="16"/>
        <v>1.0402886349970044E-2</v>
      </c>
      <c r="D565" s="18">
        <f t="shared" si="17"/>
        <v>1.0349148690968811E-2</v>
      </c>
    </row>
    <row r="566" spans="1:4" x14ac:dyDescent="0.25">
      <c r="A566" s="18" t="s">
        <v>665</v>
      </c>
      <c r="B566" s="18">
        <v>16.556999999999999</v>
      </c>
      <c r="C566" s="18">
        <f t="shared" si="16"/>
        <v>4.4090112943166275E-3</v>
      </c>
      <c r="D566" s="18">
        <f t="shared" si="17"/>
        <v>4.3993200793624827E-3</v>
      </c>
    </row>
    <row r="567" spans="1:4" x14ac:dyDescent="0.25">
      <c r="A567" s="18" t="s">
        <v>666</v>
      </c>
      <c r="B567" s="18">
        <v>16.466000000000001</v>
      </c>
      <c r="C567" s="18">
        <f t="shared" si="16"/>
        <v>5.5265395360134528E-3</v>
      </c>
      <c r="D567" s="18">
        <f t="shared" si="17"/>
        <v>5.5113242492393797E-3</v>
      </c>
    </row>
    <row r="568" spans="1:4" x14ac:dyDescent="0.25">
      <c r="A568" s="18" t="s">
        <v>667</v>
      </c>
      <c r="B568" s="18">
        <v>16.584</v>
      </c>
      <c r="C568" s="18">
        <f t="shared" si="16"/>
        <v>-7.11529184756383E-3</v>
      </c>
      <c r="D568" s="18">
        <f t="shared" si="17"/>
        <v>-7.1407262572441418E-3</v>
      </c>
    </row>
    <row r="569" spans="1:4" x14ac:dyDescent="0.25">
      <c r="A569" s="18" t="s">
        <v>668</v>
      </c>
      <c r="B569" s="18">
        <v>16.498999999999999</v>
      </c>
      <c r="C569" s="18">
        <f t="shared" si="16"/>
        <v>5.1518273834778383E-3</v>
      </c>
      <c r="D569" s="18">
        <f t="shared" si="17"/>
        <v>5.1386021241711689E-3</v>
      </c>
    </row>
    <row r="570" spans="1:4" x14ac:dyDescent="0.25">
      <c r="A570" s="18" t="s">
        <v>669</v>
      </c>
      <c r="B570" s="18">
        <v>16.356000000000002</v>
      </c>
      <c r="C570" s="18">
        <f t="shared" si="16"/>
        <v>8.7429689410612084E-3</v>
      </c>
      <c r="D570" s="18">
        <f t="shared" si="17"/>
        <v>8.704970506911304E-3</v>
      </c>
    </row>
    <row r="571" spans="1:4" x14ac:dyDescent="0.25">
      <c r="A571" s="18" t="s">
        <v>670</v>
      </c>
      <c r="B571" s="18">
        <v>16.015000000000001</v>
      </c>
      <c r="C571" s="18">
        <f t="shared" si="16"/>
        <v>2.129253824539501E-2</v>
      </c>
      <c r="D571" s="18">
        <f t="shared" si="17"/>
        <v>2.1069019441274473E-2</v>
      </c>
    </row>
    <row r="572" spans="1:4" x14ac:dyDescent="0.25">
      <c r="A572" s="18" t="s">
        <v>671</v>
      </c>
      <c r="B572" s="18">
        <v>15.936</v>
      </c>
      <c r="C572" s="18">
        <f t="shared" si="16"/>
        <v>4.9573293172691154E-3</v>
      </c>
      <c r="D572" s="18">
        <f t="shared" si="17"/>
        <v>4.9450822188790806E-3</v>
      </c>
    </row>
    <row r="573" spans="1:4" x14ac:dyDescent="0.25">
      <c r="A573" s="18" t="s">
        <v>672</v>
      </c>
      <c r="B573" s="18">
        <v>16.163</v>
      </c>
      <c r="C573" s="18">
        <f t="shared" si="16"/>
        <v>-1.4044422446328052E-2</v>
      </c>
      <c r="D573" s="18">
        <f t="shared" si="17"/>
        <v>-1.4143978585429245E-2</v>
      </c>
    </row>
    <row r="574" spans="1:4" x14ac:dyDescent="0.25">
      <c r="A574" s="18" t="s">
        <v>673</v>
      </c>
      <c r="B574" s="18">
        <v>15.988</v>
      </c>
      <c r="C574" s="18">
        <f t="shared" si="16"/>
        <v>1.0945709281961516E-2</v>
      </c>
      <c r="D574" s="18">
        <f t="shared" si="17"/>
        <v>1.088623857859464E-2</v>
      </c>
    </row>
    <row r="575" spans="1:4" x14ac:dyDescent="0.25">
      <c r="A575" s="18" t="s">
        <v>674</v>
      </c>
      <c r="B575" s="18">
        <v>15.929</v>
      </c>
      <c r="C575" s="18">
        <f t="shared" si="16"/>
        <v>3.7039362169627266E-3</v>
      </c>
      <c r="D575" s="18">
        <f t="shared" si="17"/>
        <v>3.6970935365757342E-3</v>
      </c>
    </row>
    <row r="576" spans="1:4" x14ac:dyDescent="0.25">
      <c r="A576" s="18" t="s">
        <v>675</v>
      </c>
      <c r="B576" s="18">
        <v>15.824999999999999</v>
      </c>
      <c r="C576" s="18">
        <f t="shared" si="16"/>
        <v>6.5718799368089092E-3</v>
      </c>
      <c r="D576" s="18">
        <f t="shared" si="17"/>
        <v>6.5503792822613404E-3</v>
      </c>
    </row>
    <row r="577" spans="1:4" x14ac:dyDescent="0.25">
      <c r="A577" s="18" t="s">
        <v>676</v>
      </c>
      <c r="B577" s="18">
        <v>15.704000000000001</v>
      </c>
      <c r="C577" s="18">
        <f t="shared" si="16"/>
        <v>7.7050433010697056E-3</v>
      </c>
      <c r="D577" s="18">
        <f t="shared" si="17"/>
        <v>7.6755110560798442E-3</v>
      </c>
    </row>
    <row r="578" spans="1:4" x14ac:dyDescent="0.25">
      <c r="A578" s="18" t="s">
        <v>677</v>
      </c>
      <c r="B578" s="18">
        <v>15.815</v>
      </c>
      <c r="C578" s="18">
        <f t="shared" si="16"/>
        <v>-7.0186531773631915E-3</v>
      </c>
      <c r="D578" s="18">
        <f t="shared" si="17"/>
        <v>-7.043399783452124E-3</v>
      </c>
    </row>
    <row r="579" spans="1:4" x14ac:dyDescent="0.25">
      <c r="A579" s="18" t="s">
        <v>678</v>
      </c>
      <c r="B579" s="18">
        <v>15.917999999999999</v>
      </c>
      <c r="C579" s="18">
        <f t="shared" si="16"/>
        <v>-6.470662143485348E-3</v>
      </c>
      <c r="D579" s="18">
        <f t="shared" si="17"/>
        <v>-6.4916876260454268E-3</v>
      </c>
    </row>
    <row r="580" spans="1:4" x14ac:dyDescent="0.25">
      <c r="A580" s="18" t="s">
        <v>679</v>
      </c>
      <c r="B580" s="18">
        <v>16.053999999999998</v>
      </c>
      <c r="C580" s="18">
        <f t="shared" ref="C580:C643" si="18">(B579-B580)/B580</f>
        <v>-8.4714089946430326E-3</v>
      </c>
      <c r="D580" s="18">
        <f t="shared" ref="D580:D643" si="19">LN(1+C580)</f>
        <v>-8.5074953257274783E-3</v>
      </c>
    </row>
    <row r="581" spans="1:4" x14ac:dyDescent="0.25">
      <c r="A581" s="18" t="s">
        <v>680</v>
      </c>
      <c r="B581" s="18">
        <v>16.026</v>
      </c>
      <c r="C581" s="18">
        <f t="shared" si="18"/>
        <v>1.7471608635965738E-3</v>
      </c>
      <c r="D581" s="18">
        <f t="shared" si="19"/>
        <v>1.7456363535062471E-3</v>
      </c>
    </row>
    <row r="582" spans="1:4" x14ac:dyDescent="0.25">
      <c r="A582" s="18" t="s">
        <v>681</v>
      </c>
      <c r="B582" s="18">
        <v>16.163</v>
      </c>
      <c r="C582" s="18">
        <f t="shared" si="18"/>
        <v>-8.4761492297222331E-3</v>
      </c>
      <c r="D582" s="18">
        <f t="shared" si="19"/>
        <v>-8.5122760717928729E-3</v>
      </c>
    </row>
    <row r="583" spans="1:4" x14ac:dyDescent="0.25">
      <c r="A583" s="18" t="s">
        <v>682</v>
      </c>
      <c r="B583" s="18">
        <v>16.152999999999999</v>
      </c>
      <c r="C583" s="18">
        <f t="shared" si="18"/>
        <v>6.1908004705018042E-4</v>
      </c>
      <c r="D583" s="18">
        <f t="shared" si="19"/>
        <v>6.1888849605077614E-4</v>
      </c>
    </row>
    <row r="584" spans="1:4" x14ac:dyDescent="0.25">
      <c r="A584" s="18" t="s">
        <v>683</v>
      </c>
      <c r="B584" s="18">
        <v>15.897</v>
      </c>
      <c r="C584" s="18">
        <f t="shared" si="18"/>
        <v>1.6103667358621027E-2</v>
      </c>
      <c r="D584" s="18">
        <f t="shared" si="19"/>
        <v>1.5975378752886165E-2</v>
      </c>
    </row>
    <row r="585" spans="1:4" x14ac:dyDescent="0.25">
      <c r="A585" s="18" t="s">
        <v>684</v>
      </c>
      <c r="B585" s="18">
        <v>17.152000000000001</v>
      </c>
      <c r="C585" s="18">
        <f t="shared" si="18"/>
        <v>-7.3169309701492574E-2</v>
      </c>
      <c r="D585" s="18">
        <f t="shared" si="19"/>
        <v>-7.5984372709656828E-2</v>
      </c>
    </row>
    <row r="586" spans="1:4" x14ac:dyDescent="0.25">
      <c r="A586" s="18" t="s">
        <v>685</v>
      </c>
      <c r="B586" s="18">
        <v>16.911000000000001</v>
      </c>
      <c r="C586" s="18">
        <f t="shared" si="18"/>
        <v>1.4251079179232431E-2</v>
      </c>
      <c r="D586" s="18">
        <f t="shared" si="19"/>
        <v>1.4150487120843901E-2</v>
      </c>
    </row>
    <row r="587" spans="1:4" x14ac:dyDescent="0.25">
      <c r="A587" s="18" t="s">
        <v>686</v>
      </c>
      <c r="B587" s="18">
        <v>17.116</v>
      </c>
      <c r="C587" s="18">
        <f t="shared" si="18"/>
        <v>-1.1977097452675759E-2</v>
      </c>
      <c r="D587" s="18">
        <f t="shared" si="19"/>
        <v>-1.2049400787022619E-2</v>
      </c>
    </row>
    <row r="588" spans="1:4" x14ac:dyDescent="0.25">
      <c r="A588" s="18" t="s">
        <v>687</v>
      </c>
      <c r="B588" s="18">
        <v>16.968</v>
      </c>
      <c r="C588" s="18">
        <f t="shared" si="18"/>
        <v>8.7223008015087037E-3</v>
      </c>
      <c r="D588" s="18">
        <f t="shared" si="19"/>
        <v>8.6844812921890672E-3</v>
      </c>
    </row>
    <row r="589" spans="1:4" x14ac:dyDescent="0.25">
      <c r="A589" s="18" t="s">
        <v>688</v>
      </c>
      <c r="B589" s="18">
        <v>16.896999999999998</v>
      </c>
      <c r="C589" s="18">
        <f t="shared" si="18"/>
        <v>4.2019293365687113E-3</v>
      </c>
      <c r="D589" s="18">
        <f t="shared" si="19"/>
        <v>4.1931258838687159E-3</v>
      </c>
    </row>
    <row r="590" spans="1:4" x14ac:dyDescent="0.25">
      <c r="A590" s="18" t="s">
        <v>689</v>
      </c>
      <c r="B590" s="18">
        <v>17.024999999999999</v>
      </c>
      <c r="C590" s="18">
        <f t="shared" si="18"/>
        <v>-7.5183553597650589E-3</v>
      </c>
      <c r="D590" s="18">
        <f t="shared" si="19"/>
        <v>-7.5467606570633989E-3</v>
      </c>
    </row>
    <row r="591" spans="1:4" x14ac:dyDescent="0.25">
      <c r="A591" s="18" t="s">
        <v>690</v>
      </c>
      <c r="B591" s="18">
        <v>17.202999999999999</v>
      </c>
      <c r="C591" s="18">
        <f t="shared" si="18"/>
        <v>-1.0347032494332432E-2</v>
      </c>
      <c r="D591" s="18">
        <f t="shared" si="19"/>
        <v>-1.0400935179326174E-2</v>
      </c>
    </row>
    <row r="592" spans="1:4" x14ac:dyDescent="0.25">
      <c r="A592" s="18" t="s">
        <v>691</v>
      </c>
      <c r="B592" s="18">
        <v>16.739999999999998</v>
      </c>
      <c r="C592" s="18">
        <f t="shared" si="18"/>
        <v>2.7658303464755139E-2</v>
      </c>
      <c r="D592" s="18">
        <f t="shared" si="19"/>
        <v>2.7282722153572903E-2</v>
      </c>
    </row>
    <row r="593" spans="1:4" x14ac:dyDescent="0.25">
      <c r="A593" s="18" t="s">
        <v>692</v>
      </c>
      <c r="B593" s="18">
        <v>16.824000000000002</v>
      </c>
      <c r="C593" s="18">
        <f t="shared" si="18"/>
        <v>-4.9928673323824998E-3</v>
      </c>
      <c r="D593" s="18">
        <f t="shared" si="19"/>
        <v>-5.0053733390695533E-3</v>
      </c>
    </row>
    <row r="594" spans="1:4" x14ac:dyDescent="0.25">
      <c r="A594" s="18" t="s">
        <v>693</v>
      </c>
      <c r="B594" s="18">
        <v>16.861999999999998</v>
      </c>
      <c r="C594" s="18">
        <f t="shared" si="18"/>
        <v>-2.2535879492347707E-3</v>
      </c>
      <c r="D594" s="18">
        <f t="shared" si="19"/>
        <v>-2.2561311000850854E-3</v>
      </c>
    </row>
    <row r="595" spans="1:4" x14ac:dyDescent="0.25">
      <c r="A595" s="18" t="s">
        <v>694</v>
      </c>
      <c r="B595" s="18">
        <v>16.753</v>
      </c>
      <c r="C595" s="18">
        <f t="shared" si="18"/>
        <v>6.5062973795737009E-3</v>
      </c>
      <c r="D595" s="18">
        <f t="shared" si="19"/>
        <v>6.485222789088552E-3</v>
      </c>
    </row>
    <row r="596" spans="1:4" x14ac:dyDescent="0.25">
      <c r="A596" s="18" t="s">
        <v>695</v>
      </c>
      <c r="B596" s="18">
        <v>16.427</v>
      </c>
      <c r="C596" s="18">
        <f t="shared" si="18"/>
        <v>1.9845376514275311E-2</v>
      </c>
      <c r="D596" s="18">
        <f t="shared" si="19"/>
        <v>1.9651024152332438E-2</v>
      </c>
    </row>
    <row r="597" spans="1:4" x14ac:dyDescent="0.25">
      <c r="A597" s="18" t="s">
        <v>696</v>
      </c>
      <c r="B597" s="18">
        <v>16.405999999999999</v>
      </c>
      <c r="C597" s="18">
        <f t="shared" si="18"/>
        <v>1.2800195050591734E-3</v>
      </c>
      <c r="D597" s="18">
        <f t="shared" si="19"/>
        <v>1.2792009785045867E-3</v>
      </c>
    </row>
    <row r="598" spans="1:4" x14ac:dyDescent="0.25">
      <c r="A598" s="18" t="s">
        <v>697</v>
      </c>
      <c r="B598" s="18">
        <v>16.661000000000001</v>
      </c>
      <c r="C598" s="18">
        <f t="shared" si="18"/>
        <v>-1.5305203769281708E-2</v>
      </c>
      <c r="D598" s="18">
        <f t="shared" si="19"/>
        <v>-1.542353736637367E-2</v>
      </c>
    </row>
    <row r="599" spans="1:4" x14ac:dyDescent="0.25">
      <c r="A599" s="18" t="s">
        <v>698</v>
      </c>
      <c r="B599" s="18">
        <v>16.577999999999999</v>
      </c>
      <c r="C599" s="18">
        <f t="shared" si="18"/>
        <v>5.0066352997950271E-3</v>
      </c>
      <c r="D599" s="18">
        <f t="shared" si="19"/>
        <v>4.9941437775973567E-3</v>
      </c>
    </row>
    <row r="600" spans="1:4" x14ac:dyDescent="0.25">
      <c r="A600" s="18" t="s">
        <v>699</v>
      </c>
      <c r="B600" s="18">
        <v>16.463999999999999</v>
      </c>
      <c r="C600" s="18">
        <f t="shared" si="18"/>
        <v>6.9241982507289102E-3</v>
      </c>
      <c r="D600" s="18">
        <f t="shared" si="19"/>
        <v>6.9003360776407046E-3</v>
      </c>
    </row>
    <row r="601" spans="1:4" x14ac:dyDescent="0.25">
      <c r="A601" s="18" t="s">
        <v>700</v>
      </c>
      <c r="B601" s="18">
        <v>16.343</v>
      </c>
      <c r="C601" s="18">
        <f t="shared" si="18"/>
        <v>7.403781435476881E-3</v>
      </c>
      <c r="D601" s="18">
        <f t="shared" si="19"/>
        <v>7.3765079807727521E-3</v>
      </c>
    </row>
    <row r="602" spans="1:4" x14ac:dyDescent="0.25">
      <c r="A602" s="18" t="s">
        <v>701</v>
      </c>
      <c r="B602" s="18">
        <v>16.382999999999999</v>
      </c>
      <c r="C602" s="18">
        <f t="shared" si="18"/>
        <v>-2.4415552707073886E-3</v>
      </c>
      <c r="D602" s="18">
        <f t="shared" si="19"/>
        <v>-2.4445407272054372E-3</v>
      </c>
    </row>
    <row r="603" spans="1:4" x14ac:dyDescent="0.25">
      <c r="A603" s="18" t="s">
        <v>702</v>
      </c>
      <c r="B603" s="18">
        <v>16.623000000000001</v>
      </c>
      <c r="C603" s="18">
        <f t="shared" si="18"/>
        <v>-1.4437827107020513E-2</v>
      </c>
      <c r="D603" s="18">
        <f t="shared" si="19"/>
        <v>-1.4543066715196026E-2</v>
      </c>
    </row>
    <row r="604" spans="1:4" x14ac:dyDescent="0.25">
      <c r="A604" s="18" t="s">
        <v>703</v>
      </c>
      <c r="B604" s="18">
        <v>16.512</v>
      </c>
      <c r="C604" s="18">
        <f t="shared" si="18"/>
        <v>6.7223837209302723E-3</v>
      </c>
      <c r="D604" s="18">
        <f t="shared" si="19"/>
        <v>6.6998892541700892E-3</v>
      </c>
    </row>
    <row r="605" spans="1:4" x14ac:dyDescent="0.25">
      <c r="A605" s="18" t="s">
        <v>704</v>
      </c>
      <c r="B605" s="18">
        <v>16.553000000000001</v>
      </c>
      <c r="C605" s="18">
        <f t="shared" si="18"/>
        <v>-2.4768924062103766E-3</v>
      </c>
      <c r="D605" s="18">
        <f t="shared" si="19"/>
        <v>-2.4799649788762677E-3</v>
      </c>
    </row>
    <row r="606" spans="1:4" x14ac:dyDescent="0.25">
      <c r="A606" s="18" t="s">
        <v>705</v>
      </c>
      <c r="B606" s="18">
        <v>16.613</v>
      </c>
      <c r="C606" s="18">
        <f t="shared" si="18"/>
        <v>-3.6116294468186796E-3</v>
      </c>
      <c r="D606" s="18">
        <f t="shared" si="19"/>
        <v>-3.6181671263131833E-3</v>
      </c>
    </row>
    <row r="607" spans="1:4" x14ac:dyDescent="0.25">
      <c r="A607" s="18" t="s">
        <v>706</v>
      </c>
      <c r="B607" s="18">
        <v>16.760999999999999</v>
      </c>
      <c r="C607" s="18">
        <f t="shared" si="18"/>
        <v>-8.8300220750551685E-3</v>
      </c>
      <c r="D607" s="18">
        <f t="shared" si="19"/>
        <v>-8.8692377407796601E-3</v>
      </c>
    </row>
    <row r="608" spans="1:4" x14ac:dyDescent="0.25">
      <c r="A608" s="18" t="s">
        <v>707</v>
      </c>
      <c r="B608" s="18">
        <v>16.914000000000001</v>
      </c>
      <c r="C608" s="18">
        <f t="shared" si="18"/>
        <v>-9.0457609081235797E-3</v>
      </c>
      <c r="D608" s="18">
        <f t="shared" si="19"/>
        <v>-9.0869222149092283E-3</v>
      </c>
    </row>
    <row r="609" spans="1:4" x14ac:dyDescent="0.25">
      <c r="A609" s="18" t="s">
        <v>708</v>
      </c>
      <c r="B609" s="18">
        <v>17.029</v>
      </c>
      <c r="C609" s="18">
        <f t="shared" si="18"/>
        <v>-6.7531857419694894E-3</v>
      </c>
      <c r="D609" s="18">
        <f t="shared" si="19"/>
        <v>-6.7760916844369868E-3</v>
      </c>
    </row>
    <row r="610" spans="1:4" x14ac:dyDescent="0.25">
      <c r="A610" s="18" t="s">
        <v>709</v>
      </c>
      <c r="B610" s="18">
        <v>16.876999999999999</v>
      </c>
      <c r="C610" s="18">
        <f t="shared" si="18"/>
        <v>9.006339989334658E-3</v>
      </c>
      <c r="D610" s="18">
        <f t="shared" si="19"/>
        <v>8.9660247901204408E-3</v>
      </c>
    </row>
    <row r="611" spans="1:4" x14ac:dyDescent="0.25">
      <c r="A611" s="18" t="s">
        <v>710</v>
      </c>
      <c r="B611" s="18">
        <v>17.457000000000001</v>
      </c>
      <c r="C611" s="18">
        <f t="shared" si="18"/>
        <v>-3.3224494472131626E-2</v>
      </c>
      <c r="D611" s="18">
        <f t="shared" si="19"/>
        <v>-3.3788966088295347E-2</v>
      </c>
    </row>
    <row r="612" spans="1:4" x14ac:dyDescent="0.25">
      <c r="A612" s="18" t="s">
        <v>711</v>
      </c>
      <c r="B612" s="18">
        <v>17.364000000000001</v>
      </c>
      <c r="C612" s="18">
        <f t="shared" si="18"/>
        <v>5.3559087767795421E-3</v>
      </c>
      <c r="D612" s="18">
        <f t="shared" si="19"/>
        <v>5.3416169052955065E-3</v>
      </c>
    </row>
    <row r="613" spans="1:4" x14ac:dyDescent="0.25">
      <c r="A613" s="18" t="s">
        <v>712</v>
      </c>
      <c r="B613" s="18">
        <v>18.716000000000001</v>
      </c>
      <c r="C613" s="18">
        <f t="shared" si="18"/>
        <v>-7.2237657619149409E-2</v>
      </c>
      <c r="D613" s="18">
        <f t="shared" si="19"/>
        <v>-7.4979675566622814E-2</v>
      </c>
    </row>
    <row r="614" spans="1:4" x14ac:dyDescent="0.25">
      <c r="A614" s="18" t="s">
        <v>713</v>
      </c>
      <c r="B614" s="18">
        <v>18.356999999999999</v>
      </c>
      <c r="C614" s="18">
        <f t="shared" si="18"/>
        <v>1.9556572424688227E-2</v>
      </c>
      <c r="D614" s="18">
        <f t="shared" si="19"/>
        <v>1.9367799855456783E-2</v>
      </c>
    </row>
    <row r="615" spans="1:4" x14ac:dyDescent="0.25">
      <c r="A615" s="18" t="s">
        <v>714</v>
      </c>
      <c r="B615" s="18">
        <v>18.329999999999998</v>
      </c>
      <c r="C615" s="18">
        <f t="shared" si="18"/>
        <v>1.4729950900164226E-3</v>
      </c>
      <c r="D615" s="18">
        <f t="shared" si="19"/>
        <v>1.4719112968996759E-3</v>
      </c>
    </row>
    <row r="616" spans="1:4" x14ac:dyDescent="0.25">
      <c r="A616" s="18" t="s">
        <v>715</v>
      </c>
      <c r="B616" s="18">
        <v>18.123999999999999</v>
      </c>
      <c r="C616" s="18">
        <f t="shared" si="18"/>
        <v>1.1366144338997988E-2</v>
      </c>
      <c r="D616" s="18">
        <f t="shared" si="19"/>
        <v>1.1302035046721942E-2</v>
      </c>
    </row>
    <row r="617" spans="1:4" x14ac:dyDescent="0.25">
      <c r="A617" s="18" t="s">
        <v>716</v>
      </c>
      <c r="B617" s="18">
        <v>18.175000000000001</v>
      </c>
      <c r="C617" s="18">
        <f t="shared" si="18"/>
        <v>-2.8060522696012067E-3</v>
      </c>
      <c r="D617" s="18">
        <f t="shared" si="19"/>
        <v>-2.8099966146913767E-3</v>
      </c>
    </row>
    <row r="618" spans="1:4" x14ac:dyDescent="0.25">
      <c r="A618" s="18" t="s">
        <v>717</v>
      </c>
      <c r="B618" s="18">
        <v>18.341999999999999</v>
      </c>
      <c r="C618" s="18">
        <f t="shared" si="18"/>
        <v>-9.1047868280448186E-3</v>
      </c>
      <c r="D618" s="18">
        <f t="shared" si="19"/>
        <v>-9.1464887171692957E-3</v>
      </c>
    </row>
    <row r="619" spans="1:4" x14ac:dyDescent="0.25">
      <c r="A619" s="18" t="s">
        <v>718</v>
      </c>
      <c r="B619" s="18">
        <v>18.382999999999999</v>
      </c>
      <c r="C619" s="18">
        <f t="shared" si="18"/>
        <v>-2.2303214926834777E-3</v>
      </c>
      <c r="D619" s="18">
        <f t="shared" si="19"/>
        <v>-2.2328123639821645E-3</v>
      </c>
    </row>
    <row r="620" spans="1:4" x14ac:dyDescent="0.25">
      <c r="A620" s="18" t="s">
        <v>719</v>
      </c>
      <c r="B620" s="18">
        <v>18.66</v>
      </c>
      <c r="C620" s="18">
        <f t="shared" si="18"/>
        <v>-1.4844587352625992E-2</v>
      </c>
      <c r="D620" s="18">
        <f t="shared" si="19"/>
        <v>-1.4955870918463132E-2</v>
      </c>
    </row>
    <row r="621" spans="1:4" x14ac:dyDescent="0.25">
      <c r="A621" s="18" t="s">
        <v>720</v>
      </c>
      <c r="B621" s="18">
        <v>18.385000000000002</v>
      </c>
      <c r="C621" s="18">
        <f t="shared" si="18"/>
        <v>1.4957846070165818E-2</v>
      </c>
      <c r="D621" s="18">
        <f t="shared" si="19"/>
        <v>1.4847080665962357E-2</v>
      </c>
    </row>
    <row r="622" spans="1:4" x14ac:dyDescent="0.25">
      <c r="A622" s="18" t="s">
        <v>721</v>
      </c>
      <c r="B622" s="18">
        <v>17.762</v>
      </c>
      <c r="C622" s="18">
        <f t="shared" si="18"/>
        <v>3.5074878955072691E-2</v>
      </c>
      <c r="D622" s="18">
        <f t="shared" si="19"/>
        <v>3.4473770916923115E-2</v>
      </c>
    </row>
    <row r="623" spans="1:4" x14ac:dyDescent="0.25">
      <c r="A623" s="18" t="s">
        <v>722</v>
      </c>
      <c r="B623" s="18">
        <v>17.84</v>
      </c>
      <c r="C623" s="18">
        <f t="shared" si="18"/>
        <v>-4.3721973094170072E-3</v>
      </c>
      <c r="D623" s="18">
        <f t="shared" si="19"/>
        <v>-4.3817833155508825E-3</v>
      </c>
    </row>
    <row r="624" spans="1:4" x14ac:dyDescent="0.25">
      <c r="A624" s="18" t="s">
        <v>723</v>
      </c>
      <c r="B624" s="18">
        <v>17.762</v>
      </c>
      <c r="C624" s="18">
        <f t="shared" si="18"/>
        <v>4.3913973651615468E-3</v>
      </c>
      <c r="D624" s="18">
        <f t="shared" si="19"/>
        <v>4.38178331555086E-3</v>
      </c>
    </row>
    <row r="625" spans="1:4" x14ac:dyDescent="0.25">
      <c r="A625" s="18" t="s">
        <v>724</v>
      </c>
      <c r="B625" s="18">
        <v>17.603999999999999</v>
      </c>
      <c r="C625" s="18">
        <f t="shared" si="18"/>
        <v>8.9752329016133409E-3</v>
      </c>
      <c r="D625" s="18">
        <f t="shared" si="19"/>
        <v>8.9351948874673934E-3</v>
      </c>
    </row>
    <row r="626" spans="1:4" x14ac:dyDescent="0.25">
      <c r="A626" s="18" t="s">
        <v>725</v>
      </c>
      <c r="B626" s="18">
        <v>17.585000000000001</v>
      </c>
      <c r="C626" s="18">
        <f t="shared" si="18"/>
        <v>1.0804663065111374E-3</v>
      </c>
      <c r="D626" s="18">
        <f t="shared" si="19"/>
        <v>1.0798830228991179E-3</v>
      </c>
    </row>
    <row r="627" spans="1:4" x14ac:dyDescent="0.25">
      <c r="A627" s="18" t="s">
        <v>726</v>
      </c>
      <c r="B627" s="18">
        <v>17.736000000000001</v>
      </c>
      <c r="C627" s="18">
        <f t="shared" si="18"/>
        <v>-8.5137573297248414E-3</v>
      </c>
      <c r="D627" s="18">
        <f t="shared" si="19"/>
        <v>-8.5502063880645244E-3</v>
      </c>
    </row>
    <row r="628" spans="1:4" x14ac:dyDescent="0.25">
      <c r="A628" s="18" t="s">
        <v>727</v>
      </c>
      <c r="B628" s="18">
        <v>17.562000000000001</v>
      </c>
      <c r="C628" s="18">
        <f t="shared" si="18"/>
        <v>9.907755380936082E-3</v>
      </c>
      <c r="D628" s="18">
        <f t="shared" si="19"/>
        <v>9.8589953762065665E-3</v>
      </c>
    </row>
    <row r="629" spans="1:4" x14ac:dyDescent="0.25">
      <c r="A629" s="18" t="s">
        <v>728</v>
      </c>
      <c r="B629" s="18">
        <v>17.524999999999999</v>
      </c>
      <c r="C629" s="18">
        <f t="shared" si="18"/>
        <v>2.1112696148360964E-3</v>
      </c>
      <c r="D629" s="18">
        <f t="shared" si="19"/>
        <v>2.1090440171500483E-3</v>
      </c>
    </row>
    <row r="630" spans="1:4" x14ac:dyDescent="0.25">
      <c r="A630" s="18" t="s">
        <v>729</v>
      </c>
      <c r="B630" s="18">
        <v>17.448</v>
      </c>
      <c r="C630" s="18">
        <f t="shared" si="18"/>
        <v>4.4131132508022797E-3</v>
      </c>
      <c r="D630" s="18">
        <f t="shared" si="19"/>
        <v>4.403404021325762E-3</v>
      </c>
    </row>
    <row r="631" spans="1:4" x14ac:dyDescent="0.25">
      <c r="A631" s="18" t="s">
        <v>730</v>
      </c>
      <c r="B631" s="18">
        <v>17.501999999999999</v>
      </c>
      <c r="C631" s="18">
        <f t="shared" si="18"/>
        <v>-3.0853616729515768E-3</v>
      </c>
      <c r="D631" s="18">
        <f t="shared" si="19"/>
        <v>-3.0901312143113632E-3</v>
      </c>
    </row>
    <row r="632" spans="1:4" x14ac:dyDescent="0.25">
      <c r="A632" s="18" t="s">
        <v>731</v>
      </c>
      <c r="B632" s="18">
        <v>17.616</v>
      </c>
      <c r="C632" s="18">
        <f t="shared" si="18"/>
        <v>-6.4713896457766103E-3</v>
      </c>
      <c r="D632" s="18">
        <f t="shared" si="19"/>
        <v>-6.4924198666848638E-3</v>
      </c>
    </row>
    <row r="633" spans="1:4" x14ac:dyDescent="0.25">
      <c r="A633" s="18" t="s">
        <v>732</v>
      </c>
      <c r="B633" s="18">
        <v>17.591000000000001</v>
      </c>
      <c r="C633" s="18">
        <f t="shared" si="18"/>
        <v>1.4211812858847465E-3</v>
      </c>
      <c r="D633" s="18">
        <f t="shared" si="19"/>
        <v>1.420172363555533E-3</v>
      </c>
    </row>
    <row r="634" spans="1:4" x14ac:dyDescent="0.25">
      <c r="A634" s="18" t="s">
        <v>733</v>
      </c>
      <c r="B634" s="18">
        <v>17.425999999999998</v>
      </c>
      <c r="C634" s="18">
        <f t="shared" si="18"/>
        <v>9.4686101228051607E-3</v>
      </c>
      <c r="D634" s="18">
        <f t="shared" si="19"/>
        <v>9.4240638076735425E-3</v>
      </c>
    </row>
    <row r="635" spans="1:4" x14ac:dyDescent="0.25">
      <c r="A635" s="18" t="s">
        <v>734</v>
      </c>
      <c r="B635" s="18">
        <v>17.462</v>
      </c>
      <c r="C635" s="18">
        <f t="shared" si="18"/>
        <v>-2.0616195166648361E-3</v>
      </c>
      <c r="D635" s="18">
        <f t="shared" si="19"/>
        <v>-2.063747579520906E-3</v>
      </c>
    </row>
    <row r="636" spans="1:4" x14ac:dyDescent="0.25">
      <c r="A636" s="18" t="s">
        <v>735</v>
      </c>
      <c r="B636" s="18">
        <v>17.393000000000001</v>
      </c>
      <c r="C636" s="18">
        <f t="shared" si="18"/>
        <v>3.9671132064623155E-3</v>
      </c>
      <c r="D636" s="18">
        <f t="shared" si="19"/>
        <v>3.9592649625995709E-3</v>
      </c>
    </row>
    <row r="637" spans="1:4" x14ac:dyDescent="0.25">
      <c r="A637" s="18" t="s">
        <v>736</v>
      </c>
      <c r="B637" s="18">
        <v>17.41</v>
      </c>
      <c r="C637" s="18">
        <f t="shared" si="18"/>
        <v>-9.7645031591036527E-4</v>
      </c>
      <c r="D637" s="18">
        <f t="shared" si="19"/>
        <v>-9.7692735408136649E-4</v>
      </c>
    </row>
    <row r="638" spans="1:4" x14ac:dyDescent="0.25">
      <c r="A638" s="18" t="s">
        <v>737</v>
      </c>
      <c r="B638" s="18">
        <v>17.454999999999998</v>
      </c>
      <c r="C638" s="18">
        <f t="shared" si="18"/>
        <v>-2.5780578630763768E-3</v>
      </c>
      <c r="D638" s="18">
        <f t="shared" si="19"/>
        <v>-2.5813867769016101E-3</v>
      </c>
    </row>
    <row r="639" spans="1:4" x14ac:dyDescent="0.25">
      <c r="A639" s="18" t="s">
        <v>738</v>
      </c>
      <c r="B639" s="18">
        <v>17.456</v>
      </c>
      <c r="C639" s="18">
        <f t="shared" si="18"/>
        <v>-5.728689275900677E-5</v>
      </c>
      <c r="D639" s="18">
        <f t="shared" si="19"/>
        <v>-5.7288533715679085E-5</v>
      </c>
    </row>
    <row r="640" spans="1:4" x14ac:dyDescent="0.25">
      <c r="A640" s="18" t="s">
        <v>739</v>
      </c>
      <c r="B640" s="18">
        <v>17.605</v>
      </c>
      <c r="C640" s="18">
        <f t="shared" si="18"/>
        <v>-8.4635046861687539E-3</v>
      </c>
      <c r="D640" s="18">
        <f t="shared" si="19"/>
        <v>-8.499523516300872E-3</v>
      </c>
    </row>
    <row r="641" spans="1:4" x14ac:dyDescent="0.25">
      <c r="A641" s="18" t="s">
        <v>740</v>
      </c>
      <c r="B641" s="18">
        <v>17.712</v>
      </c>
      <c r="C641" s="18">
        <f t="shared" si="18"/>
        <v>-6.0411020776874047E-3</v>
      </c>
      <c r="D641" s="18">
        <f t="shared" si="19"/>
        <v>-6.0594233592651623E-3</v>
      </c>
    </row>
    <row r="642" spans="1:4" x14ac:dyDescent="0.25">
      <c r="A642" s="18" t="s">
        <v>741</v>
      </c>
      <c r="B642" s="18">
        <v>17.324000000000002</v>
      </c>
      <c r="C642" s="18">
        <f t="shared" si="18"/>
        <v>2.2396675132763687E-2</v>
      </c>
      <c r="D642" s="18">
        <f t="shared" si="19"/>
        <v>2.2149552613900808E-2</v>
      </c>
    </row>
    <row r="643" spans="1:4" x14ac:dyDescent="0.25">
      <c r="A643" s="18" t="s">
        <v>742</v>
      </c>
      <c r="B643" s="18">
        <v>17.288</v>
      </c>
      <c r="C643" s="18">
        <f t="shared" si="18"/>
        <v>2.0823692734845767E-3</v>
      </c>
      <c r="D643" s="18">
        <f t="shared" si="19"/>
        <v>2.0802041477954846E-3</v>
      </c>
    </row>
    <row r="644" spans="1:4" x14ac:dyDescent="0.25">
      <c r="A644" s="18" t="s">
        <v>743</v>
      </c>
      <c r="B644" s="18">
        <v>17.634</v>
      </c>
      <c r="C644" s="18">
        <f t="shared" ref="C644:C707" si="20">(B643-B644)/B644</f>
        <v>-1.9621186344561645E-2</v>
      </c>
      <c r="D644" s="18">
        <f t="shared" ref="D644:D707" si="21">LN(1+C644)</f>
        <v>-1.9816237460250481E-2</v>
      </c>
    </row>
    <row r="645" spans="1:4" x14ac:dyDescent="0.25">
      <c r="A645" s="18" t="s">
        <v>744</v>
      </c>
      <c r="B645" s="18">
        <v>17.713000000000001</v>
      </c>
      <c r="C645" s="18">
        <f t="shared" si="20"/>
        <v>-4.4600011291142452E-3</v>
      </c>
      <c r="D645" s="18">
        <f t="shared" si="21"/>
        <v>-4.4699766056245406E-3</v>
      </c>
    </row>
    <row r="646" spans="1:4" x14ac:dyDescent="0.25">
      <c r="A646" s="18" t="s">
        <v>745</v>
      </c>
      <c r="B646" s="18">
        <v>18.795000000000002</v>
      </c>
      <c r="C646" s="18">
        <f t="shared" si="20"/>
        <v>-5.7568502261239725E-2</v>
      </c>
      <c r="D646" s="18">
        <f t="shared" si="21"/>
        <v>-5.9292043745681616E-2</v>
      </c>
    </row>
    <row r="647" spans="1:4" x14ac:dyDescent="0.25">
      <c r="A647" s="18" t="s">
        <v>746</v>
      </c>
      <c r="B647" s="18">
        <v>19.218</v>
      </c>
      <c r="C647" s="18">
        <f t="shared" si="20"/>
        <v>-2.2010615048392041E-2</v>
      </c>
      <c r="D647" s="18">
        <f t="shared" si="21"/>
        <v>-2.2256462838934721E-2</v>
      </c>
    </row>
    <row r="648" spans="1:4" x14ac:dyDescent="0.25">
      <c r="A648" s="18" t="s">
        <v>747</v>
      </c>
      <c r="B648" s="18">
        <v>19.138999999999999</v>
      </c>
      <c r="C648" s="18">
        <f t="shared" si="20"/>
        <v>4.1276973718585418E-3</v>
      </c>
      <c r="D648" s="18">
        <f t="shared" si="21"/>
        <v>4.1192017991399507E-3</v>
      </c>
    </row>
    <row r="649" spans="1:4" x14ac:dyDescent="0.25">
      <c r="A649" s="18" t="s">
        <v>748</v>
      </c>
      <c r="B649" s="18">
        <v>19.114999999999998</v>
      </c>
      <c r="C649" s="18">
        <f t="shared" si="20"/>
        <v>1.2555584619409318E-3</v>
      </c>
      <c r="D649" s="18">
        <f t="shared" si="21"/>
        <v>1.2547709075600283E-3</v>
      </c>
    </row>
    <row r="650" spans="1:4" x14ac:dyDescent="0.25">
      <c r="A650" s="18" t="s">
        <v>749</v>
      </c>
      <c r="B650" s="18">
        <v>19.044</v>
      </c>
      <c r="C650" s="18">
        <f t="shared" si="20"/>
        <v>3.728208359588214E-3</v>
      </c>
      <c r="D650" s="18">
        <f t="shared" si="21"/>
        <v>3.7212758161036656E-3</v>
      </c>
    </row>
    <row r="651" spans="1:4" x14ac:dyDescent="0.25">
      <c r="A651" s="18" t="s">
        <v>750</v>
      </c>
      <c r="B651" s="18">
        <v>19.087</v>
      </c>
      <c r="C651" s="18">
        <f t="shared" si="20"/>
        <v>-2.2528422486508756E-3</v>
      </c>
      <c r="D651" s="18">
        <f t="shared" si="21"/>
        <v>-2.2553837154828667E-3</v>
      </c>
    </row>
    <row r="652" spans="1:4" x14ac:dyDescent="0.25">
      <c r="A652" s="18" t="s">
        <v>751</v>
      </c>
      <c r="B652" s="18">
        <v>19.515999999999998</v>
      </c>
      <c r="C652" s="18">
        <f t="shared" si="20"/>
        <v>-2.1981963517114088E-2</v>
      </c>
      <c r="D652" s="18">
        <f t="shared" si="21"/>
        <v>-2.2227166905835458E-2</v>
      </c>
    </row>
    <row r="653" spans="1:4" x14ac:dyDescent="0.25">
      <c r="A653" s="18" t="s">
        <v>752</v>
      </c>
      <c r="B653" s="18">
        <v>19.782</v>
      </c>
      <c r="C653" s="18">
        <f t="shared" si="20"/>
        <v>-1.3446567586695065E-2</v>
      </c>
      <c r="D653" s="18">
        <f t="shared" si="21"/>
        <v>-1.3537791364058319E-2</v>
      </c>
    </row>
    <row r="654" spans="1:4" x14ac:dyDescent="0.25">
      <c r="A654" s="18" t="s">
        <v>753</v>
      </c>
      <c r="B654" s="18">
        <v>19.733000000000001</v>
      </c>
      <c r="C654" s="18">
        <f t="shared" si="20"/>
        <v>2.4831500532103323E-3</v>
      </c>
      <c r="D654" s="18">
        <f t="shared" si="21"/>
        <v>2.480072130360157E-3</v>
      </c>
    </row>
    <row r="655" spans="1:4" x14ac:dyDescent="0.25">
      <c r="A655" s="18" t="s">
        <v>754</v>
      </c>
      <c r="B655" s="18">
        <v>20.02</v>
      </c>
      <c r="C655" s="18">
        <f t="shared" si="20"/>
        <v>-1.4335664335664288E-2</v>
      </c>
      <c r="D655" s="18">
        <f t="shared" si="21"/>
        <v>-1.4439412699785631E-2</v>
      </c>
    </row>
    <row r="656" spans="1:4" x14ac:dyDescent="0.25">
      <c r="A656" s="18" t="s">
        <v>755</v>
      </c>
      <c r="B656" s="18">
        <v>19.686</v>
      </c>
      <c r="C656" s="18">
        <f t="shared" si="20"/>
        <v>1.6966372041044377E-2</v>
      </c>
      <c r="D656" s="18">
        <f t="shared" si="21"/>
        <v>1.6824050680055002E-2</v>
      </c>
    </row>
    <row r="657" spans="1:4" x14ac:dyDescent="0.25">
      <c r="A657" s="18" t="s">
        <v>756</v>
      </c>
      <c r="B657" s="18">
        <v>19.195</v>
      </c>
      <c r="C657" s="18">
        <f t="shared" si="20"/>
        <v>2.5579578015108084E-2</v>
      </c>
      <c r="D657" s="18">
        <f t="shared" si="21"/>
        <v>2.5257894754258471E-2</v>
      </c>
    </row>
    <row r="658" spans="1:4" x14ac:dyDescent="0.25">
      <c r="A658" s="18" t="s">
        <v>757</v>
      </c>
      <c r="B658" s="18">
        <v>19.206</v>
      </c>
      <c r="C658" s="18">
        <f t="shared" si="20"/>
        <v>-5.7273768613970801E-4</v>
      </c>
      <c r="D658" s="18">
        <f t="shared" si="21"/>
        <v>-5.7290176301997447E-4</v>
      </c>
    </row>
    <row r="659" spans="1:4" x14ac:dyDescent="0.25">
      <c r="A659" s="18" t="s">
        <v>758</v>
      </c>
      <c r="B659" s="18">
        <v>18.882999999999999</v>
      </c>
      <c r="C659" s="18">
        <f t="shared" si="20"/>
        <v>1.7105332839061613E-2</v>
      </c>
      <c r="D659" s="18">
        <f t="shared" si="21"/>
        <v>1.6960683816340128E-2</v>
      </c>
    </row>
    <row r="660" spans="1:4" x14ac:dyDescent="0.25">
      <c r="A660" s="18" t="s">
        <v>759</v>
      </c>
      <c r="B660" s="18">
        <v>18.780999999999999</v>
      </c>
      <c r="C660" s="18">
        <f t="shared" si="20"/>
        <v>5.4310207124221455E-3</v>
      </c>
      <c r="D660" s="18">
        <f t="shared" si="21"/>
        <v>5.4163259006405253E-3</v>
      </c>
    </row>
    <row r="661" spans="1:4" x14ac:dyDescent="0.25">
      <c r="A661" s="18" t="s">
        <v>760</v>
      </c>
      <c r="B661" s="18">
        <v>18.959</v>
      </c>
      <c r="C661" s="18">
        <f t="shared" si="20"/>
        <v>-9.388680837596964E-3</v>
      </c>
      <c r="D661" s="18">
        <f t="shared" si="21"/>
        <v>-9.4330323211009159E-3</v>
      </c>
    </row>
    <row r="662" spans="1:4" x14ac:dyDescent="0.25">
      <c r="A662" s="18" t="s">
        <v>761</v>
      </c>
      <c r="B662" s="18">
        <v>18.981999999999999</v>
      </c>
      <c r="C662" s="18">
        <f t="shared" si="20"/>
        <v>-1.2116742176798909E-3</v>
      </c>
      <c r="D662" s="18">
        <f t="shared" si="21"/>
        <v>-1.2124088883991059E-3</v>
      </c>
    </row>
    <row r="663" spans="1:4" x14ac:dyDescent="0.25">
      <c r="A663" s="18" t="s">
        <v>762</v>
      </c>
      <c r="B663" s="18">
        <v>18.89</v>
      </c>
      <c r="C663" s="18">
        <f t="shared" si="20"/>
        <v>4.8703017469559949E-3</v>
      </c>
      <c r="D663" s="18">
        <f t="shared" si="21"/>
        <v>4.8584801948822259E-3</v>
      </c>
    </row>
    <row r="664" spans="1:4" x14ac:dyDescent="0.25">
      <c r="A664" s="18" t="s">
        <v>763</v>
      </c>
      <c r="B664" s="18">
        <v>18.914999999999999</v>
      </c>
      <c r="C664" s="18">
        <f t="shared" si="20"/>
        <v>-1.3217023526301125E-3</v>
      </c>
      <c r="D664" s="18">
        <f t="shared" si="21"/>
        <v>-1.3225765715742721E-3</v>
      </c>
    </row>
    <row r="665" spans="1:4" x14ac:dyDescent="0.25">
      <c r="A665" s="18" t="s">
        <v>764</v>
      </c>
      <c r="B665" s="18">
        <v>19.157</v>
      </c>
      <c r="C665" s="18">
        <f t="shared" si="20"/>
        <v>-1.2632458109307349E-2</v>
      </c>
      <c r="D665" s="18">
        <f t="shared" si="21"/>
        <v>-1.2712925997971464E-2</v>
      </c>
    </row>
    <row r="666" spans="1:4" x14ac:dyDescent="0.25">
      <c r="A666" s="18" t="s">
        <v>765</v>
      </c>
      <c r="B666" s="18">
        <v>19.282</v>
      </c>
      <c r="C666" s="18">
        <f t="shared" si="20"/>
        <v>-6.4827300072606573E-3</v>
      </c>
      <c r="D666" s="18">
        <f t="shared" si="21"/>
        <v>-6.5038341592246239E-3</v>
      </c>
    </row>
    <row r="667" spans="1:4" x14ac:dyDescent="0.25">
      <c r="A667" s="18" t="s">
        <v>766</v>
      </c>
      <c r="B667" s="18">
        <v>19.591000000000001</v>
      </c>
      <c r="C667" s="18">
        <f t="shared" si="20"/>
        <v>-1.5772548619264002E-2</v>
      </c>
      <c r="D667" s="18">
        <f t="shared" si="21"/>
        <v>-1.5898258863706587E-2</v>
      </c>
    </row>
    <row r="668" spans="1:4" x14ac:dyDescent="0.25">
      <c r="A668" s="18" t="s">
        <v>767</v>
      </c>
      <c r="B668" s="18">
        <v>19.759</v>
      </c>
      <c r="C668" s="18">
        <f t="shared" si="20"/>
        <v>-8.5024545776607747E-3</v>
      </c>
      <c r="D668" s="18">
        <f t="shared" si="21"/>
        <v>-8.5388066457851748E-3</v>
      </c>
    </row>
    <row r="669" spans="1:4" x14ac:dyDescent="0.25">
      <c r="A669" s="18" t="s">
        <v>768</v>
      </c>
      <c r="B669" s="18">
        <v>20.048999999999999</v>
      </c>
      <c r="C669" s="18">
        <f t="shared" si="20"/>
        <v>-1.4464561823532304E-2</v>
      </c>
      <c r="D669" s="18">
        <f t="shared" si="21"/>
        <v>-1.4570193445362329E-2</v>
      </c>
    </row>
    <row r="670" spans="1:4" x14ac:dyDescent="0.25">
      <c r="A670" s="18" t="s">
        <v>769</v>
      </c>
      <c r="B670" s="18">
        <v>19.632999999999999</v>
      </c>
      <c r="C670" s="18">
        <f t="shared" si="20"/>
        <v>2.1188814750674904E-2</v>
      </c>
      <c r="D670" s="18">
        <f t="shared" si="21"/>
        <v>2.0967453280430835E-2</v>
      </c>
    </row>
    <row r="671" spans="1:4" x14ac:dyDescent="0.25">
      <c r="A671" s="18" t="s">
        <v>770</v>
      </c>
      <c r="B671" s="18">
        <v>19.446999999999999</v>
      </c>
      <c r="C671" s="18">
        <f t="shared" si="20"/>
        <v>9.5644572427623781E-3</v>
      </c>
      <c r="D671" s="18">
        <f t="shared" si="21"/>
        <v>9.5190073938668188E-3</v>
      </c>
    </row>
    <row r="672" spans="1:4" x14ac:dyDescent="0.25">
      <c r="A672" s="18" t="s">
        <v>771</v>
      </c>
      <c r="B672" s="18">
        <v>19.276</v>
      </c>
      <c r="C672" s="18">
        <f t="shared" si="20"/>
        <v>8.8711350902676584E-3</v>
      </c>
      <c r="D672" s="18">
        <f t="shared" si="21"/>
        <v>8.8320177446589293E-3</v>
      </c>
    </row>
    <row r="673" spans="1:4" x14ac:dyDescent="0.25">
      <c r="A673" s="18" t="s">
        <v>772</v>
      </c>
      <c r="B673" s="18">
        <v>18.856999999999999</v>
      </c>
      <c r="C673" s="18">
        <f t="shared" si="20"/>
        <v>2.2219865302009891E-2</v>
      </c>
      <c r="D673" s="18">
        <f t="shared" si="21"/>
        <v>2.1976601033300663E-2</v>
      </c>
    </row>
    <row r="674" spans="1:4" x14ac:dyDescent="0.25">
      <c r="A674" s="18" t="s">
        <v>773</v>
      </c>
      <c r="B674" s="18">
        <v>18.622</v>
      </c>
      <c r="C674" s="18">
        <f t="shared" si="20"/>
        <v>1.2619482332724703E-2</v>
      </c>
      <c r="D674" s="18">
        <f t="shared" si="21"/>
        <v>1.2540520278447619E-2</v>
      </c>
    </row>
    <row r="675" spans="1:4" x14ac:dyDescent="0.25">
      <c r="A675" s="18" t="s">
        <v>774</v>
      </c>
      <c r="B675" s="18">
        <v>18.577000000000002</v>
      </c>
      <c r="C675" s="18">
        <f t="shared" si="20"/>
        <v>2.4223502180114199E-3</v>
      </c>
      <c r="D675" s="18">
        <f t="shared" si="21"/>
        <v>2.4194210570708439E-3</v>
      </c>
    </row>
    <row r="676" spans="1:4" x14ac:dyDescent="0.25">
      <c r="A676" s="18" t="s">
        <v>775</v>
      </c>
      <c r="B676" s="18">
        <v>18.762</v>
      </c>
      <c r="C676" s="18">
        <f t="shared" si="20"/>
        <v>-9.8603560388017646E-3</v>
      </c>
      <c r="D676" s="18">
        <f t="shared" si="21"/>
        <v>-9.9092912944920633E-3</v>
      </c>
    </row>
    <row r="677" spans="1:4" x14ac:dyDescent="0.25">
      <c r="A677" s="18" t="s">
        <v>776</v>
      </c>
      <c r="B677" s="18">
        <v>18.54</v>
      </c>
      <c r="C677" s="18">
        <f t="shared" si="20"/>
        <v>1.1974110032362531E-2</v>
      </c>
      <c r="D677" s="18">
        <f t="shared" si="21"/>
        <v>1.1902987566050162E-2</v>
      </c>
    </row>
    <row r="678" spans="1:4" x14ac:dyDescent="0.25">
      <c r="A678" s="18" t="s">
        <v>777</v>
      </c>
      <c r="B678" s="18">
        <v>18.645</v>
      </c>
      <c r="C678" s="18">
        <f t="shared" si="20"/>
        <v>-5.6315366049879551E-3</v>
      </c>
      <c r="D678" s="18">
        <f t="shared" si="21"/>
        <v>-5.6474534930750402E-3</v>
      </c>
    </row>
    <row r="679" spans="1:4" x14ac:dyDescent="0.25">
      <c r="A679" s="18" t="s">
        <v>778</v>
      </c>
      <c r="B679" s="18">
        <v>18.478000000000002</v>
      </c>
      <c r="C679" s="18">
        <f t="shared" si="20"/>
        <v>9.0377746509361419E-3</v>
      </c>
      <c r="D679" s="18">
        <f t="shared" si="21"/>
        <v>8.9971783822307277E-3</v>
      </c>
    </row>
    <row r="680" spans="1:4" x14ac:dyDescent="0.25">
      <c r="A680" s="18" t="s">
        <v>779</v>
      </c>
      <c r="B680" s="18">
        <v>18.545000000000002</v>
      </c>
      <c r="C680" s="18">
        <f t="shared" si="20"/>
        <v>-3.6128336478835352E-3</v>
      </c>
      <c r="D680" s="18">
        <f t="shared" si="21"/>
        <v>-3.6193756930007633E-3</v>
      </c>
    </row>
    <row r="681" spans="1:4" x14ac:dyDescent="0.25">
      <c r="A681" s="18" t="s">
        <v>780</v>
      </c>
      <c r="B681" s="18">
        <v>18.91</v>
      </c>
      <c r="C681" s="18">
        <f t="shared" si="20"/>
        <v>-1.9301956636700077E-2</v>
      </c>
      <c r="D681" s="18">
        <f t="shared" si="21"/>
        <v>-1.9490671728811932E-2</v>
      </c>
    </row>
    <row r="682" spans="1:4" x14ac:dyDescent="0.25">
      <c r="A682" s="18" t="s">
        <v>781</v>
      </c>
      <c r="B682" s="18">
        <v>18.843</v>
      </c>
      <c r="C682" s="18">
        <f t="shared" si="20"/>
        <v>3.5556970758371899E-3</v>
      </c>
      <c r="D682" s="18">
        <f t="shared" si="21"/>
        <v>3.5493905300127949E-3</v>
      </c>
    </row>
    <row r="683" spans="1:4" x14ac:dyDescent="0.25">
      <c r="A683" s="18" t="s">
        <v>782</v>
      </c>
      <c r="B683" s="18">
        <v>18.986999999999998</v>
      </c>
      <c r="C683" s="18">
        <f t="shared" si="20"/>
        <v>-7.5841365144571739E-3</v>
      </c>
      <c r="D683" s="18">
        <f t="shared" si="21"/>
        <v>-7.613042320924553E-3</v>
      </c>
    </row>
    <row r="684" spans="1:4" x14ac:dyDescent="0.25">
      <c r="A684" s="18" t="s">
        <v>783</v>
      </c>
      <c r="B684" s="18">
        <v>19.300999999999998</v>
      </c>
      <c r="C684" s="18">
        <f t="shared" si="20"/>
        <v>-1.6268587119838356E-2</v>
      </c>
      <c r="D684" s="18">
        <f t="shared" si="21"/>
        <v>-1.6402373578792925E-2</v>
      </c>
    </row>
    <row r="685" spans="1:4" x14ac:dyDescent="0.25">
      <c r="A685" s="18" t="s">
        <v>784</v>
      </c>
      <c r="B685" s="18">
        <v>19.72</v>
      </c>
      <c r="C685" s="18">
        <f t="shared" si="20"/>
        <v>-2.1247464503042622E-2</v>
      </c>
      <c r="D685" s="18">
        <f t="shared" si="21"/>
        <v>-2.1476441134418454E-2</v>
      </c>
    </row>
    <row r="686" spans="1:4" x14ac:dyDescent="0.25">
      <c r="A686" s="18" t="s">
        <v>785</v>
      </c>
      <c r="B686" s="18">
        <v>19.626999999999999</v>
      </c>
      <c r="C686" s="18">
        <f t="shared" si="20"/>
        <v>4.7383706119121603E-3</v>
      </c>
      <c r="D686" s="18">
        <f t="shared" si="21"/>
        <v>4.7271798705474212E-3</v>
      </c>
    </row>
    <row r="687" spans="1:4" x14ac:dyDescent="0.25">
      <c r="A687" s="18" t="s">
        <v>786</v>
      </c>
      <c r="B687" s="18">
        <v>19.847999999999999</v>
      </c>
      <c r="C687" s="18">
        <f t="shared" si="20"/>
        <v>-1.1134623135832331E-2</v>
      </c>
      <c r="D687" s="18">
        <f t="shared" si="21"/>
        <v>-1.1197077085557958E-2</v>
      </c>
    </row>
    <row r="688" spans="1:4" x14ac:dyDescent="0.25">
      <c r="A688" s="18" t="s">
        <v>787</v>
      </c>
      <c r="B688" s="18">
        <v>19.821000000000002</v>
      </c>
      <c r="C688" s="18">
        <f t="shared" si="20"/>
        <v>1.3621916149537091E-3</v>
      </c>
      <c r="D688" s="18">
        <f t="shared" si="21"/>
        <v>1.3612646736414779E-3</v>
      </c>
    </row>
    <row r="689" spans="1:4" x14ac:dyDescent="0.25">
      <c r="A689" s="18" t="s">
        <v>788</v>
      </c>
      <c r="B689" s="18">
        <v>19.818000000000001</v>
      </c>
      <c r="C689" s="18">
        <f t="shared" si="20"/>
        <v>1.5137753557372657E-4</v>
      </c>
      <c r="D689" s="18">
        <f t="shared" si="21"/>
        <v>1.513660791507152E-4</v>
      </c>
    </row>
    <row r="690" spans="1:4" x14ac:dyDescent="0.25">
      <c r="A690" s="18" t="s">
        <v>789</v>
      </c>
      <c r="B690" s="18">
        <v>19.672000000000001</v>
      </c>
      <c r="C690" s="18">
        <f t="shared" si="20"/>
        <v>7.4217161447743384E-3</v>
      </c>
      <c r="D690" s="18">
        <f t="shared" si="21"/>
        <v>7.3943107228161336E-3</v>
      </c>
    </row>
    <row r="691" spans="1:4" x14ac:dyDescent="0.25">
      <c r="A691" s="18" t="s">
        <v>790</v>
      </c>
      <c r="B691" s="18">
        <v>19.984000000000002</v>
      </c>
      <c r="C691" s="18">
        <f t="shared" si="20"/>
        <v>-1.5612489991993652E-2</v>
      </c>
      <c r="D691" s="18">
        <f t="shared" si="21"/>
        <v>-1.573564846933043E-2</v>
      </c>
    </row>
    <row r="692" spans="1:4" x14ac:dyDescent="0.25">
      <c r="A692" s="18" t="s">
        <v>791</v>
      </c>
      <c r="B692" s="18">
        <v>20.134</v>
      </c>
      <c r="C692" s="18">
        <f t="shared" si="20"/>
        <v>-7.4500844342901846E-3</v>
      </c>
      <c r="D692" s="18">
        <f t="shared" si="21"/>
        <v>-7.4779749240096276E-3</v>
      </c>
    </row>
    <row r="693" spans="1:4" x14ac:dyDescent="0.25">
      <c r="A693" s="18" t="s">
        <v>792</v>
      </c>
      <c r="B693" s="18">
        <v>19.814</v>
      </c>
      <c r="C693" s="18">
        <f t="shared" si="20"/>
        <v>1.6150196830523888E-2</v>
      </c>
      <c r="D693" s="18">
        <f t="shared" si="21"/>
        <v>1.6021169756393172E-2</v>
      </c>
    </row>
    <row r="694" spans="1:4" x14ac:dyDescent="0.25">
      <c r="A694" s="18" t="s">
        <v>793</v>
      </c>
      <c r="B694" s="18">
        <v>19.768000000000001</v>
      </c>
      <c r="C694" s="18">
        <f t="shared" si="20"/>
        <v>2.3269931201942216E-3</v>
      </c>
      <c r="D694" s="18">
        <f t="shared" si="21"/>
        <v>2.3242898645294326E-3</v>
      </c>
    </row>
    <row r="695" spans="1:4" x14ac:dyDescent="0.25">
      <c r="A695" s="18" t="s">
        <v>794</v>
      </c>
      <c r="B695" s="18">
        <v>19.693000000000001</v>
      </c>
      <c r="C695" s="18">
        <f t="shared" si="20"/>
        <v>3.8084598588330517E-3</v>
      </c>
      <c r="D695" s="18">
        <f t="shared" si="21"/>
        <v>3.8012260362496417E-3</v>
      </c>
    </row>
    <row r="696" spans="1:4" x14ac:dyDescent="0.25">
      <c r="A696" s="18" t="s">
        <v>795</v>
      </c>
      <c r="B696" s="18">
        <v>19.78</v>
      </c>
      <c r="C696" s="18">
        <f t="shared" si="20"/>
        <v>-4.3983822042467004E-3</v>
      </c>
      <c r="D696" s="18">
        <f t="shared" si="21"/>
        <v>-4.4080835445067853E-3</v>
      </c>
    </row>
    <row r="697" spans="1:4" x14ac:dyDescent="0.25">
      <c r="A697" s="18" t="s">
        <v>796</v>
      </c>
      <c r="B697" s="18">
        <v>20.405999999999999</v>
      </c>
      <c r="C697" s="18">
        <f t="shared" si="20"/>
        <v>-3.0677251788689488E-2</v>
      </c>
      <c r="D697" s="18">
        <f t="shared" si="21"/>
        <v>-3.1157649058547263E-2</v>
      </c>
    </row>
    <row r="698" spans="1:4" x14ac:dyDescent="0.25">
      <c r="A698" s="18" t="s">
        <v>797</v>
      </c>
      <c r="B698" s="18">
        <v>20.436</v>
      </c>
      <c r="C698" s="18">
        <f t="shared" si="20"/>
        <v>-1.4679976512038137E-3</v>
      </c>
      <c r="D698" s="18">
        <f t="shared" si="21"/>
        <v>-1.4690762154382427E-3</v>
      </c>
    </row>
    <row r="699" spans="1:4" x14ac:dyDescent="0.25">
      <c r="A699" s="18" t="s">
        <v>798</v>
      </c>
      <c r="B699" s="18">
        <v>20.666</v>
      </c>
      <c r="C699" s="18">
        <f t="shared" si="20"/>
        <v>-1.1129391270686172E-2</v>
      </c>
      <c r="D699" s="18">
        <f t="shared" si="21"/>
        <v>-1.1191786323611621E-2</v>
      </c>
    </row>
    <row r="700" spans="1:4" x14ac:dyDescent="0.25">
      <c r="A700" s="18" t="s">
        <v>799</v>
      </c>
      <c r="B700" s="18">
        <v>20.465</v>
      </c>
      <c r="C700" s="18">
        <f t="shared" si="20"/>
        <v>9.821646713901809E-3</v>
      </c>
      <c r="D700" s="18">
        <f t="shared" si="21"/>
        <v>9.7737278477969172E-3</v>
      </c>
    </row>
    <row r="701" spans="1:4" x14ac:dyDescent="0.25">
      <c r="A701" s="18" t="s">
        <v>800</v>
      </c>
      <c r="B701" s="18">
        <v>20.407</v>
      </c>
      <c r="C701" s="18">
        <f t="shared" si="20"/>
        <v>2.842162003234176E-3</v>
      </c>
      <c r="D701" s="18">
        <f t="shared" si="21"/>
        <v>2.838130697417604E-3</v>
      </c>
    </row>
    <row r="702" spans="1:4" x14ac:dyDescent="0.25">
      <c r="A702" s="18" t="s">
        <v>801</v>
      </c>
      <c r="B702" s="18">
        <v>20.312000000000001</v>
      </c>
      <c r="C702" s="18">
        <f t="shared" si="20"/>
        <v>4.6770382040172732E-3</v>
      </c>
      <c r="D702" s="18">
        <f t="shared" si="21"/>
        <v>4.6661348445713926E-3</v>
      </c>
    </row>
    <row r="703" spans="1:4" x14ac:dyDescent="0.25">
      <c r="A703" s="18" t="s">
        <v>802</v>
      </c>
      <c r="B703" s="18">
        <v>20.16</v>
      </c>
      <c r="C703" s="18">
        <f t="shared" si="20"/>
        <v>7.5396825396825901E-3</v>
      </c>
      <c r="D703" s="18">
        <f t="shared" si="21"/>
        <v>7.5114011992094181E-3</v>
      </c>
    </row>
    <row r="704" spans="1:4" x14ac:dyDescent="0.25">
      <c r="A704" s="18" t="s">
        <v>803</v>
      </c>
      <c r="B704" s="18">
        <v>19.965</v>
      </c>
      <c r="C704" s="18">
        <f t="shared" si="20"/>
        <v>9.7670924117205255E-3</v>
      </c>
      <c r="D704" s="18">
        <f t="shared" si="21"/>
        <v>9.7197026879832886E-3</v>
      </c>
    </row>
    <row r="705" spans="1:4" x14ac:dyDescent="0.25">
      <c r="A705" s="18" t="s">
        <v>804</v>
      </c>
      <c r="B705" s="18">
        <v>19.655000000000001</v>
      </c>
      <c r="C705" s="18">
        <f t="shared" si="20"/>
        <v>1.5772068176036567E-2</v>
      </c>
      <c r="D705" s="18">
        <f t="shared" si="21"/>
        <v>1.5648981641360863E-2</v>
      </c>
    </row>
    <row r="706" spans="1:4" x14ac:dyDescent="0.25">
      <c r="A706" s="18" t="s">
        <v>805</v>
      </c>
      <c r="B706" s="18">
        <v>19.614999999999998</v>
      </c>
      <c r="C706" s="18">
        <f t="shared" si="20"/>
        <v>2.0392556716799745E-3</v>
      </c>
      <c r="D706" s="18">
        <f t="shared" si="21"/>
        <v>2.0371792123078736E-3</v>
      </c>
    </row>
    <row r="707" spans="1:4" x14ac:dyDescent="0.25">
      <c r="A707" s="18" t="s">
        <v>806</v>
      </c>
      <c r="B707" s="18">
        <v>19.652000000000001</v>
      </c>
      <c r="C707" s="18">
        <f t="shared" si="20"/>
        <v>-1.8827600244251265E-3</v>
      </c>
      <c r="D707" s="18">
        <f t="shared" si="21"/>
        <v>-1.8845346448860387E-3</v>
      </c>
    </row>
    <row r="708" spans="1:4" x14ac:dyDescent="0.25">
      <c r="A708" s="18" t="s">
        <v>807</v>
      </c>
      <c r="B708" s="18">
        <v>19.657</v>
      </c>
      <c r="C708" s="18">
        <f t="shared" ref="C708:C771" si="22">(B707-B708)/B708</f>
        <v>-2.5436231367955461E-4</v>
      </c>
      <c r="D708" s="18">
        <f t="shared" ref="D708:D771" si="23">LN(1+C708)</f>
        <v>-2.5439466925971028E-4</v>
      </c>
    </row>
    <row r="709" spans="1:4" x14ac:dyDescent="0.25">
      <c r="A709" s="18" t="s">
        <v>808</v>
      </c>
      <c r="B709" s="18">
        <v>19.783999999999999</v>
      </c>
      <c r="C709" s="18">
        <f t="shared" si="22"/>
        <v>-6.4193287505054037E-3</v>
      </c>
      <c r="D709" s="18">
        <f t="shared" si="23"/>
        <v>-6.4400212434535271E-3</v>
      </c>
    </row>
    <row r="710" spans="1:4" x14ac:dyDescent="0.25">
      <c r="A710" s="18" t="s">
        <v>809</v>
      </c>
      <c r="B710" s="18">
        <v>19.582000000000001</v>
      </c>
      <c r="C710" s="18">
        <f t="shared" si="22"/>
        <v>1.0315595955469214E-2</v>
      </c>
      <c r="D710" s="18">
        <f t="shared" si="23"/>
        <v>1.0262753287235436E-2</v>
      </c>
    </row>
    <row r="711" spans="1:4" x14ac:dyDescent="0.25">
      <c r="A711" s="18" t="s">
        <v>810</v>
      </c>
      <c r="B711" s="18">
        <v>19.975000000000001</v>
      </c>
      <c r="C711" s="18">
        <f t="shared" si="22"/>
        <v>-1.9674593241551974E-2</v>
      </c>
      <c r="D711" s="18">
        <f t="shared" si="23"/>
        <v>-1.9870714720458781E-2</v>
      </c>
    </row>
    <row r="712" spans="1:4" x14ac:dyDescent="0.25">
      <c r="A712" s="18" t="s">
        <v>811</v>
      </c>
      <c r="B712" s="18">
        <v>20.044</v>
      </c>
      <c r="C712" s="18">
        <f t="shared" si="22"/>
        <v>-3.4424266613449941E-3</v>
      </c>
      <c r="D712" s="18">
        <f t="shared" si="23"/>
        <v>-3.4483654451397871E-3</v>
      </c>
    </row>
    <row r="713" spans="1:4" x14ac:dyDescent="0.25">
      <c r="A713" s="18" t="s">
        <v>812</v>
      </c>
      <c r="B713" s="18">
        <v>20.248000000000001</v>
      </c>
      <c r="C713" s="18">
        <f t="shared" si="22"/>
        <v>-1.00750691426314E-2</v>
      </c>
      <c r="D713" s="18">
        <f t="shared" si="23"/>
        <v>-1.0126166145344798E-2</v>
      </c>
    </row>
    <row r="714" spans="1:4" x14ac:dyDescent="0.25">
      <c r="A714" s="18" t="s">
        <v>813</v>
      </c>
      <c r="B714" s="18">
        <v>20.125</v>
      </c>
      <c r="C714" s="18">
        <f t="shared" si="22"/>
        <v>6.1118012422360802E-3</v>
      </c>
      <c r="D714" s="18">
        <f t="shared" si="23"/>
        <v>6.0931999381959286E-3</v>
      </c>
    </row>
    <row r="715" spans="1:4" x14ac:dyDescent="0.25">
      <c r="A715" s="18" t="s">
        <v>814</v>
      </c>
      <c r="B715" s="18">
        <v>20.280999999999999</v>
      </c>
      <c r="C715" s="18">
        <f t="shared" si="22"/>
        <v>-7.6919284058970866E-3</v>
      </c>
      <c r="D715" s="18">
        <f t="shared" si="23"/>
        <v>-7.7216638673679805E-3</v>
      </c>
    </row>
    <row r="716" spans="1:4" x14ac:dyDescent="0.25">
      <c r="A716" s="18" t="s">
        <v>815</v>
      </c>
      <c r="B716" s="18">
        <v>20.37</v>
      </c>
      <c r="C716" s="18">
        <f t="shared" si="22"/>
        <v>-4.3691703485518995E-3</v>
      </c>
      <c r="D716" s="18">
        <f t="shared" si="23"/>
        <v>-4.3787430667194052E-3</v>
      </c>
    </row>
    <row r="717" spans="1:4" x14ac:dyDescent="0.25">
      <c r="A717" s="18" t="s">
        <v>816</v>
      </c>
      <c r="B717" s="18">
        <v>20.13</v>
      </c>
      <c r="C717" s="18">
        <f t="shared" si="22"/>
        <v>1.1922503725782513E-2</v>
      </c>
      <c r="D717" s="18">
        <f t="shared" si="23"/>
        <v>1.1851990587014328E-2</v>
      </c>
    </row>
    <row r="718" spans="1:4" x14ac:dyDescent="0.25">
      <c r="A718" s="18" t="s">
        <v>817</v>
      </c>
      <c r="B718" s="18">
        <v>20.263999999999999</v>
      </c>
      <c r="C718" s="18">
        <f t="shared" si="22"/>
        <v>-6.6127121989735665E-3</v>
      </c>
      <c r="D718" s="18">
        <f t="shared" si="23"/>
        <v>-6.6346730476739566E-3</v>
      </c>
    </row>
    <row r="719" spans="1:4" x14ac:dyDescent="0.25">
      <c r="A719" s="18" t="s">
        <v>818</v>
      </c>
      <c r="B719" s="18">
        <v>20.538</v>
      </c>
      <c r="C719" s="18">
        <f t="shared" si="22"/>
        <v>-1.3341123770571667E-2</v>
      </c>
      <c r="D719" s="18">
        <f t="shared" si="23"/>
        <v>-1.3430916076729174E-2</v>
      </c>
    </row>
    <row r="720" spans="1:4" x14ac:dyDescent="0.25">
      <c r="A720" s="18" t="s">
        <v>819</v>
      </c>
      <c r="B720" s="18">
        <v>20.058</v>
      </c>
      <c r="C720" s="18">
        <f t="shared" si="22"/>
        <v>2.3930601256356588E-2</v>
      </c>
      <c r="D720" s="18">
        <f t="shared" si="23"/>
        <v>2.3648752110086643E-2</v>
      </c>
    </row>
    <row r="721" spans="1:4" x14ac:dyDescent="0.25">
      <c r="A721" s="18" t="s">
        <v>820</v>
      </c>
      <c r="B721" s="18">
        <v>19.797999999999998</v>
      </c>
      <c r="C721" s="18">
        <f t="shared" si="22"/>
        <v>1.3132639660571856E-2</v>
      </c>
      <c r="D721" s="18">
        <f t="shared" si="23"/>
        <v>1.3047154168400913E-2</v>
      </c>
    </row>
    <row r="722" spans="1:4" x14ac:dyDescent="0.25">
      <c r="A722" s="18" t="s">
        <v>821</v>
      </c>
      <c r="B722" s="18">
        <v>20.16</v>
      </c>
      <c r="C722" s="18">
        <f t="shared" si="22"/>
        <v>-1.7956349206349299E-2</v>
      </c>
      <c r="D722" s="18">
        <f t="shared" si="23"/>
        <v>-1.811952070555228E-2</v>
      </c>
    </row>
    <row r="723" spans="1:4" x14ac:dyDescent="0.25">
      <c r="A723" s="18" t="s">
        <v>822</v>
      </c>
      <c r="B723" s="18">
        <v>19.866</v>
      </c>
      <c r="C723" s="18">
        <f t="shared" si="22"/>
        <v>1.479915433403808E-2</v>
      </c>
      <c r="D723" s="18">
        <f t="shared" si="23"/>
        <v>1.4690715410003592E-2</v>
      </c>
    </row>
    <row r="724" spans="1:4" x14ac:dyDescent="0.25">
      <c r="A724" s="18" t="s">
        <v>823</v>
      </c>
      <c r="B724" s="18">
        <v>20.49</v>
      </c>
      <c r="C724" s="18">
        <f t="shared" si="22"/>
        <v>-3.0453879941434787E-2</v>
      </c>
      <c r="D724" s="18">
        <f t="shared" si="23"/>
        <v>-3.0927234457644098E-2</v>
      </c>
    </row>
    <row r="725" spans="1:4" x14ac:dyDescent="0.25">
      <c r="A725" s="18" t="s">
        <v>824</v>
      </c>
      <c r="B725" s="18">
        <v>20.03</v>
      </c>
      <c r="C725" s="18">
        <f t="shared" si="22"/>
        <v>2.2965551672491126E-2</v>
      </c>
      <c r="D725" s="18">
        <f t="shared" si="23"/>
        <v>2.2705812573081387E-2</v>
      </c>
    </row>
    <row r="726" spans="1:4" x14ac:dyDescent="0.25">
      <c r="A726" s="18" t="s">
        <v>825</v>
      </c>
      <c r="B726" s="18">
        <v>19.544</v>
      </c>
      <c r="C726" s="18">
        <f t="shared" si="22"/>
        <v>2.4866966844044242E-2</v>
      </c>
      <c r="D726" s="18">
        <f t="shared" si="23"/>
        <v>2.4562815722287547E-2</v>
      </c>
    </row>
    <row r="727" spans="1:4" x14ac:dyDescent="0.25">
      <c r="A727" s="18" t="s">
        <v>826</v>
      </c>
      <c r="B727" s="18">
        <v>18.582000000000001</v>
      </c>
      <c r="C727" s="18">
        <f t="shared" si="22"/>
        <v>5.177053062103109E-2</v>
      </c>
      <c r="D727" s="18">
        <f t="shared" si="23"/>
        <v>5.047496373631849E-2</v>
      </c>
    </row>
    <row r="728" spans="1:4" x14ac:dyDescent="0.25">
      <c r="A728" s="18" t="s">
        <v>827</v>
      </c>
      <c r="B728" s="18">
        <v>18.361999999999998</v>
      </c>
      <c r="C728" s="18">
        <f t="shared" si="22"/>
        <v>1.1981265657335935E-2</v>
      </c>
      <c r="D728" s="18">
        <f t="shared" si="23"/>
        <v>1.1910058497612609E-2</v>
      </c>
    </row>
    <row r="729" spans="1:4" x14ac:dyDescent="0.25">
      <c r="A729" s="18" t="s">
        <v>828</v>
      </c>
      <c r="B729" s="18">
        <v>17.838999999999999</v>
      </c>
      <c r="C729" s="18">
        <f t="shared" si="22"/>
        <v>2.9317786871461391E-2</v>
      </c>
      <c r="D729" s="18">
        <f t="shared" si="23"/>
        <v>2.8896239952377698E-2</v>
      </c>
    </row>
    <row r="730" spans="1:4" x14ac:dyDescent="0.25">
      <c r="A730" s="18" t="s">
        <v>829</v>
      </c>
      <c r="B730" s="18">
        <v>17.739999999999998</v>
      </c>
      <c r="C730" s="18">
        <f t="shared" si="22"/>
        <v>5.5806087936865955E-3</v>
      </c>
      <c r="D730" s="18">
        <f t="shared" si="23"/>
        <v>5.5650948876969919E-3</v>
      </c>
    </row>
    <row r="731" spans="1:4" x14ac:dyDescent="0.25">
      <c r="A731" s="18" t="s">
        <v>830</v>
      </c>
      <c r="B731" s="18">
        <v>17.93</v>
      </c>
      <c r="C731" s="18">
        <f t="shared" si="22"/>
        <v>-1.0596765197992263E-2</v>
      </c>
      <c r="D731" s="18">
        <f t="shared" si="23"/>
        <v>-1.0653310735608129E-2</v>
      </c>
    </row>
    <row r="732" spans="1:4" x14ac:dyDescent="0.25">
      <c r="A732" s="18" t="s">
        <v>831</v>
      </c>
      <c r="B732" s="18">
        <v>17.785</v>
      </c>
      <c r="C732" s="18">
        <f t="shared" si="22"/>
        <v>8.1529378689906978E-3</v>
      </c>
      <c r="D732" s="18">
        <f t="shared" si="23"/>
        <v>8.1198822166228951E-3</v>
      </c>
    </row>
    <row r="733" spans="1:4" x14ac:dyDescent="0.25">
      <c r="A733" s="18" t="s">
        <v>832</v>
      </c>
      <c r="B733" s="18">
        <v>17.347999999999999</v>
      </c>
      <c r="C733" s="18">
        <f t="shared" si="22"/>
        <v>2.5190223656905764E-2</v>
      </c>
      <c r="D733" s="18">
        <f t="shared" si="23"/>
        <v>2.4878179427298731E-2</v>
      </c>
    </row>
    <row r="734" spans="1:4" x14ac:dyDescent="0.25">
      <c r="A734" s="18" t="s">
        <v>833</v>
      </c>
      <c r="B734" s="18">
        <v>17.305</v>
      </c>
      <c r="C734" s="18">
        <f t="shared" si="22"/>
        <v>2.4848309737069783E-3</v>
      </c>
      <c r="D734" s="18">
        <f t="shared" si="23"/>
        <v>2.4817488858120931E-3</v>
      </c>
    </row>
    <row r="735" spans="1:4" x14ac:dyDescent="0.25">
      <c r="A735" s="18" t="s">
        <v>834</v>
      </c>
      <c r="B735" s="18">
        <v>17.311</v>
      </c>
      <c r="C735" s="18">
        <f t="shared" si="22"/>
        <v>-3.466004274738737E-4</v>
      </c>
      <c r="D735" s="18">
        <f t="shared" si="23"/>
        <v>-3.4666050728494223E-4</v>
      </c>
    </row>
    <row r="736" spans="1:4" x14ac:dyDescent="0.25">
      <c r="A736" s="18" t="s">
        <v>835</v>
      </c>
      <c r="B736" s="18">
        <v>17.503</v>
      </c>
      <c r="C736" s="18">
        <f t="shared" si="22"/>
        <v>-1.0969548077472442E-2</v>
      </c>
      <c r="D736" s="18">
        <f t="shared" si="23"/>
        <v>-1.1030157214105997E-2</v>
      </c>
    </row>
    <row r="737" spans="1:4" x14ac:dyDescent="0.25">
      <c r="A737" s="18" t="s">
        <v>836</v>
      </c>
      <c r="B737" s="18">
        <v>17.45</v>
      </c>
      <c r="C737" s="18">
        <f t="shared" si="22"/>
        <v>3.0372492836676693E-3</v>
      </c>
      <c r="D737" s="18">
        <f t="shared" si="23"/>
        <v>3.032646160262348E-3</v>
      </c>
    </row>
    <row r="738" spans="1:4" x14ac:dyDescent="0.25">
      <c r="A738" s="18" t="s">
        <v>837</v>
      </c>
      <c r="B738" s="18">
        <v>17.399999999999999</v>
      </c>
      <c r="C738" s="18">
        <f t="shared" si="22"/>
        <v>2.8735632183908458E-3</v>
      </c>
      <c r="D738" s="18">
        <f t="shared" si="23"/>
        <v>2.8694424279529607E-3</v>
      </c>
    </row>
    <row r="739" spans="1:4" x14ac:dyDescent="0.25">
      <c r="A739" s="18" t="s">
        <v>838</v>
      </c>
      <c r="B739" s="18">
        <v>17.594000000000001</v>
      </c>
      <c r="C739" s="18">
        <f t="shared" si="22"/>
        <v>-1.1026486302148607E-2</v>
      </c>
      <c r="D739" s="18">
        <f t="shared" si="23"/>
        <v>-1.108772860999963E-2</v>
      </c>
    </row>
    <row r="740" spans="1:4" x14ac:dyDescent="0.25">
      <c r="A740" s="18" t="s">
        <v>839</v>
      </c>
      <c r="B740" s="18">
        <v>17.489000000000001</v>
      </c>
      <c r="C740" s="18">
        <f t="shared" si="22"/>
        <v>6.0037738006747336E-3</v>
      </c>
      <c r="D740" s="18">
        <f t="shared" si="23"/>
        <v>5.9858229634285071E-3</v>
      </c>
    </row>
    <row r="741" spans="1:4" x14ac:dyDescent="0.25">
      <c r="A741" s="18" t="s">
        <v>840</v>
      </c>
      <c r="B741" s="18">
        <v>17.41</v>
      </c>
      <c r="C741" s="18">
        <f t="shared" si="22"/>
        <v>4.537622056289525E-3</v>
      </c>
      <c r="D741" s="18">
        <f t="shared" si="23"/>
        <v>4.5273580869566428E-3</v>
      </c>
    </row>
    <row r="742" spans="1:4" x14ac:dyDescent="0.25">
      <c r="A742" s="18" t="s">
        <v>841</v>
      </c>
      <c r="B742" s="18">
        <v>17.428000000000001</v>
      </c>
      <c r="C742" s="18">
        <f t="shared" si="22"/>
        <v>-1.0328207482212923E-3</v>
      </c>
      <c r="D742" s="18">
        <f t="shared" si="23"/>
        <v>-1.0333544750980616E-3</v>
      </c>
    </row>
    <row r="743" spans="1:4" x14ac:dyDescent="0.25">
      <c r="A743" s="18" t="s">
        <v>842</v>
      </c>
      <c r="B743" s="18">
        <v>17.375</v>
      </c>
      <c r="C743" s="18">
        <f t="shared" si="22"/>
        <v>3.0503597122302634E-3</v>
      </c>
      <c r="D743" s="18">
        <f t="shared" si="23"/>
        <v>3.0457168043398577E-3</v>
      </c>
    </row>
    <row r="744" spans="1:4" x14ac:dyDescent="0.25">
      <c r="A744" s="18" t="s">
        <v>843</v>
      </c>
      <c r="B744" s="18">
        <v>17.315000000000001</v>
      </c>
      <c r="C744" s="18">
        <f t="shared" si="22"/>
        <v>3.4652035807102928E-3</v>
      </c>
      <c r="D744" s="18">
        <f t="shared" si="23"/>
        <v>3.4592135964705189E-3</v>
      </c>
    </row>
    <row r="745" spans="1:4" x14ac:dyDescent="0.25">
      <c r="A745" s="18" t="s">
        <v>844</v>
      </c>
      <c r="B745" s="18">
        <v>17.253</v>
      </c>
      <c r="C745" s="18">
        <f t="shared" si="22"/>
        <v>3.5935779284762747E-3</v>
      </c>
      <c r="D745" s="18">
        <f t="shared" si="23"/>
        <v>3.5871364546586162E-3</v>
      </c>
    </row>
    <row r="746" spans="1:4" x14ac:dyDescent="0.25">
      <c r="A746" s="18" t="s">
        <v>845</v>
      </c>
      <c r="B746" s="18">
        <v>16.968</v>
      </c>
      <c r="C746" s="18">
        <f t="shared" si="22"/>
        <v>1.6796322489391804E-2</v>
      </c>
      <c r="D746" s="18">
        <f t="shared" si="23"/>
        <v>1.6656824137345594E-2</v>
      </c>
    </row>
    <row r="747" spans="1:4" x14ac:dyDescent="0.25">
      <c r="A747" s="18" t="s">
        <v>846</v>
      </c>
      <c r="B747" s="18">
        <v>16.376999999999999</v>
      </c>
      <c r="C747" s="18">
        <f t="shared" si="22"/>
        <v>3.6087195457043482E-2</v>
      </c>
      <c r="D747" s="18">
        <f t="shared" si="23"/>
        <v>3.5451305794651083E-2</v>
      </c>
    </row>
    <row r="748" spans="1:4" x14ac:dyDescent="0.25">
      <c r="A748" s="18" t="s">
        <v>847</v>
      </c>
      <c r="B748" s="18">
        <v>16.428000000000001</v>
      </c>
      <c r="C748" s="18">
        <f t="shared" si="22"/>
        <v>-3.1044558071586272E-3</v>
      </c>
      <c r="D748" s="18">
        <f t="shared" si="23"/>
        <v>-3.1092846265820726E-3</v>
      </c>
    </row>
    <row r="749" spans="1:4" x14ac:dyDescent="0.25">
      <c r="A749" s="18" t="s">
        <v>848</v>
      </c>
      <c r="B749" s="18">
        <v>16.454999999999998</v>
      </c>
      <c r="C749" s="18">
        <f t="shared" si="22"/>
        <v>-1.6408386508658447E-3</v>
      </c>
      <c r="D749" s="18">
        <f t="shared" si="23"/>
        <v>-1.6421863009909534E-3</v>
      </c>
    </row>
    <row r="750" spans="1:4" x14ac:dyDescent="0.25">
      <c r="A750" s="18" t="s">
        <v>849</v>
      </c>
      <c r="B750" s="18">
        <v>16.346</v>
      </c>
      <c r="C750" s="18">
        <f t="shared" si="22"/>
        <v>6.6682980545698161E-3</v>
      </c>
      <c r="D750" s="18">
        <f t="shared" si="23"/>
        <v>6.6461633013651794E-3</v>
      </c>
    </row>
    <row r="751" spans="1:4" x14ac:dyDescent="0.25">
      <c r="A751" s="18" t="s">
        <v>850</v>
      </c>
      <c r="B751" s="18">
        <v>16.004999999999999</v>
      </c>
      <c r="C751" s="18">
        <f t="shared" si="22"/>
        <v>2.1305841924398695E-2</v>
      </c>
      <c r="D751" s="18">
        <f t="shared" si="23"/>
        <v>2.1082045672111728E-2</v>
      </c>
    </row>
    <row r="752" spans="1:4" x14ac:dyDescent="0.25">
      <c r="A752" s="18" t="s">
        <v>851</v>
      </c>
      <c r="B752" s="18">
        <v>15.906000000000001</v>
      </c>
      <c r="C752" s="18">
        <f t="shared" si="22"/>
        <v>6.2240663900413945E-3</v>
      </c>
      <c r="D752" s="18">
        <f t="shared" si="23"/>
        <v>6.2047768868828696E-3</v>
      </c>
    </row>
    <row r="753" spans="1:4" x14ac:dyDescent="0.25">
      <c r="A753" s="18" t="s">
        <v>852</v>
      </c>
      <c r="B753" s="18">
        <v>15.972</v>
      </c>
      <c r="C753" s="18">
        <f t="shared" si="22"/>
        <v>-4.1322314049586119E-3</v>
      </c>
      <c r="D753" s="18">
        <f t="shared" si="23"/>
        <v>-4.1407926660313879E-3</v>
      </c>
    </row>
    <row r="754" spans="1:4" x14ac:dyDescent="0.25">
      <c r="A754" s="18" t="s">
        <v>853</v>
      </c>
      <c r="B754" s="18">
        <v>16.035</v>
      </c>
      <c r="C754" s="18">
        <f t="shared" si="22"/>
        <v>-3.9289055191768386E-3</v>
      </c>
      <c r="D754" s="18">
        <f t="shared" si="23"/>
        <v>-3.9366439441433435E-3</v>
      </c>
    </row>
    <row r="755" spans="1:4" x14ac:dyDescent="0.25">
      <c r="A755" s="18" t="s">
        <v>854</v>
      </c>
      <c r="B755" s="18">
        <v>16.245999999999999</v>
      </c>
      <c r="C755" s="18">
        <f t="shared" si="22"/>
        <v>-1.2987812384586885E-2</v>
      </c>
      <c r="D755" s="18">
        <f t="shared" si="23"/>
        <v>-1.3072891483643802E-2</v>
      </c>
    </row>
    <row r="756" spans="1:4" x14ac:dyDescent="0.25">
      <c r="A756" s="18" t="s">
        <v>855</v>
      </c>
      <c r="B756" s="18">
        <v>16.338000000000001</v>
      </c>
      <c r="C756" s="18">
        <f t="shared" si="22"/>
        <v>-5.631044191455643E-3</v>
      </c>
      <c r="D756" s="18">
        <f t="shared" si="23"/>
        <v>-5.6469582909155925E-3</v>
      </c>
    </row>
    <row r="757" spans="1:4" x14ac:dyDescent="0.25">
      <c r="A757" s="18" t="s">
        <v>856</v>
      </c>
      <c r="B757" s="18">
        <v>16.254999999999999</v>
      </c>
      <c r="C757" s="18">
        <f t="shared" si="22"/>
        <v>5.1061211934790504E-3</v>
      </c>
      <c r="D757" s="18">
        <f t="shared" si="23"/>
        <v>5.0931291638090376E-3</v>
      </c>
    </row>
    <row r="758" spans="1:4" x14ac:dyDescent="0.25">
      <c r="A758" s="18" t="s">
        <v>857</v>
      </c>
      <c r="B758" s="18">
        <v>16.238</v>
      </c>
      <c r="C758" s="18">
        <f t="shared" si="22"/>
        <v>1.046926961448421E-3</v>
      </c>
      <c r="D758" s="18">
        <f t="shared" si="23"/>
        <v>1.0463793156138628E-3</v>
      </c>
    </row>
    <row r="759" spans="1:4" x14ac:dyDescent="0.25">
      <c r="A759" s="18" t="s">
        <v>858</v>
      </c>
      <c r="B759" s="18">
        <v>16.41</v>
      </c>
      <c r="C759" s="18">
        <f t="shared" si="22"/>
        <v>-1.0481413772090225E-2</v>
      </c>
      <c r="D759" s="18">
        <f t="shared" si="23"/>
        <v>-1.0536730661744846E-2</v>
      </c>
    </row>
    <row r="760" spans="1:4" x14ac:dyDescent="0.25">
      <c r="A760" s="18" t="s">
        <v>859</v>
      </c>
      <c r="B760" s="18">
        <v>16.5</v>
      </c>
      <c r="C760" s="18">
        <f t="shared" si="22"/>
        <v>-5.4545454545454463E-3</v>
      </c>
      <c r="D760" s="18">
        <f t="shared" si="23"/>
        <v>-5.4694758045354328E-3</v>
      </c>
    </row>
    <row r="761" spans="1:4" x14ac:dyDescent="0.25">
      <c r="A761" s="18" t="s">
        <v>860</v>
      </c>
      <c r="B761" s="18">
        <v>16.518999999999998</v>
      </c>
      <c r="C761" s="18">
        <f t="shared" si="22"/>
        <v>-1.1501906895089505E-3</v>
      </c>
      <c r="D761" s="18">
        <f t="shared" si="23"/>
        <v>-1.1508526664685684E-3</v>
      </c>
    </row>
    <row r="762" spans="1:4" x14ac:dyDescent="0.25">
      <c r="A762" s="18" t="s">
        <v>861</v>
      </c>
      <c r="B762" s="18">
        <v>16.478999999999999</v>
      </c>
      <c r="C762" s="18">
        <f t="shared" si="22"/>
        <v>2.4273317555676406E-3</v>
      </c>
      <c r="D762" s="18">
        <f t="shared" si="23"/>
        <v>2.4243905444105065E-3</v>
      </c>
    </row>
    <row r="763" spans="1:4" x14ac:dyDescent="0.25">
      <c r="A763" s="18" t="s">
        <v>862</v>
      </c>
      <c r="B763" s="18">
        <v>17.12</v>
      </c>
      <c r="C763" s="18">
        <f t="shared" si="22"/>
        <v>-3.7441588785046831E-2</v>
      </c>
      <c r="D763" s="18">
        <f t="shared" si="23"/>
        <v>-3.8160527685003047E-2</v>
      </c>
    </row>
    <row r="764" spans="1:4" x14ac:dyDescent="0.25">
      <c r="A764" s="18" t="s">
        <v>863</v>
      </c>
      <c r="B764" s="18">
        <v>17.234999999999999</v>
      </c>
      <c r="C764" s="18">
        <f t="shared" si="22"/>
        <v>-6.6724688134608898E-3</v>
      </c>
      <c r="D764" s="18">
        <f t="shared" si="23"/>
        <v>-6.6948292552325124E-3</v>
      </c>
    </row>
    <row r="765" spans="1:4" x14ac:dyDescent="0.25">
      <c r="A765" s="18" t="s">
        <v>864</v>
      </c>
      <c r="B765" s="18">
        <v>17.141999999999999</v>
      </c>
      <c r="C765" s="18">
        <f t="shared" si="22"/>
        <v>5.4252712635631771E-3</v>
      </c>
      <c r="D765" s="18">
        <f t="shared" si="23"/>
        <v>5.4106074921376765E-3</v>
      </c>
    </row>
    <row r="766" spans="1:4" x14ac:dyDescent="0.25">
      <c r="A766" s="18" t="s">
        <v>865</v>
      </c>
      <c r="B766" s="18">
        <v>17.149999999999999</v>
      </c>
      <c r="C766" s="18">
        <f t="shared" si="22"/>
        <v>-4.6647230320694577E-4</v>
      </c>
      <c r="D766" s="18">
        <f t="shared" si="23"/>
        <v>-4.6658113525785899E-4</v>
      </c>
    </row>
    <row r="767" spans="1:4" x14ac:dyDescent="0.25">
      <c r="A767" s="18" t="s">
        <v>866</v>
      </c>
      <c r="B767" s="18">
        <v>17.114999999999998</v>
      </c>
      <c r="C767" s="18">
        <f t="shared" si="22"/>
        <v>2.0449897750511332E-3</v>
      </c>
      <c r="D767" s="18">
        <f t="shared" si="23"/>
        <v>2.042901629800331E-3</v>
      </c>
    </row>
    <row r="768" spans="1:4" x14ac:dyDescent="0.25">
      <c r="A768" s="18" t="s">
        <v>867</v>
      </c>
      <c r="B768" s="18">
        <v>17.087</v>
      </c>
      <c r="C768" s="18">
        <f t="shared" si="22"/>
        <v>1.6386726751330656E-3</v>
      </c>
      <c r="D768" s="18">
        <f t="shared" si="23"/>
        <v>1.6373315160121463E-3</v>
      </c>
    </row>
    <row r="769" spans="1:4" x14ac:dyDescent="0.25">
      <c r="A769" s="18" t="s">
        <v>868</v>
      </c>
      <c r="B769" s="18">
        <v>17.302</v>
      </c>
      <c r="C769" s="18">
        <f t="shared" si="22"/>
        <v>-1.2426309097214186E-2</v>
      </c>
      <c r="D769" s="18">
        <f t="shared" si="23"/>
        <v>-1.2504161292046246E-2</v>
      </c>
    </row>
    <row r="770" spans="1:4" x14ac:dyDescent="0.25">
      <c r="A770" s="18" t="s">
        <v>869</v>
      </c>
      <c r="B770" s="18">
        <v>17.074999999999999</v>
      </c>
      <c r="C770" s="18">
        <f t="shared" si="22"/>
        <v>1.3294289897511E-2</v>
      </c>
      <c r="D770" s="18">
        <f t="shared" si="23"/>
        <v>1.3206696301328839E-2</v>
      </c>
    </row>
    <row r="771" spans="1:4" x14ac:dyDescent="0.25">
      <c r="A771" s="18" t="s">
        <v>870</v>
      </c>
      <c r="B771" s="18">
        <v>17.07</v>
      </c>
      <c r="C771" s="18">
        <f t="shared" si="22"/>
        <v>2.9291154071464588E-4</v>
      </c>
      <c r="D771" s="18">
        <f t="shared" si="23"/>
        <v>2.9286865050445857E-4</v>
      </c>
    </row>
    <row r="772" spans="1:4" x14ac:dyDescent="0.25">
      <c r="A772" s="18" t="s">
        <v>871</v>
      </c>
      <c r="B772" s="18">
        <v>17.45</v>
      </c>
      <c r="C772" s="18">
        <f t="shared" ref="C772:C835" si="24">(B771-B772)/B772</f>
        <v>-2.1776504297994215E-2</v>
      </c>
      <c r="D772" s="18">
        <f t="shared" ref="D772:D835" si="25">LN(1+C772)</f>
        <v>-2.2017111842086927E-2</v>
      </c>
    </row>
    <row r="773" spans="1:4" x14ac:dyDescent="0.25">
      <c r="A773" s="18" t="s">
        <v>872</v>
      </c>
      <c r="B773" s="18">
        <v>17.507000000000001</v>
      </c>
      <c r="C773" s="18">
        <f t="shared" si="24"/>
        <v>-3.2558405209346065E-3</v>
      </c>
      <c r="D773" s="18">
        <f t="shared" si="25"/>
        <v>-3.2611523023592915E-3</v>
      </c>
    </row>
    <row r="774" spans="1:4" x14ac:dyDescent="0.25">
      <c r="A774" s="18" t="s">
        <v>873</v>
      </c>
      <c r="B774" s="18">
        <v>17.302</v>
      </c>
      <c r="C774" s="18">
        <f t="shared" si="24"/>
        <v>1.1848341232227595E-2</v>
      </c>
      <c r="D774" s="18">
        <f t="shared" si="25"/>
        <v>1.1778699192612924E-2</v>
      </c>
    </row>
    <row r="775" spans="1:4" x14ac:dyDescent="0.25">
      <c r="A775" s="18" t="s">
        <v>874</v>
      </c>
      <c r="B775" s="18">
        <v>17.277000000000001</v>
      </c>
      <c r="C775" s="18">
        <f t="shared" si="24"/>
        <v>1.4470104763557666E-3</v>
      </c>
      <c r="D775" s="18">
        <f t="shared" si="25"/>
        <v>1.4459645655374538E-3</v>
      </c>
    </row>
    <row r="776" spans="1:4" x14ac:dyDescent="0.25">
      <c r="A776" s="18" t="s">
        <v>875</v>
      </c>
      <c r="B776" s="18">
        <v>17.474</v>
      </c>
      <c r="C776" s="18">
        <f t="shared" si="24"/>
        <v>-1.1273892640494401E-2</v>
      </c>
      <c r="D776" s="18">
        <f t="shared" si="25"/>
        <v>-1.1337924683257783E-2</v>
      </c>
    </row>
    <row r="777" spans="1:4" x14ac:dyDescent="0.25">
      <c r="A777" s="18" t="s">
        <v>876</v>
      </c>
      <c r="B777" s="18">
        <v>17.655999999999999</v>
      </c>
      <c r="C777" s="18">
        <f t="shared" si="24"/>
        <v>-1.0308110557317547E-2</v>
      </c>
      <c r="D777" s="18">
        <f t="shared" si="25"/>
        <v>-1.0361607078532297E-2</v>
      </c>
    </row>
    <row r="778" spans="1:4" x14ac:dyDescent="0.25">
      <c r="A778" s="18" t="s">
        <v>877</v>
      </c>
      <c r="B778" s="18">
        <v>17.88</v>
      </c>
      <c r="C778" s="18">
        <f t="shared" si="24"/>
        <v>-1.2527964205816566E-2</v>
      </c>
      <c r="D778" s="18">
        <f t="shared" si="25"/>
        <v>-1.2607100790932841E-2</v>
      </c>
    </row>
    <row r="779" spans="1:4" x14ac:dyDescent="0.25">
      <c r="A779" s="18" t="s">
        <v>878</v>
      </c>
      <c r="B779" s="18">
        <v>17.789000000000001</v>
      </c>
      <c r="C779" s="18">
        <f t="shared" si="24"/>
        <v>5.1155208274775155E-3</v>
      </c>
      <c r="D779" s="18">
        <f t="shared" si="25"/>
        <v>5.1024810022352769E-3</v>
      </c>
    </row>
    <row r="780" spans="1:4" x14ac:dyDescent="0.25">
      <c r="A780" s="18" t="s">
        <v>879</v>
      </c>
      <c r="B780" s="18">
        <v>17.553000000000001</v>
      </c>
      <c r="C780" s="18">
        <f t="shared" si="24"/>
        <v>1.3444995157522966E-2</v>
      </c>
      <c r="D780" s="18">
        <f t="shared" si="25"/>
        <v>1.3355413268924114E-2</v>
      </c>
    </row>
    <row r="781" spans="1:4" x14ac:dyDescent="0.25">
      <c r="A781" s="18" t="s">
        <v>880</v>
      </c>
      <c r="B781" s="18">
        <v>17.286000000000001</v>
      </c>
      <c r="C781" s="18">
        <f t="shared" si="24"/>
        <v>1.5446025685525827E-2</v>
      </c>
      <c r="D781" s="18">
        <f t="shared" si="25"/>
        <v>1.5327950143762229E-2</v>
      </c>
    </row>
    <row r="782" spans="1:4" x14ac:dyDescent="0.25">
      <c r="A782" s="18" t="s">
        <v>881</v>
      </c>
      <c r="B782" s="18">
        <v>17.106000000000002</v>
      </c>
      <c r="C782" s="18">
        <f t="shared" si="24"/>
        <v>1.0522623640827762E-2</v>
      </c>
      <c r="D782" s="18">
        <f t="shared" si="25"/>
        <v>1.0467646171856498E-2</v>
      </c>
    </row>
    <row r="783" spans="1:4" x14ac:dyDescent="0.25">
      <c r="A783" s="18" t="s">
        <v>882</v>
      </c>
      <c r="B783" s="18">
        <v>17.004999999999999</v>
      </c>
      <c r="C783" s="18">
        <f t="shared" si="24"/>
        <v>5.9394295795355866E-3</v>
      </c>
      <c r="D783" s="18">
        <f t="shared" si="25"/>
        <v>5.9218606994313689E-3</v>
      </c>
    </row>
    <row r="784" spans="1:4" x14ac:dyDescent="0.25">
      <c r="A784" s="18" t="s">
        <v>883</v>
      </c>
      <c r="B784" s="18">
        <v>17.04</v>
      </c>
      <c r="C784" s="18">
        <f t="shared" si="24"/>
        <v>-2.0539906103286469E-3</v>
      </c>
      <c r="D784" s="18">
        <f t="shared" si="25"/>
        <v>-2.0561029420108822E-3</v>
      </c>
    </row>
    <row r="785" spans="1:4" x14ac:dyDescent="0.25">
      <c r="A785" s="18" t="s">
        <v>884</v>
      </c>
      <c r="B785" s="18">
        <v>16.896000000000001</v>
      </c>
      <c r="C785" s="18">
        <f t="shared" si="24"/>
        <v>8.522727272727175E-3</v>
      </c>
      <c r="D785" s="18">
        <f t="shared" si="25"/>
        <v>8.4866138773185048E-3</v>
      </c>
    </row>
    <row r="786" spans="1:4" x14ac:dyDescent="0.25">
      <c r="A786" s="18" t="s">
        <v>885</v>
      </c>
      <c r="B786" s="18">
        <v>17.085999999999999</v>
      </c>
      <c r="C786" s="18">
        <f t="shared" si="24"/>
        <v>-1.1120215381013564E-2</v>
      </c>
      <c r="D786" s="18">
        <f t="shared" si="25"/>
        <v>-1.1182507205575841E-2</v>
      </c>
    </row>
    <row r="787" spans="1:4" x14ac:dyDescent="0.25">
      <c r="A787" s="18" t="s">
        <v>886</v>
      </c>
      <c r="B787" s="18">
        <v>17.131</v>
      </c>
      <c r="C787" s="18">
        <f t="shared" si="24"/>
        <v>-2.6268168816765925E-3</v>
      </c>
      <c r="D787" s="18">
        <f t="shared" si="25"/>
        <v>-2.6302730188946088E-3</v>
      </c>
    </row>
    <row r="788" spans="1:4" x14ac:dyDescent="0.25">
      <c r="A788" s="18" t="s">
        <v>887</v>
      </c>
      <c r="B788" s="18">
        <v>16.968</v>
      </c>
      <c r="C788" s="18">
        <f t="shared" si="24"/>
        <v>9.6063177746346217E-3</v>
      </c>
      <c r="D788" s="18">
        <f t="shared" si="25"/>
        <v>9.5604704859401455E-3</v>
      </c>
    </row>
    <row r="789" spans="1:4" x14ac:dyDescent="0.25">
      <c r="A789" s="18" t="s">
        <v>888</v>
      </c>
      <c r="B789" s="18">
        <v>16.248999999999999</v>
      </c>
      <c r="C789" s="18">
        <f t="shared" si="24"/>
        <v>4.4248876853960319E-2</v>
      </c>
      <c r="D789" s="18">
        <f t="shared" si="25"/>
        <v>4.3297848841742245E-2</v>
      </c>
    </row>
    <row r="790" spans="1:4" x14ac:dyDescent="0.25">
      <c r="A790" s="18" t="s">
        <v>889</v>
      </c>
      <c r="B790" s="18">
        <v>16.265000000000001</v>
      </c>
      <c r="C790" s="18">
        <f t="shared" si="24"/>
        <v>-9.8370734706435849E-4</v>
      </c>
      <c r="D790" s="18">
        <f t="shared" si="25"/>
        <v>-9.8419150467563108E-4</v>
      </c>
    </row>
    <row r="791" spans="1:4" x14ac:dyDescent="0.25">
      <c r="A791" s="18" t="s">
        <v>890</v>
      </c>
      <c r="B791" s="18">
        <v>16.309000000000001</v>
      </c>
      <c r="C791" s="18">
        <f t="shared" si="24"/>
        <v>-2.6978968667607135E-3</v>
      </c>
      <c r="D791" s="18">
        <f t="shared" si="25"/>
        <v>-2.701542749465961E-3</v>
      </c>
    </row>
    <row r="792" spans="1:4" x14ac:dyDescent="0.25">
      <c r="A792" s="18" t="s">
        <v>891</v>
      </c>
      <c r="B792" s="18">
        <v>16.169</v>
      </c>
      <c r="C792" s="18">
        <f t="shared" si="24"/>
        <v>8.6585441276517145E-3</v>
      </c>
      <c r="D792" s="18">
        <f t="shared" si="25"/>
        <v>8.621273917103163E-3</v>
      </c>
    </row>
    <row r="793" spans="1:4" x14ac:dyDescent="0.25">
      <c r="A793" s="18" t="s">
        <v>892</v>
      </c>
      <c r="B793" s="18">
        <v>16.323</v>
      </c>
      <c r="C793" s="18">
        <f t="shared" si="24"/>
        <v>-9.434540219322423E-3</v>
      </c>
      <c r="D793" s="18">
        <f t="shared" si="25"/>
        <v>-9.4793274142204488E-3</v>
      </c>
    </row>
    <row r="794" spans="1:4" x14ac:dyDescent="0.25">
      <c r="A794" s="18" t="s">
        <v>893</v>
      </c>
      <c r="B794" s="18">
        <v>16.22</v>
      </c>
      <c r="C794" s="18">
        <f t="shared" si="24"/>
        <v>6.3501849568434986E-3</v>
      </c>
      <c r="D794" s="18">
        <f t="shared" si="25"/>
        <v>6.3301074846311882E-3</v>
      </c>
    </row>
    <row r="795" spans="1:4" x14ac:dyDescent="0.25">
      <c r="A795" s="18" t="s">
        <v>894</v>
      </c>
      <c r="B795" s="18">
        <v>15.974</v>
      </c>
      <c r="C795" s="18">
        <f t="shared" si="24"/>
        <v>1.5400025040691039E-2</v>
      </c>
      <c r="D795" s="18">
        <f t="shared" si="25"/>
        <v>1.5282648192069476E-2</v>
      </c>
    </row>
    <row r="796" spans="1:4" x14ac:dyDescent="0.25">
      <c r="A796" s="18" t="s">
        <v>895</v>
      </c>
      <c r="B796" s="18">
        <v>15.395</v>
      </c>
      <c r="C796" s="18">
        <f t="shared" si="24"/>
        <v>3.7609613510880199E-2</v>
      </c>
      <c r="D796" s="18">
        <f t="shared" si="25"/>
        <v>3.6919619118733454E-2</v>
      </c>
    </row>
    <row r="797" spans="1:4" x14ac:dyDescent="0.25">
      <c r="A797" s="18" t="s">
        <v>896</v>
      </c>
      <c r="B797" s="18">
        <v>15.382</v>
      </c>
      <c r="C797" s="18">
        <f t="shared" si="24"/>
        <v>8.4514367442464571E-4</v>
      </c>
      <c r="D797" s="18">
        <f t="shared" si="25"/>
        <v>8.4478674160154226E-4</v>
      </c>
    </row>
    <row r="798" spans="1:4" x14ac:dyDescent="0.25">
      <c r="A798" s="18" t="s">
        <v>897</v>
      </c>
      <c r="B798" s="18">
        <v>15.156000000000001</v>
      </c>
      <c r="C798" s="18">
        <f t="shared" si="24"/>
        <v>1.4911586170493473E-2</v>
      </c>
      <c r="D798" s="18">
        <f t="shared" si="25"/>
        <v>1.4801501478507541E-2</v>
      </c>
    </row>
    <row r="799" spans="1:4" x14ac:dyDescent="0.25">
      <c r="A799" s="18" t="s">
        <v>898</v>
      </c>
      <c r="B799" s="18">
        <v>15.052</v>
      </c>
      <c r="C799" s="18">
        <f t="shared" si="24"/>
        <v>6.9093808131810378E-3</v>
      </c>
      <c r="D799" s="18">
        <f t="shared" si="25"/>
        <v>6.8856204251636147E-3</v>
      </c>
    </row>
    <row r="800" spans="1:4" x14ac:dyDescent="0.25">
      <c r="A800" s="18" t="s">
        <v>899</v>
      </c>
      <c r="B800" s="18">
        <v>15.114000000000001</v>
      </c>
      <c r="C800" s="18">
        <f t="shared" si="24"/>
        <v>-4.102156940584965E-3</v>
      </c>
      <c r="D800" s="18">
        <f t="shared" si="25"/>
        <v>-4.1105938673373418E-3</v>
      </c>
    </row>
    <row r="801" spans="1:4" x14ac:dyDescent="0.25">
      <c r="A801" s="18" t="s">
        <v>900</v>
      </c>
      <c r="B801" s="18">
        <v>14.942</v>
      </c>
      <c r="C801" s="18">
        <f t="shared" si="24"/>
        <v>1.1511176549324093E-2</v>
      </c>
      <c r="D801" s="18">
        <f t="shared" si="25"/>
        <v>1.1445427044918688E-2</v>
      </c>
    </row>
    <row r="802" spans="1:4" x14ac:dyDescent="0.25">
      <c r="A802" s="18" t="s">
        <v>901</v>
      </c>
      <c r="B802" s="18">
        <v>15.02</v>
      </c>
      <c r="C802" s="18">
        <f t="shared" si="24"/>
        <v>-5.1930758988015585E-3</v>
      </c>
      <c r="D802" s="18">
        <f t="shared" si="25"/>
        <v>-5.2066067823791692E-3</v>
      </c>
    </row>
    <row r="803" spans="1:4" x14ac:dyDescent="0.25">
      <c r="A803" s="18" t="s">
        <v>902</v>
      </c>
      <c r="B803" s="18">
        <v>15.042</v>
      </c>
      <c r="C803" s="18">
        <f t="shared" si="24"/>
        <v>-1.462571466560314E-3</v>
      </c>
      <c r="D803" s="18">
        <f t="shared" si="25"/>
        <v>-1.4636420682227261E-3</v>
      </c>
    </row>
    <row r="804" spans="1:4" x14ac:dyDescent="0.25">
      <c r="A804" s="18" t="s">
        <v>903</v>
      </c>
      <c r="B804" s="18">
        <v>15.46</v>
      </c>
      <c r="C804" s="18">
        <f t="shared" si="24"/>
        <v>-2.7037516170763325E-2</v>
      </c>
      <c r="D804" s="18">
        <f t="shared" si="25"/>
        <v>-2.7409754755064637E-2</v>
      </c>
    </row>
    <row r="805" spans="1:4" x14ac:dyDescent="0.25">
      <c r="A805" s="18" t="s">
        <v>904</v>
      </c>
      <c r="B805" s="18">
        <v>15.206</v>
      </c>
      <c r="C805" s="18">
        <f t="shared" si="24"/>
        <v>1.6703932658161339E-2</v>
      </c>
      <c r="D805" s="18">
        <f t="shared" si="25"/>
        <v>1.6565956353031028E-2</v>
      </c>
    </row>
    <row r="806" spans="1:4" x14ac:dyDescent="0.25">
      <c r="A806" s="18" t="s">
        <v>905</v>
      </c>
      <c r="B806" s="18">
        <v>15.237</v>
      </c>
      <c r="C806" s="18">
        <f t="shared" si="24"/>
        <v>-2.0345212312135319E-3</v>
      </c>
      <c r="D806" s="18">
        <f t="shared" si="25"/>
        <v>-2.0365936809727554E-3</v>
      </c>
    </row>
    <row r="807" spans="1:4" x14ac:dyDescent="0.25">
      <c r="A807" s="18" t="s">
        <v>906</v>
      </c>
      <c r="B807" s="18">
        <v>15.194000000000001</v>
      </c>
      <c r="C807" s="18">
        <f t="shared" si="24"/>
        <v>2.8300644991443502E-3</v>
      </c>
      <c r="D807" s="18">
        <f t="shared" si="25"/>
        <v>2.8260674061877534E-3</v>
      </c>
    </row>
    <row r="808" spans="1:4" x14ac:dyDescent="0.25">
      <c r="A808" s="18" t="s">
        <v>907</v>
      </c>
      <c r="B808" s="18">
        <v>15.22</v>
      </c>
      <c r="C808" s="18">
        <f t="shared" si="24"/>
        <v>-1.7082785808147044E-3</v>
      </c>
      <c r="D808" s="18">
        <f t="shared" si="25"/>
        <v>-1.7097393525098898E-3</v>
      </c>
    </row>
    <row r="809" spans="1:4" x14ac:dyDescent="0.25">
      <c r="A809" s="18" t="s">
        <v>908</v>
      </c>
      <c r="B809" s="18">
        <v>15.2</v>
      </c>
      <c r="C809" s="18">
        <f t="shared" si="24"/>
        <v>1.3157894736842994E-3</v>
      </c>
      <c r="D809" s="18">
        <f t="shared" si="25"/>
        <v>1.3149245813092439E-3</v>
      </c>
    </row>
    <row r="810" spans="1:4" x14ac:dyDescent="0.25">
      <c r="A810" s="18" t="s">
        <v>909</v>
      </c>
      <c r="B810" s="18">
        <v>15.191000000000001</v>
      </c>
      <c r="C810" s="18">
        <f t="shared" si="24"/>
        <v>5.9245605950882527E-4</v>
      </c>
      <c r="D810" s="18">
        <f t="shared" si="25"/>
        <v>5.9228062670492443E-4</v>
      </c>
    </row>
    <row r="811" spans="1:4" x14ac:dyDescent="0.25">
      <c r="A811" s="18" t="s">
        <v>910</v>
      </c>
      <c r="B811" s="18">
        <v>15.263</v>
      </c>
      <c r="C811" s="18">
        <f t="shared" si="24"/>
        <v>-4.7172901788638654E-3</v>
      </c>
      <c r="D811" s="18">
        <f t="shared" si="25"/>
        <v>-4.7284517074593253E-3</v>
      </c>
    </row>
    <row r="812" spans="1:4" x14ac:dyDescent="0.25">
      <c r="A812" s="18" t="s">
        <v>911</v>
      </c>
      <c r="B812" s="18">
        <v>15.877000000000001</v>
      </c>
      <c r="C812" s="18">
        <f t="shared" si="24"/>
        <v>-3.8672293254393197E-2</v>
      </c>
      <c r="D812" s="18">
        <f t="shared" si="25"/>
        <v>-3.9439922162389618E-2</v>
      </c>
    </row>
    <row r="813" spans="1:4" x14ac:dyDescent="0.25">
      <c r="A813" s="18" t="s">
        <v>912</v>
      </c>
      <c r="B813" s="18">
        <v>15.840999999999999</v>
      </c>
      <c r="C813" s="18">
        <f t="shared" si="24"/>
        <v>2.2725838015277677E-3</v>
      </c>
      <c r="D813" s="18">
        <f t="shared" si="25"/>
        <v>2.2700053886609848E-3</v>
      </c>
    </row>
    <row r="814" spans="1:4" x14ac:dyDescent="0.25">
      <c r="A814" s="18" t="s">
        <v>913</v>
      </c>
      <c r="B814" s="18">
        <v>15.8</v>
      </c>
      <c r="C814" s="18">
        <f t="shared" si="24"/>
        <v>2.5949367088606702E-3</v>
      </c>
      <c r="D814" s="18">
        <f t="shared" si="25"/>
        <v>2.5915756737924338E-3</v>
      </c>
    </row>
    <row r="815" spans="1:4" x14ac:dyDescent="0.25">
      <c r="A815" s="18" t="s">
        <v>914</v>
      </c>
      <c r="B815" s="18">
        <v>15.805999999999999</v>
      </c>
      <c r="C815" s="18">
        <f t="shared" si="24"/>
        <v>-3.7960268252552518E-4</v>
      </c>
      <c r="D815" s="18">
        <f t="shared" si="25"/>
        <v>-3.7967474986240745E-4</v>
      </c>
    </row>
    <row r="816" spans="1:4" x14ac:dyDescent="0.25">
      <c r="A816" s="18" t="s">
        <v>915</v>
      </c>
      <c r="B816" s="18">
        <v>16.021999999999998</v>
      </c>
      <c r="C816" s="18">
        <f t="shared" si="24"/>
        <v>-1.3481462988390921E-2</v>
      </c>
      <c r="D816" s="18">
        <f t="shared" si="25"/>
        <v>-1.3573163010141444E-2</v>
      </c>
    </row>
    <row r="817" spans="1:4" x14ac:dyDescent="0.25">
      <c r="A817" s="18" t="s">
        <v>916</v>
      </c>
      <c r="B817" s="18">
        <v>15.214</v>
      </c>
      <c r="C817" s="18">
        <f t="shared" si="24"/>
        <v>5.3108978572367425E-2</v>
      </c>
      <c r="D817" s="18">
        <f t="shared" si="25"/>
        <v>5.1746721217815594E-2</v>
      </c>
    </row>
    <row r="818" spans="1:4" x14ac:dyDescent="0.25">
      <c r="A818" s="18" t="s">
        <v>917</v>
      </c>
      <c r="B818" s="18">
        <v>15.255000000000001</v>
      </c>
      <c r="C818" s="18">
        <f t="shared" si="24"/>
        <v>-2.6876433956080216E-3</v>
      </c>
      <c r="D818" s="18">
        <f t="shared" si="25"/>
        <v>-2.6912615935235466E-3</v>
      </c>
    </row>
    <row r="819" spans="1:4" x14ac:dyDescent="0.25">
      <c r="A819" s="18" t="s">
        <v>918</v>
      </c>
      <c r="B819" s="18">
        <v>15.518000000000001</v>
      </c>
      <c r="C819" s="18">
        <f t="shared" si="24"/>
        <v>-1.6948060317051161E-2</v>
      </c>
      <c r="D819" s="18">
        <f t="shared" si="25"/>
        <v>-1.7093322303124599E-2</v>
      </c>
    </row>
    <row r="820" spans="1:4" x14ac:dyDescent="0.25">
      <c r="A820" s="18" t="s">
        <v>919</v>
      </c>
      <c r="B820" s="18">
        <v>15.53</v>
      </c>
      <c r="C820" s="18">
        <f t="shared" si="24"/>
        <v>-7.7269800386340498E-4</v>
      </c>
      <c r="D820" s="18">
        <f t="shared" si="25"/>
        <v>-7.7299668883805807E-4</v>
      </c>
    </row>
    <row r="821" spans="1:4" x14ac:dyDescent="0.25">
      <c r="A821" s="18" t="s">
        <v>920</v>
      </c>
      <c r="B821" s="18">
        <v>15.606999999999999</v>
      </c>
      <c r="C821" s="18">
        <f t="shared" si="24"/>
        <v>-4.9336836035112422E-3</v>
      </c>
      <c r="D821" s="18">
        <f t="shared" si="25"/>
        <v>-4.9458943998208129E-3</v>
      </c>
    </row>
    <row r="822" spans="1:4" x14ac:dyDescent="0.25">
      <c r="A822" s="18" t="s">
        <v>921</v>
      </c>
      <c r="B822" s="18">
        <v>15.545999999999999</v>
      </c>
      <c r="C822" s="18">
        <f t="shared" si="24"/>
        <v>3.9238389296281963E-3</v>
      </c>
      <c r="D822" s="18">
        <f t="shared" si="25"/>
        <v>3.9161607523885414E-3</v>
      </c>
    </row>
    <row r="823" spans="1:4" x14ac:dyDescent="0.25">
      <c r="A823" s="18" t="s">
        <v>922</v>
      </c>
      <c r="B823" s="18">
        <v>15.355</v>
      </c>
      <c r="C823" s="18">
        <f t="shared" si="24"/>
        <v>1.2438944969065382E-2</v>
      </c>
      <c r="D823" s="18">
        <f t="shared" si="25"/>
        <v>1.2362216915242171E-2</v>
      </c>
    </row>
    <row r="824" spans="1:4" x14ac:dyDescent="0.25">
      <c r="A824" s="18" t="s">
        <v>923</v>
      </c>
      <c r="B824" s="18">
        <v>15.384</v>
      </c>
      <c r="C824" s="18">
        <f t="shared" si="24"/>
        <v>-1.885075403016115E-3</v>
      </c>
      <c r="D824" s="18">
        <f t="shared" si="25"/>
        <v>-1.8868543936928751E-3</v>
      </c>
    </row>
    <row r="825" spans="1:4" x14ac:dyDescent="0.25">
      <c r="A825" s="18" t="s">
        <v>924</v>
      </c>
      <c r="B825" s="18">
        <v>15.622999999999999</v>
      </c>
      <c r="C825" s="18">
        <f t="shared" si="24"/>
        <v>-1.5297958138641682E-2</v>
      </c>
      <c r="D825" s="18">
        <f t="shared" si="25"/>
        <v>-1.5416179143287377E-2</v>
      </c>
    </row>
    <row r="826" spans="1:4" x14ac:dyDescent="0.25">
      <c r="A826" s="18" t="s">
        <v>925</v>
      </c>
      <c r="B826" s="18">
        <v>15.61</v>
      </c>
      <c r="C826" s="18">
        <f t="shared" si="24"/>
        <v>8.3279948750800137E-4</v>
      </c>
      <c r="D826" s="18">
        <f t="shared" si="25"/>
        <v>8.324529024252925E-4</v>
      </c>
    </row>
    <row r="827" spans="1:4" x14ac:dyDescent="0.25">
      <c r="A827" s="18" t="s">
        <v>926</v>
      </c>
      <c r="B827" s="18">
        <v>15.680999999999999</v>
      </c>
      <c r="C827" s="18">
        <f t="shared" si="24"/>
        <v>-4.5277724634908319E-3</v>
      </c>
      <c r="D827" s="18">
        <f t="shared" si="25"/>
        <v>-4.5380538715537226E-3</v>
      </c>
    </row>
    <row r="828" spans="1:4" x14ac:dyDescent="0.25">
      <c r="A828" s="18" t="s">
        <v>927</v>
      </c>
      <c r="B828" s="18">
        <v>15.131</v>
      </c>
      <c r="C828" s="18">
        <f t="shared" si="24"/>
        <v>3.6349216839600747E-2</v>
      </c>
      <c r="D828" s="18">
        <f t="shared" si="25"/>
        <v>3.5704168929460635E-2</v>
      </c>
    </row>
    <row r="829" spans="1:4" x14ac:dyDescent="0.25">
      <c r="A829" s="18" t="s">
        <v>928</v>
      </c>
      <c r="B829" s="18">
        <v>15.003</v>
      </c>
      <c r="C829" s="18">
        <f t="shared" si="24"/>
        <v>8.5316270079317542E-3</v>
      </c>
      <c r="D829" s="18">
        <f t="shared" si="25"/>
        <v>8.4954383645574963E-3</v>
      </c>
    </row>
    <row r="830" spans="1:4" x14ac:dyDescent="0.25">
      <c r="A830" s="18" t="s">
        <v>929</v>
      </c>
      <c r="B830" s="18">
        <v>14.733000000000001</v>
      </c>
      <c r="C830" s="18">
        <f t="shared" si="24"/>
        <v>1.8326206475259593E-2</v>
      </c>
      <c r="D830" s="18">
        <f t="shared" si="25"/>
        <v>1.8160305379659097E-2</v>
      </c>
    </row>
    <row r="831" spans="1:4" x14ac:dyDescent="0.25">
      <c r="A831" s="18" t="s">
        <v>930</v>
      </c>
      <c r="B831" s="18">
        <v>14.896000000000001</v>
      </c>
      <c r="C831" s="18">
        <f t="shared" si="24"/>
        <v>-1.0942534908700339E-2</v>
      </c>
      <c r="D831" s="18">
        <f t="shared" si="25"/>
        <v>-1.1002844809494041E-2</v>
      </c>
    </row>
    <row r="832" spans="1:4" x14ac:dyDescent="0.25">
      <c r="A832" s="18" t="s">
        <v>931</v>
      </c>
      <c r="B832" s="18">
        <v>14.76</v>
      </c>
      <c r="C832" s="18">
        <f t="shared" si="24"/>
        <v>9.2140921409214777E-3</v>
      </c>
      <c r="D832" s="18">
        <f t="shared" si="25"/>
        <v>9.1719013623848024E-3</v>
      </c>
    </row>
    <row r="833" spans="1:4" x14ac:dyDescent="0.25">
      <c r="A833" s="18" t="s">
        <v>932</v>
      </c>
      <c r="B833" s="18">
        <v>14.689</v>
      </c>
      <c r="C833" s="18">
        <f t="shared" si="24"/>
        <v>4.83354891415343E-3</v>
      </c>
      <c r="D833" s="18">
        <f t="shared" si="25"/>
        <v>4.821904823048514E-3</v>
      </c>
    </row>
    <row r="834" spans="1:4" x14ac:dyDescent="0.25">
      <c r="A834" s="18" t="s">
        <v>933</v>
      </c>
      <c r="B834" s="18">
        <v>15.164999999999999</v>
      </c>
      <c r="C834" s="18">
        <f t="shared" si="24"/>
        <v>-3.1388064622485931E-2</v>
      </c>
      <c r="D834" s="18">
        <f t="shared" si="25"/>
        <v>-3.1891226791266526E-2</v>
      </c>
    </row>
    <row r="835" spans="1:4" x14ac:dyDescent="0.25">
      <c r="A835" s="18" t="s">
        <v>934</v>
      </c>
      <c r="B835" s="18">
        <v>15.292</v>
      </c>
      <c r="C835" s="18">
        <f t="shared" si="24"/>
        <v>-8.3049960763798506E-3</v>
      </c>
      <c r="D835" s="18">
        <f t="shared" si="25"/>
        <v>-8.3396746936219238E-3</v>
      </c>
    </row>
    <row r="836" spans="1:4" x14ac:dyDescent="0.25">
      <c r="A836" s="18" t="s">
        <v>935</v>
      </c>
      <c r="B836" s="18">
        <v>15.234999999999999</v>
      </c>
      <c r="C836" s="18">
        <f t="shared" ref="C836:C899" si="26">(B835-B836)/B836</f>
        <v>3.7413849688218174E-3</v>
      </c>
      <c r="D836" s="18">
        <f t="shared" ref="D836:D899" si="27">LN(1+C836)</f>
        <v>3.7344033964941264E-3</v>
      </c>
    </row>
    <row r="837" spans="1:4" x14ac:dyDescent="0.25">
      <c r="A837" s="18" t="s">
        <v>936</v>
      </c>
      <c r="B837" s="18">
        <v>15.179</v>
      </c>
      <c r="C837" s="18">
        <f t="shared" si="26"/>
        <v>3.6893075960207629E-3</v>
      </c>
      <c r="D837" s="18">
        <f t="shared" si="27"/>
        <v>3.6825187929501175E-3</v>
      </c>
    </row>
    <row r="838" spans="1:4" x14ac:dyDescent="0.25">
      <c r="A838" s="18" t="s">
        <v>937</v>
      </c>
      <c r="B838" s="18">
        <v>15.34</v>
      </c>
      <c r="C838" s="18">
        <f t="shared" si="26"/>
        <v>-1.049543676662318E-2</v>
      </c>
      <c r="D838" s="18">
        <f t="shared" si="27"/>
        <v>-1.0550902294388017E-2</v>
      </c>
    </row>
    <row r="839" spans="1:4" x14ac:dyDescent="0.25">
      <c r="A839" s="18" t="s">
        <v>938</v>
      </c>
      <c r="B839" s="18">
        <v>15.368</v>
      </c>
      <c r="C839" s="18">
        <f t="shared" si="26"/>
        <v>-1.8219677251431852E-3</v>
      </c>
      <c r="D839" s="18">
        <f t="shared" si="27"/>
        <v>-1.8236295271454456E-3</v>
      </c>
    </row>
    <row r="840" spans="1:4" x14ac:dyDescent="0.25">
      <c r="A840" s="18" t="s">
        <v>939</v>
      </c>
      <c r="B840" s="18">
        <v>15.427</v>
      </c>
      <c r="C840" s="18">
        <f t="shared" si="26"/>
        <v>-3.8244636027743098E-3</v>
      </c>
      <c r="D840" s="18">
        <f t="shared" si="27"/>
        <v>-3.8317955635468982E-3</v>
      </c>
    </row>
    <row r="841" spans="1:4" x14ac:dyDescent="0.25">
      <c r="A841" s="18" t="s">
        <v>940</v>
      </c>
      <c r="B841" s="18">
        <v>15.372</v>
      </c>
      <c r="C841" s="18">
        <f t="shared" si="26"/>
        <v>3.5779339058027398E-3</v>
      </c>
      <c r="D841" s="18">
        <f t="shared" si="27"/>
        <v>3.5715483272048209E-3</v>
      </c>
    </row>
    <row r="842" spans="1:4" x14ac:dyDescent="0.25">
      <c r="A842" s="18" t="s">
        <v>941</v>
      </c>
      <c r="B842" s="18">
        <v>15.329000000000001</v>
      </c>
      <c r="C842" s="18">
        <f t="shared" si="26"/>
        <v>2.8051405832082497E-3</v>
      </c>
      <c r="D842" s="18">
        <f t="shared" si="27"/>
        <v>2.8012135186272153E-3</v>
      </c>
    </row>
    <row r="843" spans="1:4" x14ac:dyDescent="0.25">
      <c r="A843" s="18" t="s">
        <v>942</v>
      </c>
      <c r="B843" s="18">
        <v>15.335000000000001</v>
      </c>
      <c r="C843" s="18">
        <f t="shared" si="26"/>
        <v>-3.9126181936747486E-4</v>
      </c>
      <c r="D843" s="18">
        <f t="shared" si="27"/>
        <v>-3.9133838224449124E-4</v>
      </c>
    </row>
    <row r="844" spans="1:4" x14ac:dyDescent="0.25">
      <c r="A844" s="18" t="s">
        <v>943</v>
      </c>
      <c r="B844" s="18">
        <v>15.73</v>
      </c>
      <c r="C844" s="18">
        <f t="shared" si="26"/>
        <v>-2.511125238397963E-2</v>
      </c>
      <c r="D844" s="18">
        <f t="shared" si="27"/>
        <v>-2.5431919503971539E-2</v>
      </c>
    </row>
    <row r="845" spans="1:4" x14ac:dyDescent="0.25">
      <c r="A845" s="18" t="s">
        <v>944</v>
      </c>
      <c r="B845" s="18">
        <v>15.785</v>
      </c>
      <c r="C845" s="18">
        <f t="shared" si="26"/>
        <v>-3.484320557491271E-3</v>
      </c>
      <c r="D845" s="18">
        <f t="shared" si="27"/>
        <v>-3.4904049397684908E-3</v>
      </c>
    </row>
    <row r="846" spans="1:4" x14ac:dyDescent="0.25">
      <c r="A846" s="18" t="s">
        <v>945</v>
      </c>
      <c r="B846" s="18">
        <v>15.789</v>
      </c>
      <c r="C846" s="18">
        <f t="shared" si="26"/>
        <v>-2.5334093356131225E-4</v>
      </c>
      <c r="D846" s="18">
        <f t="shared" si="27"/>
        <v>-2.5337302979661362E-4</v>
      </c>
    </row>
    <row r="847" spans="1:4" x14ac:dyDescent="0.25">
      <c r="A847" s="18" t="s">
        <v>946</v>
      </c>
      <c r="B847" s="18">
        <v>15.276999999999999</v>
      </c>
      <c r="C847" s="18">
        <f t="shared" si="26"/>
        <v>3.3514433462067193E-2</v>
      </c>
      <c r="D847" s="18">
        <f t="shared" si="27"/>
        <v>3.2965065656165853E-2</v>
      </c>
    </row>
    <row r="848" spans="1:4" x14ac:dyDescent="0.25">
      <c r="A848" s="18" t="s">
        <v>947</v>
      </c>
      <c r="B848" s="18">
        <v>15.444000000000001</v>
      </c>
      <c r="C848" s="18">
        <f t="shared" si="26"/>
        <v>-1.0813260813260915E-2</v>
      </c>
      <c r="D848" s="18">
        <f t="shared" si="27"/>
        <v>-1.08721490184043E-2</v>
      </c>
    </row>
    <row r="849" spans="1:4" x14ac:dyDescent="0.25">
      <c r="A849" s="18" t="s">
        <v>948</v>
      </c>
      <c r="B849" s="18">
        <v>15.416</v>
      </c>
      <c r="C849" s="18">
        <f t="shared" si="26"/>
        <v>1.8162947586922982E-3</v>
      </c>
      <c r="D849" s="18">
        <f t="shared" si="27"/>
        <v>1.814647289924769E-3</v>
      </c>
    </row>
    <row r="850" spans="1:4" x14ac:dyDescent="0.25">
      <c r="A850" s="18" t="s">
        <v>949</v>
      </c>
      <c r="B850" s="18">
        <v>14.95</v>
      </c>
      <c r="C850" s="18">
        <f t="shared" si="26"/>
        <v>3.1170568561872985E-2</v>
      </c>
      <c r="D850" s="18">
        <f t="shared" si="27"/>
        <v>3.0694631275369977E-2</v>
      </c>
    </row>
    <row r="851" spans="1:4" x14ac:dyDescent="0.25">
      <c r="A851" s="18" t="s">
        <v>950</v>
      </c>
      <c r="B851" s="18">
        <v>14.763999999999999</v>
      </c>
      <c r="C851" s="18">
        <f t="shared" si="26"/>
        <v>1.2598211866702787E-2</v>
      </c>
      <c r="D851" s="18">
        <f t="shared" si="27"/>
        <v>1.2519514668943242E-2</v>
      </c>
    </row>
    <row r="852" spans="1:4" x14ac:dyDescent="0.25">
      <c r="A852" s="18" t="s">
        <v>951</v>
      </c>
      <c r="B852" s="18">
        <v>14.836</v>
      </c>
      <c r="C852" s="18">
        <f t="shared" si="26"/>
        <v>-4.8530601240227116E-3</v>
      </c>
      <c r="D852" s="18">
        <f t="shared" si="27"/>
        <v>-4.8648744595923415E-3</v>
      </c>
    </row>
    <row r="853" spans="1:4" x14ac:dyDescent="0.25">
      <c r="A853" s="18" t="s">
        <v>952</v>
      </c>
      <c r="B853" s="18">
        <v>14.72</v>
      </c>
      <c r="C853" s="18">
        <f t="shared" si="26"/>
        <v>7.8804347826086727E-3</v>
      </c>
      <c r="D853" s="18">
        <f t="shared" si="27"/>
        <v>7.849546326614186E-3</v>
      </c>
    </row>
    <row r="854" spans="1:4" x14ac:dyDescent="0.25">
      <c r="A854" s="18" t="s">
        <v>953</v>
      </c>
      <c r="B854" s="18">
        <v>14.276</v>
      </c>
      <c r="C854" s="18">
        <f t="shared" si="26"/>
        <v>3.1101148781171255E-2</v>
      </c>
      <c r="D854" s="18">
        <f t="shared" si="27"/>
        <v>3.0627307672816274E-2</v>
      </c>
    </row>
    <row r="855" spans="1:4" x14ac:dyDescent="0.25">
      <c r="A855" s="18" t="s">
        <v>954</v>
      </c>
      <c r="B855" s="18">
        <v>14.329000000000001</v>
      </c>
      <c r="C855" s="18">
        <f t="shared" si="26"/>
        <v>-3.6987926582455733E-3</v>
      </c>
      <c r="D855" s="18">
        <f t="shared" si="27"/>
        <v>-3.7056501065519279E-3</v>
      </c>
    </row>
    <row r="856" spans="1:4" x14ac:dyDescent="0.25">
      <c r="A856" s="18" t="s">
        <v>955</v>
      </c>
      <c r="B856" s="18">
        <v>14.25</v>
      </c>
      <c r="C856" s="18">
        <f t="shared" si="26"/>
        <v>5.5438596491228509E-3</v>
      </c>
      <c r="D856" s="18">
        <f t="shared" si="27"/>
        <v>5.5285490198062935E-3</v>
      </c>
    </row>
    <row r="857" spans="1:4" x14ac:dyDescent="0.25">
      <c r="A857" s="18" t="s">
        <v>956</v>
      </c>
      <c r="B857" s="18">
        <v>14.228999999999999</v>
      </c>
      <c r="C857" s="18">
        <f t="shared" si="26"/>
        <v>1.4758591608687046E-3</v>
      </c>
      <c r="D857" s="18">
        <f t="shared" si="27"/>
        <v>1.474771151105322E-3</v>
      </c>
    </row>
    <row r="858" spans="1:4" x14ac:dyDescent="0.25">
      <c r="A858" s="18" t="s">
        <v>957</v>
      </c>
      <c r="B858" s="18">
        <v>14.215999999999999</v>
      </c>
      <c r="C858" s="18">
        <f t="shared" si="26"/>
        <v>9.1446257737759571E-4</v>
      </c>
      <c r="D858" s="18">
        <f t="shared" si="27"/>
        <v>9.1404471120413121E-4</v>
      </c>
    </row>
    <row r="859" spans="1:4" x14ac:dyDescent="0.25">
      <c r="A859" s="18" t="s">
        <v>958</v>
      </c>
      <c r="B859" s="18">
        <v>14.44</v>
      </c>
      <c r="C859" s="18">
        <f t="shared" si="26"/>
        <v>-1.5512465373961233E-2</v>
      </c>
      <c r="D859" s="18">
        <f t="shared" si="27"/>
        <v>-1.5634042612329969E-2</v>
      </c>
    </row>
    <row r="860" spans="1:4" x14ac:dyDescent="0.25">
      <c r="A860" s="18" t="s">
        <v>959</v>
      </c>
      <c r="B860" s="18">
        <v>14.544</v>
      </c>
      <c r="C860" s="18">
        <f t="shared" si="26"/>
        <v>-7.1507150715072179E-3</v>
      </c>
      <c r="D860" s="18">
        <f t="shared" si="27"/>
        <v>-7.1764039704429166E-3</v>
      </c>
    </row>
    <row r="861" spans="1:4" x14ac:dyDescent="0.25">
      <c r="A861" s="18" t="s">
        <v>960</v>
      </c>
      <c r="B861" s="18">
        <v>14.24</v>
      </c>
      <c r="C861" s="18">
        <f t="shared" si="26"/>
        <v>2.1348314606741591E-2</v>
      </c>
      <c r="D861" s="18">
        <f t="shared" si="27"/>
        <v>2.1123631451293427E-2</v>
      </c>
    </row>
    <row r="862" spans="1:4" x14ac:dyDescent="0.25">
      <c r="A862" s="18" t="s">
        <v>961</v>
      </c>
      <c r="B862" s="18">
        <v>14.05</v>
      </c>
      <c r="C862" s="18">
        <f t="shared" si="26"/>
        <v>1.3523131672597829E-2</v>
      </c>
      <c r="D862" s="18">
        <f t="shared" si="27"/>
        <v>1.3432510204074958E-2</v>
      </c>
    </row>
    <row r="863" spans="1:4" x14ac:dyDescent="0.25">
      <c r="A863" s="18" t="s">
        <v>962</v>
      </c>
      <c r="B863" s="18">
        <v>14.042999999999999</v>
      </c>
      <c r="C863" s="18">
        <f t="shared" si="26"/>
        <v>4.9846898810805736E-4</v>
      </c>
      <c r="D863" s="18">
        <f t="shared" si="27"/>
        <v>4.9834479371161744E-4</v>
      </c>
    </row>
    <row r="864" spans="1:4" x14ac:dyDescent="0.25">
      <c r="A864" s="18" t="s">
        <v>963</v>
      </c>
      <c r="B864" s="18">
        <v>14.083</v>
      </c>
      <c r="C864" s="18">
        <f t="shared" si="26"/>
        <v>-2.8403039125187049E-3</v>
      </c>
      <c r="D864" s="18">
        <f t="shared" si="27"/>
        <v>-2.8443452298700569E-3</v>
      </c>
    </row>
    <row r="865" spans="1:4" x14ac:dyDescent="0.25">
      <c r="A865" s="18" t="s">
        <v>964</v>
      </c>
      <c r="B865" s="18">
        <v>14.147</v>
      </c>
      <c r="C865" s="18">
        <f t="shared" si="26"/>
        <v>-4.523927334417195E-3</v>
      </c>
      <c r="D865" s="18">
        <f t="shared" si="27"/>
        <v>-4.5341912608840218E-3</v>
      </c>
    </row>
    <row r="866" spans="1:4" x14ac:dyDescent="0.25">
      <c r="A866" s="18" t="s">
        <v>965</v>
      </c>
      <c r="B866" s="18">
        <v>14.11</v>
      </c>
      <c r="C866" s="18">
        <f t="shared" si="26"/>
        <v>2.6222537207654722E-3</v>
      </c>
      <c r="D866" s="18">
        <f t="shared" si="27"/>
        <v>2.6188216120746235E-3</v>
      </c>
    </row>
    <row r="867" spans="1:4" x14ac:dyDescent="0.25">
      <c r="A867" s="18" t="s">
        <v>966</v>
      </c>
      <c r="B867" s="18">
        <v>13.9</v>
      </c>
      <c r="C867" s="18">
        <f t="shared" si="26"/>
        <v>1.5107913669064681E-2</v>
      </c>
      <c r="D867" s="18">
        <f t="shared" si="27"/>
        <v>1.4994925728076426E-2</v>
      </c>
    </row>
    <row r="868" spans="1:4" x14ac:dyDescent="0.25">
      <c r="A868" s="18" t="s">
        <v>967</v>
      </c>
      <c r="B868" s="18">
        <v>13.91</v>
      </c>
      <c r="C868" s="18">
        <f t="shared" si="26"/>
        <v>-7.1890726096332036E-4</v>
      </c>
      <c r="D868" s="18">
        <f t="shared" si="27"/>
        <v>-7.1916579870548534E-4</v>
      </c>
    </row>
    <row r="869" spans="1:4" x14ac:dyDescent="0.25">
      <c r="A869" s="18" t="s">
        <v>968</v>
      </c>
      <c r="B869" s="18">
        <v>13.884</v>
      </c>
      <c r="C869" s="18">
        <f t="shared" si="26"/>
        <v>1.8726591760299483E-3</v>
      </c>
      <c r="D869" s="18">
        <f t="shared" si="27"/>
        <v>1.8709079358116025E-3</v>
      </c>
    </row>
    <row r="870" spans="1:4" x14ac:dyDescent="0.25">
      <c r="A870" s="18" t="s">
        <v>969</v>
      </c>
      <c r="B870" s="18">
        <v>13.737</v>
      </c>
      <c r="C870" s="18">
        <f t="shared" si="26"/>
        <v>1.0701026424983639E-2</v>
      </c>
      <c r="D870" s="18">
        <f t="shared" si="27"/>
        <v>1.0644175656471723E-2</v>
      </c>
    </row>
    <row r="871" spans="1:4" x14ac:dyDescent="0.25">
      <c r="A871" s="18" t="s">
        <v>970</v>
      </c>
      <c r="B871" s="18">
        <v>14.145</v>
      </c>
      <c r="C871" s="18">
        <f t="shared" si="26"/>
        <v>-2.8844114528101768E-2</v>
      </c>
      <c r="D871" s="18">
        <f t="shared" si="27"/>
        <v>-2.9268282410462372E-2</v>
      </c>
    </row>
    <row r="872" spans="1:4" x14ac:dyDescent="0.25">
      <c r="A872" s="18" t="s">
        <v>971</v>
      </c>
      <c r="B872" s="18">
        <v>13.74</v>
      </c>
      <c r="C872" s="18">
        <f t="shared" si="26"/>
        <v>2.9475982532751046E-2</v>
      </c>
      <c r="D872" s="18">
        <f t="shared" si="27"/>
        <v>2.9049917959327213E-2</v>
      </c>
    </row>
    <row r="873" spans="1:4" x14ac:dyDescent="0.25">
      <c r="A873" s="18" t="s">
        <v>972</v>
      </c>
      <c r="B873" s="18">
        <v>13.855</v>
      </c>
      <c r="C873" s="18">
        <f t="shared" si="26"/>
        <v>-8.3002526163839917E-3</v>
      </c>
      <c r="D873" s="18">
        <f t="shared" si="27"/>
        <v>-8.3348915207384858E-3</v>
      </c>
    </row>
    <row r="874" spans="1:4" x14ac:dyDescent="0.25">
      <c r="A874" s="18" t="s">
        <v>973</v>
      </c>
      <c r="B874" s="18">
        <v>13.945</v>
      </c>
      <c r="C874" s="18">
        <f t="shared" si="26"/>
        <v>-6.4539261384008503E-3</v>
      </c>
      <c r="D874" s="18">
        <f t="shared" si="27"/>
        <v>-6.4748427645105796E-3</v>
      </c>
    </row>
    <row r="875" spans="1:4" x14ac:dyDescent="0.25">
      <c r="A875" s="18" t="s">
        <v>974</v>
      </c>
      <c r="B875" s="18">
        <v>13.907999999999999</v>
      </c>
      <c r="C875" s="18">
        <f t="shared" si="26"/>
        <v>2.6603393730227792E-3</v>
      </c>
      <c r="D875" s="18">
        <f t="shared" si="27"/>
        <v>2.6568069338372682E-3</v>
      </c>
    </row>
    <row r="876" spans="1:4" x14ac:dyDescent="0.25">
      <c r="A876" s="18" t="s">
        <v>975</v>
      </c>
      <c r="B876" s="18">
        <v>14.335000000000001</v>
      </c>
      <c r="C876" s="18">
        <f t="shared" si="26"/>
        <v>-2.9787234042553287E-2</v>
      </c>
      <c r="D876" s="18">
        <f t="shared" si="27"/>
        <v>-3.0239885189718235E-2</v>
      </c>
    </row>
    <row r="877" spans="1:4" x14ac:dyDescent="0.25">
      <c r="A877" s="18" t="s">
        <v>976</v>
      </c>
      <c r="B877" s="18">
        <v>13.957000000000001</v>
      </c>
      <c r="C877" s="18">
        <f t="shared" si="26"/>
        <v>2.7083184065343564E-2</v>
      </c>
      <c r="D877" s="18">
        <f t="shared" si="27"/>
        <v>2.6722924808825953E-2</v>
      </c>
    </row>
    <row r="878" spans="1:4" x14ac:dyDescent="0.25">
      <c r="A878" s="18" t="s">
        <v>977</v>
      </c>
      <c r="B878" s="18">
        <v>13.949</v>
      </c>
      <c r="C878" s="18">
        <f t="shared" si="26"/>
        <v>5.7351781489718939E-4</v>
      </c>
      <c r="D878" s="18">
        <f t="shared" si="27"/>
        <v>5.7335341640908665E-4</v>
      </c>
    </row>
    <row r="879" spans="1:4" x14ac:dyDescent="0.25">
      <c r="A879" s="18" t="s">
        <v>978</v>
      </c>
      <c r="B879" s="18">
        <v>13.817</v>
      </c>
      <c r="C879" s="18">
        <f t="shared" si="26"/>
        <v>9.5534486502134811E-3</v>
      </c>
      <c r="D879" s="18">
        <f t="shared" si="27"/>
        <v>9.5081030355657434E-3</v>
      </c>
    </row>
    <row r="880" spans="1:4" x14ac:dyDescent="0.25">
      <c r="A880" s="18" t="s">
        <v>979</v>
      </c>
      <c r="B880" s="18">
        <v>13.89</v>
      </c>
      <c r="C880" s="18">
        <f t="shared" si="26"/>
        <v>-5.2555795536357378E-3</v>
      </c>
      <c r="D880" s="18">
        <f t="shared" si="27"/>
        <v>-5.2694386917199708E-3</v>
      </c>
    </row>
    <row r="881" spans="1:4" x14ac:dyDescent="0.25">
      <c r="A881" s="18" t="s">
        <v>980</v>
      </c>
      <c r="B881" s="18">
        <v>13.775</v>
      </c>
      <c r="C881" s="18">
        <f t="shared" si="26"/>
        <v>8.3484573502722471E-3</v>
      </c>
      <c r="D881" s="18">
        <f t="shared" si="27"/>
        <v>8.3138017272743215E-3</v>
      </c>
    </row>
    <row r="882" spans="1:4" x14ac:dyDescent="0.25">
      <c r="A882" s="18" t="s">
        <v>981</v>
      </c>
      <c r="B882" s="18">
        <v>13.814</v>
      </c>
      <c r="C882" s="18">
        <f t="shared" si="26"/>
        <v>-2.8232228174315697E-3</v>
      </c>
      <c r="D882" s="18">
        <f t="shared" si="27"/>
        <v>-2.8272156278029144E-3</v>
      </c>
    </row>
    <row r="883" spans="1:4" x14ac:dyDescent="0.25">
      <c r="A883" s="18" t="s">
        <v>982</v>
      </c>
      <c r="B883" s="18">
        <v>13.917</v>
      </c>
      <c r="C883" s="18">
        <f t="shared" si="26"/>
        <v>-7.4010203348422619E-3</v>
      </c>
      <c r="D883" s="18">
        <f t="shared" si="27"/>
        <v>-7.4285437709351154E-3</v>
      </c>
    </row>
    <row r="884" spans="1:4" x14ac:dyDescent="0.25">
      <c r="A884" s="18" t="s">
        <v>983</v>
      </c>
      <c r="B884" s="18">
        <v>13.872999999999999</v>
      </c>
      <c r="C884" s="18">
        <f t="shared" si="26"/>
        <v>3.1716283428242257E-3</v>
      </c>
      <c r="D884" s="18">
        <f t="shared" si="27"/>
        <v>3.1666093391278837E-3</v>
      </c>
    </row>
    <row r="885" spans="1:4" x14ac:dyDescent="0.25">
      <c r="A885" s="18" t="s">
        <v>984</v>
      </c>
      <c r="B885" s="18">
        <v>14.34</v>
      </c>
      <c r="C885" s="18">
        <f t="shared" si="26"/>
        <v>-3.2566248256624859E-2</v>
      </c>
      <c r="D885" s="18">
        <f t="shared" si="27"/>
        <v>-3.3108330072885897E-2</v>
      </c>
    </row>
    <row r="886" spans="1:4" x14ac:dyDescent="0.25">
      <c r="A886" s="18" t="s">
        <v>985</v>
      </c>
      <c r="B886" s="18">
        <v>14.369</v>
      </c>
      <c r="C886" s="18">
        <f t="shared" si="26"/>
        <v>-2.0182336975433164E-3</v>
      </c>
      <c r="D886" s="18">
        <f t="shared" si="27"/>
        <v>-2.0202730755952288E-3</v>
      </c>
    </row>
    <row r="887" spans="1:4" x14ac:dyDescent="0.25">
      <c r="A887" s="18" t="s">
        <v>986</v>
      </c>
      <c r="B887" s="18">
        <v>14.276999999999999</v>
      </c>
      <c r="C887" s="18">
        <f t="shared" si="26"/>
        <v>6.443930797786687E-3</v>
      </c>
      <c r="D887" s="18">
        <f t="shared" si="27"/>
        <v>6.4232574399864231E-3</v>
      </c>
    </row>
    <row r="888" spans="1:4" x14ac:dyDescent="0.25">
      <c r="A888" s="18" t="s">
        <v>987</v>
      </c>
      <c r="B888" s="18">
        <v>14.302</v>
      </c>
      <c r="C888" s="18">
        <f t="shared" si="26"/>
        <v>-1.7480072717102751E-3</v>
      </c>
      <c r="D888" s="18">
        <f t="shared" si="27"/>
        <v>-1.7495368191211762E-3</v>
      </c>
    </row>
    <row r="889" spans="1:4" x14ac:dyDescent="0.25">
      <c r="A889" s="18" t="s">
        <v>988</v>
      </c>
      <c r="B889" s="18">
        <v>14.301</v>
      </c>
      <c r="C889" s="18">
        <f t="shared" si="26"/>
        <v>6.9925180057299886E-5</v>
      </c>
      <c r="D889" s="18">
        <f t="shared" si="27"/>
        <v>6.9922735405886726E-5</v>
      </c>
    </row>
    <row r="890" spans="1:4" x14ac:dyDescent="0.25">
      <c r="A890" s="18" t="s">
        <v>989</v>
      </c>
      <c r="B890" s="18">
        <v>14.06</v>
      </c>
      <c r="C890" s="18">
        <f t="shared" si="26"/>
        <v>1.7140825035561854E-2</v>
      </c>
      <c r="D890" s="18">
        <f t="shared" si="27"/>
        <v>1.6995578508279392E-2</v>
      </c>
    </row>
    <row r="891" spans="1:4" x14ac:dyDescent="0.25">
      <c r="A891" s="18" t="s">
        <v>990</v>
      </c>
      <c r="B891" s="18">
        <v>14.08</v>
      </c>
      <c r="C891" s="18">
        <f t="shared" si="26"/>
        <v>-1.4204545454545151E-3</v>
      </c>
      <c r="D891" s="18">
        <f t="shared" si="27"/>
        <v>-1.4214643473774255E-3</v>
      </c>
    </row>
    <row r="892" spans="1:4" x14ac:dyDescent="0.25">
      <c r="A892" s="18" t="s">
        <v>991</v>
      </c>
      <c r="B892" s="18">
        <v>13.683</v>
      </c>
      <c r="C892" s="18">
        <f t="shared" si="26"/>
        <v>2.9014105093912172E-2</v>
      </c>
      <c r="D892" s="18">
        <f t="shared" si="27"/>
        <v>2.860116433222323E-2</v>
      </c>
    </row>
    <row r="893" spans="1:4" x14ac:dyDescent="0.25">
      <c r="A893" s="18" t="s">
        <v>992</v>
      </c>
      <c r="B893" s="18">
        <v>14.218</v>
      </c>
      <c r="C893" s="18">
        <f t="shared" si="26"/>
        <v>-3.7628358418905626E-2</v>
      </c>
      <c r="D893" s="18">
        <f t="shared" si="27"/>
        <v>-3.8354581109618334E-2</v>
      </c>
    </row>
    <row r="894" spans="1:4" x14ac:dyDescent="0.25">
      <c r="A894" s="18" t="s">
        <v>993</v>
      </c>
      <c r="B894" s="18">
        <v>13.74</v>
      </c>
      <c r="C894" s="18">
        <f t="shared" si="26"/>
        <v>3.478893740902473E-2</v>
      </c>
      <c r="D894" s="18">
        <f t="shared" si="27"/>
        <v>3.4197480713088001E-2</v>
      </c>
    </row>
    <row r="895" spans="1:4" x14ac:dyDescent="0.25">
      <c r="A895" s="18" t="s">
        <v>994</v>
      </c>
      <c r="B895" s="18">
        <v>13.666</v>
      </c>
      <c r="C895" s="18">
        <f t="shared" si="26"/>
        <v>5.4148982877213403E-3</v>
      </c>
      <c r="D895" s="18">
        <f t="shared" si="27"/>
        <v>5.4002904356167314E-3</v>
      </c>
    </row>
    <row r="896" spans="1:4" x14ac:dyDescent="0.25">
      <c r="A896" s="18" t="s">
        <v>995</v>
      </c>
      <c r="B896" s="18">
        <v>13.94</v>
      </c>
      <c r="C896" s="18">
        <f t="shared" si="26"/>
        <v>-1.9655667144906682E-2</v>
      </c>
      <c r="D896" s="18">
        <f t="shared" si="27"/>
        <v>-1.9851408973791163E-2</v>
      </c>
    </row>
    <row r="897" spans="1:4" x14ac:dyDescent="0.25">
      <c r="A897" s="18" t="s">
        <v>996</v>
      </c>
      <c r="B897" s="18">
        <v>13.859</v>
      </c>
      <c r="C897" s="18">
        <f t="shared" si="26"/>
        <v>5.8445775308463462E-3</v>
      </c>
      <c r="D897" s="18">
        <f t="shared" si="27"/>
        <v>5.8275642457124403E-3</v>
      </c>
    </row>
    <row r="898" spans="1:4" x14ac:dyDescent="0.25">
      <c r="A898" s="18" t="s">
        <v>997</v>
      </c>
      <c r="B898" s="18">
        <v>14.085000000000001</v>
      </c>
      <c r="C898" s="18">
        <f t="shared" si="26"/>
        <v>-1.6045438409655721E-2</v>
      </c>
      <c r="D898" s="18">
        <f t="shared" si="27"/>
        <v>-1.6175560241670595E-2</v>
      </c>
    </row>
    <row r="899" spans="1:4" x14ac:dyDescent="0.25">
      <c r="A899" s="18" t="s">
        <v>998</v>
      </c>
      <c r="B899" s="18">
        <v>14.164</v>
      </c>
      <c r="C899" s="18">
        <f t="shared" si="26"/>
        <v>-5.5775204744421669E-3</v>
      </c>
      <c r="D899" s="18">
        <f t="shared" si="27"/>
        <v>-5.5931329213212838E-3</v>
      </c>
    </row>
    <row r="900" spans="1:4" x14ac:dyDescent="0.25">
      <c r="A900" s="18" t="s">
        <v>999</v>
      </c>
      <c r="B900" s="18">
        <v>14.090999999999999</v>
      </c>
      <c r="C900" s="18">
        <f t="shared" ref="C900:C963" si="28">(B899-B900)/B900</f>
        <v>5.1806117379888158E-3</v>
      </c>
      <c r="D900" s="18">
        <f t="shared" ref="D900:D963" si="29">LN(1+C900)</f>
        <v>5.1672385366896686E-3</v>
      </c>
    </row>
    <row r="901" spans="1:4" x14ac:dyDescent="0.25">
      <c r="A901" s="18" t="s">
        <v>1000</v>
      </c>
      <c r="B901" s="18">
        <v>14.307</v>
      </c>
      <c r="C901" s="18">
        <f t="shared" si="28"/>
        <v>-1.5097504717970299E-2</v>
      </c>
      <c r="D901" s="18">
        <f t="shared" si="29"/>
        <v>-1.5212632271229359E-2</v>
      </c>
    </row>
    <row r="902" spans="1:4" x14ac:dyDescent="0.25">
      <c r="A902" s="18" t="s">
        <v>1001</v>
      </c>
      <c r="B902" s="18">
        <v>14.47</v>
      </c>
      <c r="C902" s="18">
        <f t="shared" si="28"/>
        <v>-1.1264685556323446E-2</v>
      </c>
      <c r="D902" s="18">
        <f t="shared" si="29"/>
        <v>-1.1328612659195509E-2</v>
      </c>
    </row>
    <row r="903" spans="1:4" x14ac:dyDescent="0.25">
      <c r="A903" s="18" t="s">
        <v>1002</v>
      </c>
      <c r="B903" s="18">
        <v>14.505000000000001</v>
      </c>
      <c r="C903" s="18">
        <f t="shared" si="28"/>
        <v>-2.4129610479145221E-3</v>
      </c>
      <c r="D903" s="18">
        <f t="shared" si="29"/>
        <v>-2.415876929974887E-3</v>
      </c>
    </row>
    <row r="904" spans="1:4" x14ac:dyDescent="0.25">
      <c r="A904" s="18" t="s">
        <v>1003</v>
      </c>
      <c r="B904" s="18">
        <v>14.053000000000001</v>
      </c>
      <c r="C904" s="18">
        <f t="shared" si="28"/>
        <v>3.2163950757845297E-2</v>
      </c>
      <c r="D904" s="18">
        <f t="shared" si="29"/>
        <v>3.1657521454759363E-2</v>
      </c>
    </row>
    <row r="905" spans="1:4" x14ac:dyDescent="0.25">
      <c r="A905" s="18" t="s">
        <v>1004</v>
      </c>
      <c r="B905" s="18">
        <v>13.978999999999999</v>
      </c>
      <c r="C905" s="18">
        <f t="shared" si="28"/>
        <v>5.2936547678662012E-3</v>
      </c>
      <c r="D905" s="18">
        <f t="shared" si="29"/>
        <v>5.279692629616548E-3</v>
      </c>
    </row>
    <row r="906" spans="1:4" x14ac:dyDescent="0.25">
      <c r="A906" s="18" t="s">
        <v>1005</v>
      </c>
      <c r="B906" s="18">
        <v>14.055</v>
      </c>
      <c r="C906" s="18">
        <f t="shared" si="28"/>
        <v>-5.4073283528993602E-3</v>
      </c>
      <c r="D906" s="18">
        <f t="shared" si="29"/>
        <v>-5.4220008695037743E-3</v>
      </c>
    </row>
    <row r="907" spans="1:4" x14ac:dyDescent="0.25">
      <c r="A907" s="18" t="s">
        <v>1006</v>
      </c>
      <c r="B907" s="18">
        <v>14.05</v>
      </c>
      <c r="C907" s="18">
        <f t="shared" si="28"/>
        <v>3.5587188612092561E-4</v>
      </c>
      <c r="D907" s="18">
        <f t="shared" si="29"/>
        <v>3.5580857874039561E-4</v>
      </c>
    </row>
    <row r="908" spans="1:4" x14ac:dyDescent="0.25">
      <c r="A908" s="18" t="s">
        <v>1007</v>
      </c>
      <c r="B908" s="18">
        <v>14.035</v>
      </c>
      <c r="C908" s="18">
        <f t="shared" si="28"/>
        <v>1.0687566797292888E-3</v>
      </c>
      <c r="D908" s="18">
        <f t="shared" si="29"/>
        <v>1.0681859659090976E-3</v>
      </c>
    </row>
    <row r="909" spans="1:4" x14ac:dyDescent="0.25">
      <c r="A909" s="18" t="s">
        <v>1008</v>
      </c>
      <c r="B909" s="18">
        <v>14.007999999999999</v>
      </c>
      <c r="C909" s="18">
        <f t="shared" si="28"/>
        <v>1.9274700171331399E-3</v>
      </c>
      <c r="D909" s="18">
        <f t="shared" si="29"/>
        <v>1.9256148302952451E-3</v>
      </c>
    </row>
    <row r="910" spans="1:4" x14ac:dyDescent="0.25">
      <c r="A910" s="18" t="s">
        <v>1009</v>
      </c>
      <c r="B910" s="18">
        <v>14.23</v>
      </c>
      <c r="C910" s="18">
        <f t="shared" si="28"/>
        <v>-1.5600843288826514E-2</v>
      </c>
      <c r="D910" s="18">
        <f t="shared" si="29"/>
        <v>-1.5723817118210345E-2</v>
      </c>
    </row>
    <row r="911" spans="1:4" x14ac:dyDescent="0.25">
      <c r="A911" s="18" t="s">
        <v>1010</v>
      </c>
      <c r="B911" s="18">
        <v>14.167999999999999</v>
      </c>
      <c r="C911" s="18">
        <f t="shared" si="28"/>
        <v>4.3760587238848934E-3</v>
      </c>
      <c r="D911" s="18">
        <f t="shared" si="29"/>
        <v>4.3665116212285755E-3</v>
      </c>
    </row>
    <row r="912" spans="1:4" x14ac:dyDescent="0.25">
      <c r="A912" s="18" t="s">
        <v>1011</v>
      </c>
      <c r="B912" s="18">
        <v>14.169</v>
      </c>
      <c r="C912" s="18">
        <f t="shared" si="28"/>
        <v>-7.0576610911230305E-5</v>
      </c>
      <c r="D912" s="18">
        <f t="shared" si="29"/>
        <v>-7.0579101557447012E-5</v>
      </c>
    </row>
    <row r="913" spans="1:4" x14ac:dyDescent="0.25">
      <c r="A913" s="18" t="s">
        <v>1012</v>
      </c>
      <c r="B913" s="18">
        <v>14.042</v>
      </c>
      <c r="C913" s="18">
        <f t="shared" si="28"/>
        <v>9.0442956843754928E-3</v>
      </c>
      <c r="D913" s="18">
        <f t="shared" si="29"/>
        <v>9.0036409870326937E-3</v>
      </c>
    </row>
    <row r="914" spans="1:4" x14ac:dyDescent="0.25">
      <c r="A914" s="18" t="s">
        <v>1013</v>
      </c>
      <c r="B914" s="18">
        <v>14.125</v>
      </c>
      <c r="C914" s="18">
        <f t="shared" si="28"/>
        <v>-5.8761061946902785E-3</v>
      </c>
      <c r="D914" s="18">
        <f t="shared" si="29"/>
        <v>-5.8934384374475374E-3</v>
      </c>
    </row>
    <row r="915" spans="1:4" x14ac:dyDescent="0.25">
      <c r="A915" s="18" t="s">
        <v>1014</v>
      </c>
      <c r="B915" s="18">
        <v>14.106</v>
      </c>
      <c r="C915" s="18">
        <f t="shared" si="28"/>
        <v>1.3469445625974854E-3</v>
      </c>
      <c r="D915" s="18">
        <f t="shared" si="29"/>
        <v>1.3460382465172453E-3</v>
      </c>
    </row>
    <row r="916" spans="1:4" x14ac:dyDescent="0.25">
      <c r="A916" s="18" t="s">
        <v>1015</v>
      </c>
      <c r="B916" s="18">
        <v>14.242000000000001</v>
      </c>
      <c r="C916" s="18">
        <f t="shared" si="28"/>
        <v>-9.5492206150822219E-3</v>
      </c>
      <c r="D916" s="18">
        <f t="shared" si="29"/>
        <v>-9.5951067739456393E-3</v>
      </c>
    </row>
    <row r="917" spans="1:4" x14ac:dyDescent="0.25">
      <c r="A917" s="18" t="s">
        <v>1016</v>
      </c>
      <c r="B917" s="18">
        <v>14.08</v>
      </c>
      <c r="C917" s="18">
        <f t="shared" si="28"/>
        <v>1.1505681818181875E-2</v>
      </c>
      <c r="D917" s="18">
        <f t="shared" si="29"/>
        <v>1.1439994830036646E-2</v>
      </c>
    </row>
    <row r="918" spans="1:4" x14ac:dyDescent="0.25">
      <c r="A918" s="18" t="s">
        <v>1017</v>
      </c>
      <c r="B918" s="18">
        <v>14.17</v>
      </c>
      <c r="C918" s="18">
        <f t="shared" si="28"/>
        <v>-6.3514467184191854E-3</v>
      </c>
      <c r="D918" s="18">
        <f t="shared" si="29"/>
        <v>-6.3717029726926711E-3</v>
      </c>
    </row>
    <row r="919" spans="1:4" x14ac:dyDescent="0.25">
      <c r="A919" s="18" t="s">
        <v>1018</v>
      </c>
      <c r="B919" s="18">
        <v>14.221</v>
      </c>
      <c r="C919" s="18">
        <f t="shared" si="28"/>
        <v>-3.5862456929892524E-3</v>
      </c>
      <c r="D919" s="18">
        <f t="shared" si="29"/>
        <v>-3.5926916879702149E-3</v>
      </c>
    </row>
    <row r="920" spans="1:4" x14ac:dyDescent="0.25">
      <c r="A920" s="18" t="s">
        <v>1019</v>
      </c>
      <c r="B920" s="18">
        <v>14.365</v>
      </c>
      <c r="C920" s="18">
        <f t="shared" si="28"/>
        <v>-1.0024364775496005E-2</v>
      </c>
      <c r="D920" s="18">
        <f t="shared" si="29"/>
        <v>-1.0074947040693571E-2</v>
      </c>
    </row>
    <row r="921" spans="1:4" x14ac:dyDescent="0.25">
      <c r="A921" s="18" t="s">
        <v>1020</v>
      </c>
      <c r="B921" s="18">
        <v>14.202999999999999</v>
      </c>
      <c r="C921" s="18">
        <f t="shared" si="28"/>
        <v>1.1406040977258383E-2</v>
      </c>
      <c r="D921" s="18">
        <f t="shared" si="29"/>
        <v>1.1341482532261834E-2</v>
      </c>
    </row>
    <row r="922" spans="1:4" x14ac:dyDescent="0.25">
      <c r="A922" s="18" t="s">
        <v>1021</v>
      </c>
      <c r="B922" s="18">
        <v>14.224</v>
      </c>
      <c r="C922" s="18">
        <f t="shared" si="28"/>
        <v>-1.4763779527559614E-3</v>
      </c>
      <c r="D922" s="18">
        <f t="shared" si="29"/>
        <v>-1.4774688725578764E-3</v>
      </c>
    </row>
    <row r="923" spans="1:4" x14ac:dyDescent="0.25">
      <c r="A923" s="18" t="s">
        <v>1022</v>
      </c>
      <c r="B923" s="18">
        <v>14.262</v>
      </c>
      <c r="C923" s="18">
        <f t="shared" si="28"/>
        <v>-2.6644229420838771E-3</v>
      </c>
      <c r="D923" s="18">
        <f t="shared" si="29"/>
        <v>-2.66797883456316E-3</v>
      </c>
    </row>
    <row r="924" spans="1:4" x14ac:dyDescent="0.25">
      <c r="A924" s="18" t="s">
        <v>1023</v>
      </c>
      <c r="B924" s="18">
        <v>14.356</v>
      </c>
      <c r="C924" s="18">
        <f t="shared" si="28"/>
        <v>-6.5477848983003214E-3</v>
      </c>
      <c r="D924" s="18">
        <f t="shared" si="29"/>
        <v>-6.5693156792489228E-3</v>
      </c>
    </row>
    <row r="925" spans="1:4" x14ac:dyDescent="0.25">
      <c r="A925" s="18" t="s">
        <v>1024</v>
      </c>
      <c r="B925" s="18">
        <v>14.417999999999999</v>
      </c>
      <c r="C925" s="18">
        <f t="shared" si="28"/>
        <v>-4.3001803301428347E-3</v>
      </c>
      <c r="D925" s="18">
        <f t="shared" si="29"/>
        <v>-4.3094526970259396E-3</v>
      </c>
    </row>
    <row r="926" spans="1:4" x14ac:dyDescent="0.25">
      <c r="A926" s="18" t="s">
        <v>1025</v>
      </c>
      <c r="B926" s="18">
        <v>14.71</v>
      </c>
      <c r="C926" s="18">
        <f t="shared" si="28"/>
        <v>-1.9850441876274751E-2</v>
      </c>
      <c r="D926" s="18">
        <f t="shared" si="29"/>
        <v>-2.0050108630959362E-2</v>
      </c>
    </row>
    <row r="927" spans="1:4" x14ac:dyDescent="0.25">
      <c r="A927" s="18" t="s">
        <v>1026</v>
      </c>
      <c r="B927" s="18">
        <v>14.696</v>
      </c>
      <c r="C927" s="18">
        <f t="shared" si="28"/>
        <v>9.5264017419713679E-4</v>
      </c>
      <c r="D927" s="18">
        <f t="shared" si="29"/>
        <v>9.5218670052161234E-4</v>
      </c>
    </row>
    <row r="928" spans="1:4" x14ac:dyDescent="0.25">
      <c r="A928" s="18" t="s">
        <v>1027</v>
      </c>
      <c r="B928" s="18">
        <v>14.988</v>
      </c>
      <c r="C928" s="18">
        <f t="shared" si="28"/>
        <v>-1.9482252468641569E-2</v>
      </c>
      <c r="D928" s="18">
        <f t="shared" si="29"/>
        <v>-1.9674533018616373E-2</v>
      </c>
    </row>
    <row r="929" spans="1:4" x14ac:dyDescent="0.25">
      <c r="A929" s="18" t="s">
        <v>1028</v>
      </c>
      <c r="B929" s="18">
        <v>15.063000000000001</v>
      </c>
      <c r="C929" s="18">
        <f t="shared" si="28"/>
        <v>-4.9790878311094114E-3</v>
      </c>
      <c r="D929" s="18">
        <f t="shared" si="29"/>
        <v>-4.991524789237315E-3</v>
      </c>
    </row>
    <row r="930" spans="1:4" x14ac:dyDescent="0.25">
      <c r="A930" s="18" t="s">
        <v>1029</v>
      </c>
      <c r="B930" s="18">
        <v>15.244</v>
      </c>
      <c r="C930" s="18">
        <f t="shared" si="28"/>
        <v>-1.1873524009446284E-2</v>
      </c>
      <c r="D930" s="18">
        <f t="shared" si="29"/>
        <v>-1.1944577290935607E-2</v>
      </c>
    </row>
    <row r="931" spans="1:4" x14ac:dyDescent="0.25">
      <c r="A931" s="18" t="s">
        <v>1030</v>
      </c>
      <c r="B931" s="18">
        <v>15.413</v>
      </c>
      <c r="C931" s="18">
        <f t="shared" si="28"/>
        <v>-1.0964769999351228E-2</v>
      </c>
      <c r="D931" s="18">
        <f t="shared" si="29"/>
        <v>-1.1025326152969014E-2</v>
      </c>
    </row>
    <row r="932" spans="1:4" x14ac:dyDescent="0.25">
      <c r="A932" s="18" t="s">
        <v>1031</v>
      </c>
      <c r="B932" s="18">
        <v>15.505000000000001</v>
      </c>
      <c r="C932" s="18">
        <f t="shared" si="28"/>
        <v>-5.9335698161883596E-3</v>
      </c>
      <c r="D932" s="18">
        <f t="shared" si="29"/>
        <v>-5.9512433878295117E-3</v>
      </c>
    </row>
    <row r="933" spans="1:4" x14ac:dyDescent="0.25">
      <c r="A933" s="18" t="s">
        <v>1032</v>
      </c>
      <c r="B933" s="18">
        <v>15.566000000000001</v>
      </c>
      <c r="C933" s="18">
        <f t="shared" si="28"/>
        <v>-3.9187973789027329E-3</v>
      </c>
      <c r="D933" s="18">
        <f t="shared" si="29"/>
        <v>-3.9264959847841972E-3</v>
      </c>
    </row>
    <row r="934" spans="1:4" x14ac:dyDescent="0.25">
      <c r="A934" s="18" t="s">
        <v>1033</v>
      </c>
      <c r="B934" s="18">
        <v>15.544</v>
      </c>
      <c r="C934" s="18">
        <f t="shared" si="28"/>
        <v>1.4153371075656357E-3</v>
      </c>
      <c r="D934" s="18">
        <f t="shared" si="29"/>
        <v>1.4143364620574285E-3</v>
      </c>
    </row>
    <row r="935" spans="1:4" x14ac:dyDescent="0.25">
      <c r="A935" s="18" t="s">
        <v>1034</v>
      </c>
      <c r="B935" s="18">
        <v>16.288</v>
      </c>
      <c r="C935" s="18">
        <f t="shared" si="28"/>
        <v>-4.5677799607072675E-2</v>
      </c>
      <c r="D935" s="18">
        <f t="shared" si="29"/>
        <v>-4.6753928292973215E-2</v>
      </c>
    </row>
    <row r="936" spans="1:4" x14ac:dyDescent="0.25">
      <c r="A936" s="18" t="s">
        <v>1035</v>
      </c>
      <c r="B936" s="18">
        <v>15.858000000000001</v>
      </c>
      <c r="C936" s="18">
        <f t="shared" si="28"/>
        <v>2.7115651406230276E-2</v>
      </c>
      <c r="D936" s="18">
        <f t="shared" si="29"/>
        <v>2.6754535517905086E-2</v>
      </c>
    </row>
    <row r="937" spans="1:4" x14ac:dyDescent="0.25">
      <c r="A937" s="18" t="s">
        <v>1036</v>
      </c>
      <c r="B937" s="18">
        <v>15.9</v>
      </c>
      <c r="C937" s="18">
        <f t="shared" si="28"/>
        <v>-2.6415094339622526E-3</v>
      </c>
      <c r="D937" s="18">
        <f t="shared" si="29"/>
        <v>-2.6450043759786704E-3</v>
      </c>
    </row>
    <row r="938" spans="1:4" x14ac:dyDescent="0.25">
      <c r="A938" s="18" t="s">
        <v>1037</v>
      </c>
      <c r="B938" s="18">
        <v>15.84</v>
      </c>
      <c r="C938" s="18">
        <f t="shared" si="28"/>
        <v>3.7878787878788192E-3</v>
      </c>
      <c r="D938" s="18">
        <f t="shared" si="29"/>
        <v>3.7807228399061523E-3</v>
      </c>
    </row>
    <row r="939" spans="1:4" x14ac:dyDescent="0.25">
      <c r="A939" s="18" t="s">
        <v>1038</v>
      </c>
      <c r="B939" s="18">
        <v>15.818</v>
      </c>
      <c r="C939" s="18">
        <f t="shared" si="28"/>
        <v>1.3908205841446607E-3</v>
      </c>
      <c r="D939" s="18">
        <f t="shared" si="29"/>
        <v>1.3898542890542977E-3</v>
      </c>
    </row>
    <row r="940" spans="1:4" x14ac:dyDescent="0.25">
      <c r="A940" s="18" t="s">
        <v>1039</v>
      </c>
      <c r="B940" s="18">
        <v>15.823</v>
      </c>
      <c r="C940" s="18">
        <f t="shared" si="28"/>
        <v>-3.1599570245849595E-4</v>
      </c>
      <c r="D940" s="18">
        <f t="shared" si="29"/>
        <v>-3.1604563962076476E-4</v>
      </c>
    </row>
    <row r="941" spans="1:4" x14ac:dyDescent="0.25">
      <c r="A941" s="18" t="s">
        <v>1040</v>
      </c>
      <c r="B941" s="18">
        <v>15.696</v>
      </c>
      <c r="C941" s="18">
        <f t="shared" si="28"/>
        <v>8.0912334352701756E-3</v>
      </c>
      <c r="D941" s="18">
        <f t="shared" si="29"/>
        <v>8.0586749138388241E-3</v>
      </c>
    </row>
    <row r="942" spans="1:4" x14ac:dyDescent="0.25">
      <c r="A942" s="18" t="s">
        <v>1041</v>
      </c>
      <c r="B942" s="18">
        <v>15.904999999999999</v>
      </c>
      <c r="C942" s="18">
        <f t="shared" si="28"/>
        <v>-1.3140521848475299E-2</v>
      </c>
      <c r="D942" s="18">
        <f t="shared" si="29"/>
        <v>-1.3227622378100091E-2</v>
      </c>
    </row>
    <row r="943" spans="1:4" x14ac:dyDescent="0.25">
      <c r="A943" s="18" t="s">
        <v>1042</v>
      </c>
      <c r="B943" s="18">
        <v>15.829000000000001</v>
      </c>
      <c r="C943" s="18">
        <f t="shared" si="28"/>
        <v>4.8013140438434984E-3</v>
      </c>
      <c r="D943" s="18">
        <f t="shared" si="29"/>
        <v>4.7898244975059746E-3</v>
      </c>
    </row>
    <row r="944" spans="1:4" x14ac:dyDescent="0.25">
      <c r="A944" s="18" t="s">
        <v>1043</v>
      </c>
      <c r="B944" s="18">
        <v>16.015000000000001</v>
      </c>
      <c r="C944" s="18">
        <f t="shared" si="28"/>
        <v>-1.1614111770215419E-2</v>
      </c>
      <c r="D944" s="18">
        <f t="shared" si="29"/>
        <v>-1.1682082357520164E-2</v>
      </c>
    </row>
    <row r="945" spans="1:4" x14ac:dyDescent="0.25">
      <c r="A945" s="18" t="s">
        <v>1044</v>
      </c>
      <c r="B945" s="18">
        <v>16.102</v>
      </c>
      <c r="C945" s="18">
        <f t="shared" si="28"/>
        <v>-5.4030555210532695E-3</v>
      </c>
      <c r="D945" s="18">
        <f t="shared" si="29"/>
        <v>-5.4177048166674973E-3</v>
      </c>
    </row>
    <row r="946" spans="1:4" x14ac:dyDescent="0.25">
      <c r="A946" s="18" t="s">
        <v>1045</v>
      </c>
      <c r="B946" s="18">
        <v>16.152000000000001</v>
      </c>
      <c r="C946" s="18">
        <f t="shared" si="28"/>
        <v>-3.095591877166958E-3</v>
      </c>
      <c r="D946" s="18">
        <f t="shared" si="29"/>
        <v>-3.1003931327473581E-3</v>
      </c>
    </row>
    <row r="947" spans="1:4" x14ac:dyDescent="0.25">
      <c r="A947" s="18" t="s">
        <v>1046</v>
      </c>
      <c r="B947" s="18">
        <v>16.102</v>
      </c>
      <c r="C947" s="18">
        <f t="shared" si="28"/>
        <v>3.1052043224444608E-3</v>
      </c>
      <c r="D947" s="18">
        <f t="shared" si="29"/>
        <v>3.100393132747385E-3</v>
      </c>
    </row>
    <row r="948" spans="1:4" x14ac:dyDescent="0.25">
      <c r="A948" s="18" t="s">
        <v>1047</v>
      </c>
      <c r="B948" s="18">
        <v>15.897</v>
      </c>
      <c r="C948" s="18">
        <f t="shared" si="28"/>
        <v>1.2895514877020826E-2</v>
      </c>
      <c r="D948" s="18">
        <f t="shared" si="29"/>
        <v>1.2813075699054356E-2</v>
      </c>
    </row>
    <row r="949" spans="1:4" x14ac:dyDescent="0.25">
      <c r="A949" s="18" t="s">
        <v>1048</v>
      </c>
      <c r="B949" s="18">
        <v>15.855</v>
      </c>
      <c r="C949" s="18">
        <f t="shared" si="28"/>
        <v>2.6490066225165446E-3</v>
      </c>
      <c r="D949" s="18">
        <f t="shared" si="29"/>
        <v>2.6455041884239534E-3</v>
      </c>
    </row>
    <row r="950" spans="1:4" x14ac:dyDescent="0.25">
      <c r="A950" s="18" t="s">
        <v>1049</v>
      </c>
      <c r="B950" s="18">
        <v>15.79</v>
      </c>
      <c r="C950" s="18">
        <f t="shared" si="28"/>
        <v>4.1165294490184473E-3</v>
      </c>
      <c r="D950" s="18">
        <f t="shared" si="29"/>
        <v>4.1080797227599723E-3</v>
      </c>
    </row>
    <row r="951" spans="1:4" x14ac:dyDescent="0.25">
      <c r="A951" s="18" t="s">
        <v>1050</v>
      </c>
      <c r="B951" s="18">
        <v>15.808999999999999</v>
      </c>
      <c r="C951" s="18">
        <f t="shared" si="28"/>
        <v>-1.201847049149227E-3</v>
      </c>
      <c r="D951" s="18">
        <f t="shared" si="29"/>
        <v>-1.2025698464999961E-3</v>
      </c>
    </row>
    <row r="952" spans="1:4" x14ac:dyDescent="0.25">
      <c r="A952" s="18" t="s">
        <v>1051</v>
      </c>
      <c r="B952" s="18">
        <v>15.76</v>
      </c>
      <c r="C952" s="18">
        <f t="shared" si="28"/>
        <v>3.1091370558375309E-3</v>
      </c>
      <c r="D952" s="18">
        <f t="shared" si="29"/>
        <v>3.1043136843176295E-3</v>
      </c>
    </row>
    <row r="953" spans="1:4" x14ac:dyDescent="0.25">
      <c r="A953" s="18" t="s">
        <v>1052</v>
      </c>
      <c r="B953" s="18">
        <v>16.088000000000001</v>
      </c>
      <c r="C953" s="18">
        <f t="shared" si="28"/>
        <v>-2.0387866732968746E-2</v>
      </c>
      <c r="D953" s="18">
        <f t="shared" si="29"/>
        <v>-2.0598568040617958E-2</v>
      </c>
    </row>
    <row r="954" spans="1:4" x14ac:dyDescent="0.25">
      <c r="A954" s="18" t="s">
        <v>1053</v>
      </c>
      <c r="B954" s="18">
        <v>15.978999999999999</v>
      </c>
      <c r="C954" s="18">
        <f t="shared" si="28"/>
        <v>6.8214531572690258E-3</v>
      </c>
      <c r="D954" s="18">
        <f t="shared" si="29"/>
        <v>6.7982923130995533E-3</v>
      </c>
    </row>
    <row r="955" spans="1:4" x14ac:dyDescent="0.25">
      <c r="A955" s="18" t="s">
        <v>1054</v>
      </c>
      <c r="B955" s="18">
        <v>15.702</v>
      </c>
      <c r="C955" s="18">
        <f t="shared" si="28"/>
        <v>1.7641064832505365E-2</v>
      </c>
      <c r="D955" s="18">
        <f t="shared" si="29"/>
        <v>1.7487267381187624E-2</v>
      </c>
    </row>
    <row r="956" spans="1:4" x14ac:dyDescent="0.25">
      <c r="A956" s="18" t="s">
        <v>1055</v>
      </c>
      <c r="B956" s="18">
        <v>15.22</v>
      </c>
      <c r="C956" s="18">
        <f t="shared" si="28"/>
        <v>3.1668856767411255E-2</v>
      </c>
      <c r="D956" s="18">
        <f t="shared" si="29"/>
        <v>3.1177740342523998E-2</v>
      </c>
    </row>
    <row r="957" spans="1:4" x14ac:dyDescent="0.25">
      <c r="A957" s="18" t="s">
        <v>1056</v>
      </c>
      <c r="B957" s="18">
        <v>15.257</v>
      </c>
      <c r="C957" s="18">
        <f t="shared" si="28"/>
        <v>-2.425116340040574E-3</v>
      </c>
      <c r="D957" s="18">
        <f t="shared" si="29"/>
        <v>-2.428061697525278E-3</v>
      </c>
    </row>
    <row r="958" spans="1:4" x14ac:dyDescent="0.25">
      <c r="A958" s="18" t="s">
        <v>1057</v>
      </c>
      <c r="B958" s="18">
        <v>14.506</v>
      </c>
      <c r="C958" s="18">
        <f t="shared" si="28"/>
        <v>5.1771680683854918E-2</v>
      </c>
      <c r="D958" s="18">
        <f t="shared" si="29"/>
        <v>5.0476057189844339E-2</v>
      </c>
    </row>
    <row r="959" spans="1:4" x14ac:dyDescent="0.25">
      <c r="A959" s="18" t="s">
        <v>1058</v>
      </c>
      <c r="B959" s="18">
        <v>14.513</v>
      </c>
      <c r="C959" s="18">
        <f t="shared" si="28"/>
        <v>-4.8232619031211144E-4</v>
      </c>
      <c r="D959" s="18">
        <f t="shared" si="29"/>
        <v>-4.8244254700509847E-4</v>
      </c>
    </row>
    <row r="960" spans="1:4" x14ac:dyDescent="0.25">
      <c r="A960" s="18" t="s">
        <v>1059</v>
      </c>
      <c r="B960" s="18">
        <v>14.569000000000001</v>
      </c>
      <c r="C960" s="18">
        <f t="shared" si="28"/>
        <v>-3.8437778845494498E-3</v>
      </c>
      <c r="D960" s="18">
        <f t="shared" si="29"/>
        <v>-3.8511841836331179E-3</v>
      </c>
    </row>
    <row r="961" spans="1:4" x14ac:dyDescent="0.25">
      <c r="A961" s="18" t="s">
        <v>1060</v>
      </c>
      <c r="B961" s="18">
        <v>14.538</v>
      </c>
      <c r="C961" s="18">
        <f t="shared" si="28"/>
        <v>2.1323428256982105E-3</v>
      </c>
      <c r="D961" s="18">
        <f t="shared" si="29"/>
        <v>2.1300726094152633E-3</v>
      </c>
    </row>
    <row r="962" spans="1:4" x14ac:dyDescent="0.25">
      <c r="A962" s="18" t="s">
        <v>1061</v>
      </c>
      <c r="B962" s="18">
        <v>15.105</v>
      </c>
      <c r="C962" s="18">
        <f t="shared" si="28"/>
        <v>-3.7537239324726919E-2</v>
      </c>
      <c r="D962" s="18">
        <f t="shared" si="29"/>
        <v>-3.8259903776191685E-2</v>
      </c>
    </row>
    <row r="963" spans="1:4" x14ac:dyDescent="0.25">
      <c r="A963" s="18" t="s">
        <v>1062</v>
      </c>
      <c r="B963" s="18">
        <v>15.106</v>
      </c>
      <c r="C963" s="18">
        <f t="shared" si="28"/>
        <v>-6.6198861379547584E-5</v>
      </c>
      <c r="D963" s="18">
        <f t="shared" si="29"/>
        <v>-6.6201052620925709E-5</v>
      </c>
    </row>
    <row r="964" spans="1:4" x14ac:dyDescent="0.25">
      <c r="A964" s="18" t="s">
        <v>1063</v>
      </c>
      <c r="B964" s="18">
        <v>15.125</v>
      </c>
      <c r="C964" s="18">
        <f t="shared" ref="C964:C1027" si="30">(B963-B964)/B964</f>
        <v>-1.2561983471074466E-3</v>
      </c>
      <c r="D964" s="18">
        <f t="shared" ref="D964:D1027" si="31">LN(1+C964)</f>
        <v>-1.2569880256489399E-3</v>
      </c>
    </row>
    <row r="965" spans="1:4" x14ac:dyDescent="0.25">
      <c r="A965" s="18" t="s">
        <v>1064</v>
      </c>
      <c r="B965" s="18">
        <v>14.78</v>
      </c>
      <c r="C965" s="18">
        <f t="shared" si="30"/>
        <v>2.3342354533152955E-2</v>
      </c>
      <c r="D965" s="18">
        <f t="shared" si="31"/>
        <v>2.3074088396849563E-2</v>
      </c>
    </row>
    <row r="966" spans="1:4" x14ac:dyDescent="0.25">
      <c r="A966" s="18" t="s">
        <v>1065</v>
      </c>
      <c r="B966" s="18">
        <v>14.75</v>
      </c>
      <c r="C966" s="18">
        <f t="shared" si="30"/>
        <v>2.0338983050847024E-3</v>
      </c>
      <c r="D966" s="18">
        <f t="shared" si="31"/>
        <v>2.031832734226852E-3</v>
      </c>
    </row>
    <row r="967" spans="1:4" x14ac:dyDescent="0.25">
      <c r="A967" s="18" t="s">
        <v>1066</v>
      </c>
      <c r="B967" s="18">
        <v>15.215999999999999</v>
      </c>
      <c r="C967" s="18">
        <f t="shared" si="30"/>
        <v>-3.0625657202944224E-2</v>
      </c>
      <c r="D967" s="18">
        <f t="shared" si="31"/>
        <v>-3.1104423017205576E-2</v>
      </c>
    </row>
    <row r="968" spans="1:4" x14ac:dyDescent="0.25">
      <c r="A968" s="18" t="s">
        <v>1067</v>
      </c>
      <c r="B968" s="18">
        <v>15.154999999999999</v>
      </c>
      <c r="C968" s="18">
        <f t="shared" si="30"/>
        <v>4.025074232926423E-3</v>
      </c>
      <c r="D968" s="18">
        <f t="shared" si="31"/>
        <v>4.0169952932680077E-3</v>
      </c>
    </row>
    <row r="969" spans="1:4" x14ac:dyDescent="0.25">
      <c r="A969" s="18" t="s">
        <v>1068</v>
      </c>
      <c r="B969" s="18">
        <v>15.154</v>
      </c>
      <c r="C969" s="18">
        <f t="shared" si="30"/>
        <v>6.5989177774808351E-5</v>
      </c>
      <c r="D969" s="18">
        <f t="shared" si="31"/>
        <v>6.5987000584771845E-5</v>
      </c>
    </row>
    <row r="970" spans="1:4" x14ac:dyDescent="0.25">
      <c r="A970" s="18" t="s">
        <v>1069</v>
      </c>
      <c r="B970" s="18">
        <v>14.975</v>
      </c>
      <c r="C970" s="18">
        <f t="shared" si="30"/>
        <v>1.1953255425709535E-2</v>
      </c>
      <c r="D970" s="18">
        <f t="shared" si="31"/>
        <v>1.1882379507668654E-2</v>
      </c>
    </row>
    <row r="971" spans="1:4" x14ac:dyDescent="0.25">
      <c r="A971" s="18" t="s">
        <v>1070</v>
      </c>
      <c r="B971" s="18">
        <v>14.878</v>
      </c>
      <c r="C971" s="18">
        <f t="shared" si="30"/>
        <v>6.5196935071917955E-3</v>
      </c>
      <c r="D971" s="18">
        <f t="shared" si="31"/>
        <v>6.4985322323634284E-3</v>
      </c>
    </row>
    <row r="972" spans="1:4" x14ac:dyDescent="0.25">
      <c r="A972" s="18" t="s">
        <v>1071</v>
      </c>
      <c r="B972" s="18">
        <v>14.319000000000001</v>
      </c>
      <c r="C972" s="18">
        <f t="shared" si="30"/>
        <v>3.9039039039038985E-2</v>
      </c>
      <c r="D972" s="18">
        <f t="shared" si="31"/>
        <v>3.8296285077280327E-2</v>
      </c>
    </row>
    <row r="973" spans="1:4" x14ac:dyDescent="0.25">
      <c r="A973" s="18" t="s">
        <v>1072</v>
      </c>
      <c r="B973" s="18">
        <v>14.356999999999999</v>
      </c>
      <c r="C973" s="18">
        <f t="shared" si="30"/>
        <v>-2.6467925053979577E-3</v>
      </c>
      <c r="D973" s="18">
        <f t="shared" si="31"/>
        <v>-2.6503014536876117E-3</v>
      </c>
    </row>
    <row r="974" spans="1:4" x14ac:dyDescent="0.25">
      <c r="A974" s="18" t="s">
        <v>1073</v>
      </c>
      <c r="B974" s="18">
        <v>14.505000000000001</v>
      </c>
      <c r="C974" s="18">
        <f t="shared" si="30"/>
        <v>-1.0203378145467181E-2</v>
      </c>
      <c r="D974" s="18">
        <f t="shared" si="31"/>
        <v>-1.0255789427810632E-2</v>
      </c>
    </row>
    <row r="975" spans="1:4" x14ac:dyDescent="0.25">
      <c r="A975" s="18" t="s">
        <v>1074</v>
      </c>
      <c r="B975" s="18">
        <v>14.49</v>
      </c>
      <c r="C975" s="18">
        <f t="shared" si="30"/>
        <v>1.0351966873706395E-3</v>
      </c>
      <c r="D975" s="18">
        <f t="shared" si="31"/>
        <v>1.0346612407764603E-3</v>
      </c>
    </row>
    <row r="976" spans="1:4" x14ac:dyDescent="0.25">
      <c r="A976" s="18" t="s">
        <v>1075</v>
      </c>
      <c r="B976" s="18">
        <v>14.634</v>
      </c>
      <c r="C976" s="18">
        <f t="shared" si="30"/>
        <v>-9.8400984009840188E-3</v>
      </c>
      <c r="D976" s="18">
        <f t="shared" si="31"/>
        <v>-9.8888321292471982E-3</v>
      </c>
    </row>
    <row r="977" spans="1:4" x14ac:dyDescent="0.25">
      <c r="A977" s="18" t="s">
        <v>1076</v>
      </c>
      <c r="B977" s="18">
        <v>14.568</v>
      </c>
      <c r="C977" s="18">
        <f t="shared" si="30"/>
        <v>4.5304777594728672E-3</v>
      </c>
      <c r="D977" s="18">
        <f t="shared" si="31"/>
        <v>4.5202460365313798E-3</v>
      </c>
    </row>
    <row r="978" spans="1:4" x14ac:dyDescent="0.25">
      <c r="A978" s="18" t="s">
        <v>1077</v>
      </c>
      <c r="B978" s="18">
        <v>14.75</v>
      </c>
      <c r="C978" s="18">
        <f t="shared" si="30"/>
        <v>-1.2338983050847484E-2</v>
      </c>
      <c r="D978" s="18">
        <f t="shared" si="31"/>
        <v>-1.2415740360522008E-2</v>
      </c>
    </row>
    <row r="979" spans="1:4" x14ac:dyDescent="0.25">
      <c r="A979" s="18" t="s">
        <v>1078</v>
      </c>
      <c r="B979" s="18">
        <v>14.515000000000001</v>
      </c>
      <c r="C979" s="18">
        <f t="shared" si="30"/>
        <v>1.6190148122631722E-2</v>
      </c>
      <c r="D979" s="18">
        <f t="shared" si="31"/>
        <v>1.6060485309235501E-2</v>
      </c>
    </row>
    <row r="980" spans="1:4" x14ac:dyDescent="0.25">
      <c r="A980" s="18" t="s">
        <v>1079</v>
      </c>
      <c r="B980" s="18">
        <v>14.62</v>
      </c>
      <c r="C980" s="18">
        <f t="shared" si="30"/>
        <v>-7.1819425444595523E-3</v>
      </c>
      <c r="D980" s="18">
        <f t="shared" si="31"/>
        <v>-7.2078568450391709E-3</v>
      </c>
    </row>
    <row r="981" spans="1:4" x14ac:dyDescent="0.25">
      <c r="A981" s="18" t="s">
        <v>1080</v>
      </c>
      <c r="B981" s="18">
        <v>14.544</v>
      </c>
      <c r="C981" s="18">
        <f t="shared" si="30"/>
        <v>5.2255225522551381E-3</v>
      </c>
      <c r="D981" s="18">
        <f t="shared" si="31"/>
        <v>5.2119168865092588E-3</v>
      </c>
    </row>
    <row r="982" spans="1:4" x14ac:dyDescent="0.25">
      <c r="A982" s="18" t="s">
        <v>1081</v>
      </c>
      <c r="B982" s="18">
        <v>14.702</v>
      </c>
      <c r="C982" s="18">
        <f t="shared" si="30"/>
        <v>-1.0746837165011527E-2</v>
      </c>
      <c r="D982" s="18">
        <f t="shared" si="31"/>
        <v>-1.0805001516772878E-2</v>
      </c>
    </row>
    <row r="983" spans="1:4" x14ac:dyDescent="0.25">
      <c r="A983" s="18" t="s">
        <v>1082</v>
      </c>
      <c r="B983" s="18">
        <v>14.661</v>
      </c>
      <c r="C983" s="18">
        <f t="shared" si="30"/>
        <v>2.7965350248960077E-3</v>
      </c>
      <c r="D983" s="18">
        <f t="shared" si="31"/>
        <v>2.7926319957684107E-3</v>
      </c>
    </row>
    <row r="984" spans="1:4" x14ac:dyDescent="0.25">
      <c r="A984" s="18" t="s">
        <v>1083</v>
      </c>
      <c r="B984" s="18">
        <v>14.613</v>
      </c>
      <c r="C984" s="18">
        <f t="shared" si="30"/>
        <v>3.2847464586327271E-3</v>
      </c>
      <c r="D984" s="18">
        <f t="shared" si="31"/>
        <v>3.2793634636121842E-3</v>
      </c>
    </row>
    <row r="985" spans="1:4" x14ac:dyDescent="0.25">
      <c r="A985" s="18" t="s">
        <v>1084</v>
      </c>
      <c r="B985" s="18">
        <v>14.577</v>
      </c>
      <c r="C985" s="18">
        <f t="shared" si="30"/>
        <v>2.4696439596624538E-3</v>
      </c>
      <c r="D985" s="18">
        <f t="shared" si="31"/>
        <v>2.4665994006397235E-3</v>
      </c>
    </row>
    <row r="986" spans="1:4" x14ac:dyDescent="0.25">
      <c r="A986" s="18" t="s">
        <v>1085</v>
      </c>
      <c r="B986" s="18">
        <v>14.53</v>
      </c>
      <c r="C986" s="18">
        <f t="shared" si="30"/>
        <v>3.2346868547832482E-3</v>
      </c>
      <c r="D986" s="18">
        <f t="shared" si="31"/>
        <v>3.2294665096841194E-3</v>
      </c>
    </row>
    <row r="987" spans="1:4" x14ac:dyDescent="0.25">
      <c r="A987" s="18" t="s">
        <v>1086</v>
      </c>
      <c r="B987" s="18">
        <v>14.535</v>
      </c>
      <c r="C987" s="18">
        <f t="shared" si="30"/>
        <v>-3.4399724802206959E-4</v>
      </c>
      <c r="D987" s="18">
        <f t="shared" si="31"/>
        <v>-3.4405642864772623E-4</v>
      </c>
    </row>
    <row r="988" spans="1:4" x14ac:dyDescent="0.25">
      <c r="A988" s="18" t="s">
        <v>1087</v>
      </c>
      <c r="B988" s="18">
        <v>14.420999999999999</v>
      </c>
      <c r="C988" s="18">
        <f t="shared" si="30"/>
        <v>7.9051383399210019E-3</v>
      </c>
      <c r="D988" s="18">
        <f t="shared" si="31"/>
        <v>7.8740564309058656E-3</v>
      </c>
    </row>
    <row r="989" spans="1:4" x14ac:dyDescent="0.25">
      <c r="A989" s="18" t="s">
        <v>1088</v>
      </c>
      <c r="B989" s="18">
        <v>14.045</v>
      </c>
      <c r="C989" s="18">
        <f t="shared" si="30"/>
        <v>2.6771092915628299E-2</v>
      </c>
      <c r="D989" s="18">
        <f t="shared" si="31"/>
        <v>2.6419017023726406E-2</v>
      </c>
    </row>
    <row r="990" spans="1:4" x14ac:dyDescent="0.25">
      <c r="A990" s="18" t="s">
        <v>1089</v>
      </c>
      <c r="B990" s="18">
        <v>14.61</v>
      </c>
      <c r="C990" s="18">
        <f t="shared" si="30"/>
        <v>-3.8672142368240896E-2</v>
      </c>
      <c r="D990" s="18">
        <f t="shared" si="31"/>
        <v>-3.9439765206401092E-2</v>
      </c>
    </row>
    <row r="991" spans="1:4" x14ac:dyDescent="0.25">
      <c r="A991" s="18" t="s">
        <v>1090</v>
      </c>
      <c r="B991" s="18">
        <v>14.762</v>
      </c>
      <c r="C991" s="18">
        <f t="shared" si="30"/>
        <v>-1.029670776317579E-2</v>
      </c>
      <c r="D991" s="18">
        <f t="shared" si="31"/>
        <v>-1.0350085585252576E-2</v>
      </c>
    </row>
    <row r="992" spans="1:4" x14ac:dyDescent="0.25">
      <c r="A992" s="18" t="s">
        <v>1091</v>
      </c>
      <c r="B992" s="18">
        <v>15.34</v>
      </c>
      <c r="C992" s="18">
        <f t="shared" si="30"/>
        <v>-3.7679269882659676E-2</v>
      </c>
      <c r="D992" s="18">
        <f t="shared" si="31"/>
        <v>-3.8407484591249499E-2</v>
      </c>
    </row>
    <row r="993" spans="1:4" x14ac:dyDescent="0.25">
      <c r="A993" s="18" t="s">
        <v>1092</v>
      </c>
      <c r="B993" s="18">
        <v>15.301</v>
      </c>
      <c r="C993" s="18">
        <f t="shared" si="30"/>
        <v>2.5488530161427163E-3</v>
      </c>
      <c r="D993" s="18">
        <f t="shared" si="31"/>
        <v>2.5456101994338178E-3</v>
      </c>
    </row>
    <row r="994" spans="1:4" x14ac:dyDescent="0.25">
      <c r="A994" s="18" t="s">
        <v>1093</v>
      </c>
      <c r="B994" s="18">
        <v>15.516999999999999</v>
      </c>
      <c r="C994" s="18">
        <f t="shared" si="30"/>
        <v>-1.3920216536701637E-2</v>
      </c>
      <c r="D994" s="18">
        <f t="shared" si="31"/>
        <v>-1.4018011361670479E-2</v>
      </c>
    </row>
    <row r="995" spans="1:4" x14ac:dyDescent="0.25">
      <c r="A995" s="18" t="s">
        <v>1094</v>
      </c>
      <c r="B995" s="18">
        <v>15.176</v>
      </c>
      <c r="C995" s="18">
        <f t="shared" si="30"/>
        <v>2.2469688982604066E-2</v>
      </c>
      <c r="D995" s="18">
        <f t="shared" si="31"/>
        <v>2.2220964468633909E-2</v>
      </c>
    </row>
    <row r="996" spans="1:4" x14ac:dyDescent="0.25">
      <c r="A996" s="18" t="s">
        <v>1095</v>
      </c>
      <c r="B996" s="18">
        <v>14.787000000000001</v>
      </c>
      <c r="C996" s="18">
        <f t="shared" si="30"/>
        <v>2.6306891188205811E-2</v>
      </c>
      <c r="D996" s="18">
        <f t="shared" si="31"/>
        <v>2.5966816241362652E-2</v>
      </c>
    </row>
    <row r="997" spans="1:4" x14ac:dyDescent="0.25">
      <c r="A997" s="18" t="s">
        <v>1096</v>
      </c>
      <c r="B997" s="18">
        <v>15.295</v>
      </c>
      <c r="C997" s="18">
        <f t="shared" si="30"/>
        <v>-3.3213468453742997E-2</v>
      </c>
      <c r="D997" s="18">
        <f t="shared" si="31"/>
        <v>-3.3777561211516267E-2</v>
      </c>
    </row>
    <row r="998" spans="1:4" x14ac:dyDescent="0.25">
      <c r="A998" s="18" t="s">
        <v>1097</v>
      </c>
      <c r="B998" s="18">
        <v>15.2</v>
      </c>
      <c r="C998" s="18">
        <f t="shared" si="30"/>
        <v>6.250000000000042E-3</v>
      </c>
      <c r="D998" s="18">
        <f t="shared" si="31"/>
        <v>6.2305497506361628E-3</v>
      </c>
    </row>
    <row r="999" spans="1:4" x14ac:dyDescent="0.25">
      <c r="A999" s="18" t="s">
        <v>1098</v>
      </c>
      <c r="B999" s="18">
        <v>15.21</v>
      </c>
      <c r="C999" s="18">
        <f t="shared" si="30"/>
        <v>-6.5746219592383709E-4</v>
      </c>
      <c r="D999" s="18">
        <f t="shared" si="31"/>
        <v>-6.5767841897093409E-4</v>
      </c>
    </row>
    <row r="1000" spans="1:4" x14ac:dyDescent="0.25">
      <c r="A1000" s="18" t="s">
        <v>1099</v>
      </c>
      <c r="B1000" s="18">
        <v>15.396000000000001</v>
      </c>
      <c r="C1000" s="18">
        <f t="shared" si="30"/>
        <v>-1.208106001558846E-2</v>
      </c>
      <c r="D1000" s="18">
        <f t="shared" si="31"/>
        <v>-1.2154629150298243E-2</v>
      </c>
    </row>
    <row r="1001" spans="1:4" x14ac:dyDescent="0.25">
      <c r="A1001" s="18" t="s">
        <v>1100</v>
      </c>
      <c r="B1001" s="18">
        <v>15.473000000000001</v>
      </c>
      <c r="C1001" s="18">
        <f t="shared" si="30"/>
        <v>-4.9764105215536715E-3</v>
      </c>
      <c r="D1001" s="18">
        <f t="shared" si="31"/>
        <v>-4.9888340860358366E-3</v>
      </c>
    </row>
    <row r="1002" spans="1:4" x14ac:dyDescent="0.25">
      <c r="A1002" s="18" t="s">
        <v>1101</v>
      </c>
      <c r="B1002" s="18">
        <v>15.281000000000001</v>
      </c>
      <c r="C1002" s="18">
        <f t="shared" si="30"/>
        <v>1.256462273411427E-2</v>
      </c>
      <c r="D1002" s="18">
        <f t="shared" si="31"/>
        <v>1.2486342884415464E-2</v>
      </c>
    </row>
    <row r="1003" spans="1:4" x14ac:dyDescent="0.25">
      <c r="A1003" s="18" t="s">
        <v>1102</v>
      </c>
      <c r="B1003" s="18">
        <v>15.289</v>
      </c>
      <c r="C1003" s="18">
        <f t="shared" si="30"/>
        <v>-5.2325201124986062E-4</v>
      </c>
      <c r="D1003" s="18">
        <f t="shared" si="31"/>
        <v>-5.2338895535638337E-4</v>
      </c>
    </row>
    <row r="1004" spans="1:4" x14ac:dyDescent="0.25">
      <c r="A1004" s="18" t="s">
        <v>1103</v>
      </c>
      <c r="B1004" s="18">
        <v>14.725</v>
      </c>
      <c r="C1004" s="18">
        <f t="shared" si="30"/>
        <v>3.8302207130730057E-2</v>
      </c>
      <c r="D1004" s="18">
        <f t="shared" si="31"/>
        <v>3.7586886040826148E-2</v>
      </c>
    </row>
    <row r="1005" spans="1:4" x14ac:dyDescent="0.25">
      <c r="A1005" s="18" t="s">
        <v>1104</v>
      </c>
      <c r="B1005" s="18">
        <v>14.816000000000001</v>
      </c>
      <c r="C1005" s="18">
        <f t="shared" si="30"/>
        <v>-6.1420086393089279E-3</v>
      </c>
      <c r="D1005" s="18">
        <f t="shared" si="31"/>
        <v>-6.1609483661732266E-3</v>
      </c>
    </row>
    <row r="1006" spans="1:4" x14ac:dyDescent="0.25">
      <c r="A1006" s="18" t="s">
        <v>1105</v>
      </c>
      <c r="B1006" s="18">
        <v>14.67</v>
      </c>
      <c r="C1006" s="18">
        <f t="shared" si="30"/>
        <v>9.9522835719155281E-3</v>
      </c>
      <c r="D1006" s="18">
        <f t="shared" si="31"/>
        <v>9.903085748933213E-3</v>
      </c>
    </row>
    <row r="1007" spans="1:4" x14ac:dyDescent="0.25">
      <c r="A1007" s="18" t="s">
        <v>1106</v>
      </c>
      <c r="B1007" s="18">
        <v>14.545999999999999</v>
      </c>
      <c r="C1007" s="18">
        <f t="shared" si="30"/>
        <v>8.5246803244878704E-3</v>
      </c>
      <c r="D1007" s="18">
        <f t="shared" si="31"/>
        <v>8.4885504225413935E-3</v>
      </c>
    </row>
    <row r="1008" spans="1:4" x14ac:dyDescent="0.25">
      <c r="A1008" s="18" t="s">
        <v>1107</v>
      </c>
      <c r="B1008" s="18">
        <v>14.55</v>
      </c>
      <c r="C1008" s="18">
        <f t="shared" si="30"/>
        <v>-2.7491408934717085E-4</v>
      </c>
      <c r="D1008" s="18">
        <f t="shared" si="31"/>
        <v>-2.7495188515269713E-4</v>
      </c>
    </row>
    <row r="1009" spans="1:4" x14ac:dyDescent="0.25">
      <c r="A1009" s="18" t="s">
        <v>1108</v>
      </c>
      <c r="B1009" s="18">
        <v>14.516</v>
      </c>
      <c r="C1009" s="18">
        <f t="shared" si="30"/>
        <v>2.3422430421604227E-3</v>
      </c>
      <c r="D1009" s="18">
        <f t="shared" si="31"/>
        <v>2.3395042666777091E-3</v>
      </c>
    </row>
    <row r="1010" spans="1:4" x14ac:dyDescent="0.25">
      <c r="A1010" s="18" t="s">
        <v>1109</v>
      </c>
      <c r="B1010" s="18">
        <v>14.705</v>
      </c>
      <c r="C1010" s="18">
        <f t="shared" si="30"/>
        <v>-1.2852771166269979E-2</v>
      </c>
      <c r="D1010" s="18">
        <f t="shared" si="31"/>
        <v>-1.2936082655134401E-2</v>
      </c>
    </row>
    <row r="1011" spans="1:4" x14ac:dyDescent="0.25">
      <c r="A1011" s="18" t="s">
        <v>1110</v>
      </c>
      <c r="B1011" s="18">
        <v>14.746</v>
      </c>
      <c r="C1011" s="18">
        <f t="shared" si="30"/>
        <v>-2.7804150278041753E-3</v>
      </c>
      <c r="D1011" s="18">
        <f t="shared" si="31"/>
        <v>-2.7842875615004658E-3</v>
      </c>
    </row>
    <row r="1012" spans="1:4" x14ac:dyDescent="0.25">
      <c r="A1012" s="18" t="s">
        <v>1111</v>
      </c>
      <c r="B1012" s="18">
        <v>14.691000000000001</v>
      </c>
      <c r="C1012" s="18">
        <f t="shared" si="30"/>
        <v>3.7437887141787292E-3</v>
      </c>
      <c r="D1012" s="18">
        <f t="shared" si="31"/>
        <v>3.7367981791687614E-3</v>
      </c>
    </row>
    <row r="1013" spans="1:4" x14ac:dyDescent="0.25">
      <c r="A1013" s="18" t="s">
        <v>1112</v>
      </c>
      <c r="B1013" s="18">
        <v>14.734</v>
      </c>
      <c r="C1013" s="18">
        <f t="shared" si="30"/>
        <v>-2.9184199809962849E-3</v>
      </c>
      <c r="D1013" s="18">
        <f t="shared" si="31"/>
        <v>-2.9226868723317896E-3</v>
      </c>
    </row>
    <row r="1014" spans="1:4" x14ac:dyDescent="0.25">
      <c r="A1014" s="18" t="s">
        <v>1113</v>
      </c>
      <c r="B1014" s="18">
        <v>14.631</v>
      </c>
      <c r="C1014" s="18">
        <f t="shared" si="30"/>
        <v>7.0398469004169066E-3</v>
      </c>
      <c r="D1014" s="18">
        <f t="shared" si="31"/>
        <v>7.0151828645966105E-3</v>
      </c>
    </row>
    <row r="1015" spans="1:4" x14ac:dyDescent="0.25">
      <c r="A1015" s="18" t="s">
        <v>1114</v>
      </c>
      <c r="B1015" s="18">
        <v>14.593999999999999</v>
      </c>
      <c r="C1015" s="18">
        <f t="shared" si="30"/>
        <v>2.5352884747156922E-3</v>
      </c>
      <c r="D1015" s="18">
        <f t="shared" si="31"/>
        <v>2.5320800525968639E-3</v>
      </c>
    </row>
    <row r="1016" spans="1:4" x14ac:dyDescent="0.25">
      <c r="A1016" s="18" t="s">
        <v>1115</v>
      </c>
      <c r="B1016" s="18">
        <v>14.654999999999999</v>
      </c>
      <c r="C1016" s="18">
        <f t="shared" si="30"/>
        <v>-4.1624019106107097E-3</v>
      </c>
      <c r="D1016" s="18">
        <f t="shared" si="31"/>
        <v>-4.1710888194273583E-3</v>
      </c>
    </row>
    <row r="1017" spans="1:4" x14ac:dyDescent="0.25">
      <c r="A1017" s="18" t="s">
        <v>1116</v>
      </c>
      <c r="B1017" s="18">
        <v>14.477</v>
      </c>
      <c r="C1017" s="18">
        <f t="shared" si="30"/>
        <v>1.2295365061822135E-2</v>
      </c>
      <c r="D1017" s="18">
        <f t="shared" si="31"/>
        <v>1.22203909909491E-2</v>
      </c>
    </row>
    <row r="1018" spans="1:4" x14ac:dyDescent="0.25">
      <c r="A1018" s="18" t="s">
        <v>1117</v>
      </c>
      <c r="B1018" s="18">
        <v>14.683</v>
      </c>
      <c r="C1018" s="18">
        <f t="shared" si="30"/>
        <v>-1.4029830416127462E-2</v>
      </c>
      <c r="D1018" s="18">
        <f t="shared" si="31"/>
        <v>-1.4129178808894E-2</v>
      </c>
    </row>
    <row r="1019" spans="1:4" x14ac:dyDescent="0.25">
      <c r="A1019" s="18" t="s">
        <v>1118</v>
      </c>
      <c r="B1019" s="18">
        <v>14.714</v>
      </c>
      <c r="C1019" s="18">
        <f t="shared" si="30"/>
        <v>-2.1068370259617088E-3</v>
      </c>
      <c r="D1019" s="18">
        <f t="shared" si="31"/>
        <v>-2.1090595292722115E-3</v>
      </c>
    </row>
    <row r="1020" spans="1:4" x14ac:dyDescent="0.25">
      <c r="A1020" s="18" t="s">
        <v>1119</v>
      </c>
      <c r="B1020" s="18">
        <v>14.769</v>
      </c>
      <c r="C1020" s="18">
        <f t="shared" si="30"/>
        <v>-3.7240165210914561E-3</v>
      </c>
      <c r="D1020" s="18">
        <f t="shared" si="31"/>
        <v>-3.7309679341005087E-3</v>
      </c>
    </row>
    <row r="1021" spans="1:4" x14ac:dyDescent="0.25">
      <c r="A1021" s="18" t="s">
        <v>1120</v>
      </c>
      <c r="B1021" s="18">
        <v>14.744999999999999</v>
      </c>
      <c r="C1021" s="18">
        <f t="shared" si="30"/>
        <v>1.627670396744721E-3</v>
      </c>
      <c r="D1021" s="18">
        <f t="shared" si="31"/>
        <v>1.6263471769338315E-3</v>
      </c>
    </row>
    <row r="1022" spans="1:4" x14ac:dyDescent="0.25">
      <c r="A1022" s="18" t="s">
        <v>1121</v>
      </c>
      <c r="B1022" s="18">
        <v>14.823</v>
      </c>
      <c r="C1022" s="18">
        <f t="shared" si="30"/>
        <v>-5.2620926937867619E-3</v>
      </c>
      <c r="D1022" s="18">
        <f t="shared" si="31"/>
        <v>-5.2759862644831514E-3</v>
      </c>
    </row>
    <row r="1023" spans="1:4" x14ac:dyDescent="0.25">
      <c r="A1023" s="18" t="s">
        <v>1122</v>
      </c>
      <c r="B1023" s="18">
        <v>14.82</v>
      </c>
      <c r="C1023" s="18">
        <f t="shared" si="30"/>
        <v>2.0242914979757851E-4</v>
      </c>
      <c r="D1023" s="18">
        <f t="shared" si="31"/>
        <v>2.024086637817657E-4</v>
      </c>
    </row>
    <row r="1024" spans="1:4" x14ac:dyDescent="0.25">
      <c r="A1024" s="18" t="s">
        <v>1123</v>
      </c>
      <c r="B1024" s="18">
        <v>14.964</v>
      </c>
      <c r="C1024" s="18">
        <f t="shared" si="30"/>
        <v>-9.6230954290296798E-3</v>
      </c>
      <c r="D1024" s="18">
        <f t="shared" si="31"/>
        <v>-9.669696617958936E-3</v>
      </c>
    </row>
    <row r="1025" spans="1:4" x14ac:dyDescent="0.25">
      <c r="A1025" s="18" t="s">
        <v>1124</v>
      </c>
      <c r="B1025" s="18">
        <v>15.028</v>
      </c>
      <c r="C1025" s="18">
        <f t="shared" si="30"/>
        <v>-4.2587170614852314E-3</v>
      </c>
      <c r="D1025" s="18">
        <f t="shared" si="31"/>
        <v>-4.2678112258228117E-3</v>
      </c>
    </row>
    <row r="1026" spans="1:4" x14ac:dyDescent="0.25">
      <c r="A1026" s="18" t="s">
        <v>1125</v>
      </c>
      <c r="B1026" s="18">
        <v>15.295</v>
      </c>
      <c r="C1026" s="18">
        <f t="shared" si="30"/>
        <v>-1.7456685191238931E-2</v>
      </c>
      <c r="D1026" s="18">
        <f t="shared" si="31"/>
        <v>-1.7610849891144233E-2</v>
      </c>
    </row>
    <row r="1027" spans="1:4" x14ac:dyDescent="0.25">
      <c r="A1027" s="18" t="s">
        <v>1126</v>
      </c>
      <c r="B1027" s="18">
        <v>15.436</v>
      </c>
      <c r="C1027" s="18">
        <f t="shared" si="30"/>
        <v>-9.1344908007255782E-3</v>
      </c>
      <c r="D1027" s="18">
        <f t="shared" si="31"/>
        <v>-9.17646607250556E-3</v>
      </c>
    </row>
    <row r="1028" spans="1:4" x14ac:dyDescent="0.25">
      <c r="A1028" s="18" t="s">
        <v>1127</v>
      </c>
      <c r="B1028" s="18">
        <v>15.615</v>
      </c>
      <c r="C1028" s="18">
        <f t="shared" ref="C1028:C1091" si="32">(B1027-B1028)/B1028</f>
        <v>-1.1463336535382663E-2</v>
      </c>
      <c r="D1028" s="18">
        <f t="shared" ref="D1028:D1091" si="33">LN(1+C1028)</f>
        <v>-1.1529547059669604E-2</v>
      </c>
    </row>
    <row r="1029" spans="1:4" x14ac:dyDescent="0.25">
      <c r="A1029" s="18" t="s">
        <v>1128</v>
      </c>
      <c r="B1029" s="18">
        <v>15.468</v>
      </c>
      <c r="C1029" s="18">
        <f t="shared" si="32"/>
        <v>9.5034910783553302E-3</v>
      </c>
      <c r="D1029" s="18">
        <f t="shared" si="33"/>
        <v>9.4586169899912899E-3</v>
      </c>
    </row>
    <row r="1030" spans="1:4" x14ac:dyDescent="0.25">
      <c r="A1030" s="18" t="s">
        <v>1129</v>
      </c>
      <c r="B1030" s="18">
        <v>15.345000000000001</v>
      </c>
      <c r="C1030" s="18">
        <f t="shared" si="32"/>
        <v>8.0156402737047456E-3</v>
      </c>
      <c r="D1030" s="18">
        <f t="shared" si="33"/>
        <v>7.9836856733511881E-3</v>
      </c>
    </row>
    <row r="1031" spans="1:4" x14ac:dyDescent="0.25">
      <c r="A1031" s="18" t="s">
        <v>1130</v>
      </c>
      <c r="B1031" s="18">
        <v>15.147</v>
      </c>
      <c r="C1031" s="18">
        <f t="shared" si="32"/>
        <v>1.3071895424836628E-2</v>
      </c>
      <c r="D1031" s="18">
        <f t="shared" si="33"/>
        <v>1.2987195526811112E-2</v>
      </c>
    </row>
    <row r="1032" spans="1:4" x14ac:dyDescent="0.25">
      <c r="A1032" s="18" t="s">
        <v>1131</v>
      </c>
      <c r="B1032" s="18">
        <v>14.95</v>
      </c>
      <c r="C1032" s="18">
        <f t="shared" si="32"/>
        <v>1.3177257525083676E-2</v>
      </c>
      <c r="D1032" s="18">
        <f t="shared" si="33"/>
        <v>1.3091192708192988E-2</v>
      </c>
    </row>
    <row r="1033" spans="1:4" x14ac:dyDescent="0.25">
      <c r="A1033" s="18" t="s">
        <v>1132</v>
      </c>
      <c r="B1033" s="18">
        <v>15.726000000000001</v>
      </c>
      <c r="C1033" s="18">
        <f t="shared" si="32"/>
        <v>-4.9345033702149405E-2</v>
      </c>
      <c r="D1033" s="18">
        <f t="shared" si="33"/>
        <v>-5.0604093732628933E-2</v>
      </c>
    </row>
    <row r="1034" spans="1:4" x14ac:dyDescent="0.25">
      <c r="A1034" s="18" t="s">
        <v>1133</v>
      </c>
      <c r="B1034" s="18">
        <v>15.685</v>
      </c>
      <c r="C1034" s="18">
        <f t="shared" si="32"/>
        <v>2.6139623844437594E-3</v>
      </c>
      <c r="D1034" s="18">
        <f t="shared" si="33"/>
        <v>2.6105519266827514E-3</v>
      </c>
    </row>
    <row r="1035" spans="1:4" x14ac:dyDescent="0.25">
      <c r="A1035" s="18" t="s">
        <v>1134</v>
      </c>
      <c r="B1035" s="18">
        <v>15.653</v>
      </c>
      <c r="C1035" s="18">
        <f t="shared" si="32"/>
        <v>2.044336548904365E-3</v>
      </c>
      <c r="D1035" s="18">
        <f t="shared" si="33"/>
        <v>2.0422497365557039E-3</v>
      </c>
    </row>
    <row r="1036" spans="1:4" x14ac:dyDescent="0.25">
      <c r="A1036" s="18" t="s">
        <v>1135</v>
      </c>
      <c r="B1036" s="18">
        <v>15.537000000000001</v>
      </c>
      <c r="C1036" s="18">
        <f t="shared" si="32"/>
        <v>7.4660487867670494E-3</v>
      </c>
      <c r="D1036" s="18">
        <f t="shared" si="33"/>
        <v>7.4383157962217318E-3</v>
      </c>
    </row>
    <row r="1037" spans="1:4" x14ac:dyDescent="0.25">
      <c r="A1037" s="18" t="s">
        <v>1136</v>
      </c>
      <c r="B1037" s="18">
        <v>15.552</v>
      </c>
      <c r="C1037" s="18">
        <f t="shared" si="32"/>
        <v>-9.6450617283942849E-4</v>
      </c>
      <c r="D1037" s="18">
        <f t="shared" si="33"/>
        <v>-9.649716082190396E-4</v>
      </c>
    </row>
    <row r="1038" spans="1:4" x14ac:dyDescent="0.25">
      <c r="A1038" s="18" t="s">
        <v>1137</v>
      </c>
      <c r="B1038" s="18">
        <v>15.551</v>
      </c>
      <c r="C1038" s="18">
        <f t="shared" si="32"/>
        <v>6.4304546331389985E-5</v>
      </c>
      <c r="D1038" s="18">
        <f t="shared" si="33"/>
        <v>6.4302478882619522E-5</v>
      </c>
    </row>
    <row r="1039" spans="1:4" x14ac:dyDescent="0.25">
      <c r="A1039" s="18" t="s">
        <v>1138</v>
      </c>
      <c r="B1039" s="18">
        <v>15.664</v>
      </c>
      <c r="C1039" s="18">
        <f t="shared" si="32"/>
        <v>-7.2139938712972133E-3</v>
      </c>
      <c r="D1039" s="18">
        <f t="shared" si="33"/>
        <v>-7.240140548953956E-3</v>
      </c>
    </row>
    <row r="1040" spans="1:4" x14ac:dyDescent="0.25">
      <c r="A1040" s="18" t="s">
        <v>1139</v>
      </c>
      <c r="B1040" s="18">
        <v>15.928000000000001</v>
      </c>
      <c r="C1040" s="18">
        <f t="shared" si="32"/>
        <v>-1.6574585635359185E-2</v>
      </c>
      <c r="D1040" s="18">
        <f t="shared" si="33"/>
        <v>-1.6713480973740667E-2</v>
      </c>
    </row>
    <row r="1041" spans="1:4" x14ac:dyDescent="0.25">
      <c r="A1041" s="18" t="s">
        <v>1140</v>
      </c>
      <c r="B1041" s="18">
        <v>15.734999999999999</v>
      </c>
      <c r="C1041" s="18">
        <f t="shared" si="32"/>
        <v>1.2265649825230467E-2</v>
      </c>
      <c r="D1041" s="18">
        <f t="shared" si="33"/>
        <v>1.2191036245525083E-2</v>
      </c>
    </row>
    <row r="1042" spans="1:4" x14ac:dyDescent="0.25">
      <c r="A1042" s="18" t="s">
        <v>1141</v>
      </c>
      <c r="B1042" s="18">
        <v>15.805</v>
      </c>
      <c r="C1042" s="18">
        <f t="shared" si="32"/>
        <v>-4.4289781714647444E-3</v>
      </c>
      <c r="D1042" s="18">
        <f t="shared" si="33"/>
        <v>-4.4388151512108386E-3</v>
      </c>
    </row>
    <row r="1043" spans="1:4" x14ac:dyDescent="0.25">
      <c r="A1043" s="18" t="s">
        <v>1142</v>
      </c>
      <c r="B1043" s="18">
        <v>15.848000000000001</v>
      </c>
      <c r="C1043" s="18">
        <f t="shared" si="32"/>
        <v>-2.7132761231701812E-3</v>
      </c>
      <c r="D1043" s="18">
        <f t="shared" si="33"/>
        <v>-2.716963728668823E-3</v>
      </c>
    </row>
    <row r="1044" spans="1:4" x14ac:dyDescent="0.25">
      <c r="A1044" s="18" t="s">
        <v>1143</v>
      </c>
      <c r="B1044" s="18">
        <v>15.731999999999999</v>
      </c>
      <c r="C1044" s="18">
        <f t="shared" si="32"/>
        <v>7.3735062293415615E-3</v>
      </c>
      <c r="D1044" s="18">
        <f t="shared" si="33"/>
        <v>7.3464548266868653E-3</v>
      </c>
    </row>
    <row r="1045" spans="1:4" x14ac:dyDescent="0.25">
      <c r="A1045" s="18" t="s">
        <v>1144</v>
      </c>
      <c r="B1045" s="18">
        <v>16.137</v>
      </c>
      <c r="C1045" s="18">
        <f t="shared" si="32"/>
        <v>-2.5097601784718419E-2</v>
      </c>
      <c r="D1045" s="18">
        <f t="shared" si="33"/>
        <v>-2.5417917389652187E-2</v>
      </c>
    </row>
    <row r="1046" spans="1:4" x14ac:dyDescent="0.25">
      <c r="A1046" s="18" t="s">
        <v>1145</v>
      </c>
      <c r="B1046" s="18">
        <v>16.077999999999999</v>
      </c>
      <c r="C1046" s="18">
        <f t="shared" si="32"/>
        <v>3.6696106480906239E-3</v>
      </c>
      <c r="D1046" s="18">
        <f t="shared" si="33"/>
        <v>3.6628940534462451E-3</v>
      </c>
    </row>
    <row r="1047" spans="1:4" x14ac:dyDescent="0.25">
      <c r="A1047" s="18" t="s">
        <v>1146</v>
      </c>
      <c r="B1047" s="18">
        <v>16.103999999999999</v>
      </c>
      <c r="C1047" s="18">
        <f t="shared" si="32"/>
        <v>-1.6145057128663562E-3</v>
      </c>
      <c r="D1047" s="18">
        <f t="shared" si="33"/>
        <v>-1.6158104317212704E-3</v>
      </c>
    </row>
    <row r="1048" spans="1:4" x14ac:dyDescent="0.25">
      <c r="A1048" s="18" t="s">
        <v>1147</v>
      </c>
      <c r="B1048" s="18">
        <v>16.148</v>
      </c>
      <c r="C1048" s="18">
        <f t="shared" si="32"/>
        <v>-2.7247956403270053E-3</v>
      </c>
      <c r="D1048" s="18">
        <f t="shared" si="33"/>
        <v>-2.7285146532040625E-3</v>
      </c>
    </row>
    <row r="1049" spans="1:4" x14ac:dyDescent="0.25">
      <c r="A1049" s="18" t="s">
        <v>1148</v>
      </c>
      <c r="B1049" s="18">
        <v>15.94</v>
      </c>
      <c r="C1049" s="18">
        <f t="shared" si="32"/>
        <v>1.3048933500627365E-2</v>
      </c>
      <c r="D1049" s="18">
        <f t="shared" si="33"/>
        <v>1.2964529628625461E-2</v>
      </c>
    </row>
    <row r="1050" spans="1:4" x14ac:dyDescent="0.25">
      <c r="A1050" s="18" t="s">
        <v>1149</v>
      </c>
      <c r="B1050" s="18">
        <v>15.958</v>
      </c>
      <c r="C1050" s="18">
        <f t="shared" si="32"/>
        <v>-1.127960897355601E-3</v>
      </c>
      <c r="D1050" s="18">
        <f t="shared" si="33"/>
        <v>-1.1285975240202255E-3</v>
      </c>
    </row>
    <row r="1051" spans="1:4" x14ac:dyDescent="0.25">
      <c r="A1051" s="18" t="s">
        <v>1150</v>
      </c>
      <c r="B1051" s="18">
        <v>16.076000000000001</v>
      </c>
      <c r="C1051" s="18">
        <f t="shared" si="32"/>
        <v>-7.3401343617815577E-3</v>
      </c>
      <c r="D1051" s="18">
        <f t="shared" si="33"/>
        <v>-7.3672057008655392E-3</v>
      </c>
    </row>
    <row r="1052" spans="1:4" x14ac:dyDescent="0.25">
      <c r="A1052" s="18" t="s">
        <v>1151</v>
      </c>
      <c r="B1052" s="18">
        <v>15.983000000000001</v>
      </c>
      <c r="C1052" s="18">
        <f t="shared" si="32"/>
        <v>5.8186823499968695E-3</v>
      </c>
      <c r="D1052" s="18">
        <f t="shared" si="33"/>
        <v>5.8018192004382378E-3</v>
      </c>
    </row>
    <row r="1053" spans="1:4" x14ac:dyDescent="0.25">
      <c r="A1053" s="18" t="s">
        <v>1152</v>
      </c>
      <c r="B1053" s="18">
        <v>15.818</v>
      </c>
      <c r="C1053" s="18">
        <f t="shared" si="32"/>
        <v>1.04311543810849E-2</v>
      </c>
      <c r="D1053" s="18">
        <f t="shared" si="33"/>
        <v>1.037712528929095E-2</v>
      </c>
    </row>
    <row r="1054" spans="1:4" x14ac:dyDescent="0.25">
      <c r="A1054" s="18" t="s">
        <v>1153</v>
      </c>
      <c r="B1054" s="18">
        <v>15.952999999999999</v>
      </c>
      <c r="C1054" s="18">
        <f t="shared" si="32"/>
        <v>-8.4623581771453519E-3</v>
      </c>
      <c r="D1054" s="18">
        <f t="shared" si="33"/>
        <v>-8.4983672216350139E-3</v>
      </c>
    </row>
    <row r="1055" spans="1:4" x14ac:dyDescent="0.25">
      <c r="A1055" s="18" t="s">
        <v>1154</v>
      </c>
      <c r="B1055" s="18">
        <v>15.952</v>
      </c>
      <c r="C1055" s="18">
        <f t="shared" si="32"/>
        <v>6.2688064192542985E-5</v>
      </c>
      <c r="D1055" s="18">
        <f t="shared" si="33"/>
        <v>6.268609937793469E-5</v>
      </c>
    </row>
    <row r="1056" spans="1:4" x14ac:dyDescent="0.25">
      <c r="A1056" s="18" t="s">
        <v>1155</v>
      </c>
      <c r="B1056" s="18">
        <v>15.949</v>
      </c>
      <c r="C1056" s="18">
        <f t="shared" si="32"/>
        <v>1.8809956737100218E-4</v>
      </c>
      <c r="D1056" s="18">
        <f t="shared" si="33"/>
        <v>1.8808187886556782E-4</v>
      </c>
    </row>
    <row r="1057" spans="1:4" x14ac:dyDescent="0.25">
      <c r="A1057" s="18" t="s">
        <v>1156</v>
      </c>
      <c r="B1057" s="18">
        <v>15.951000000000001</v>
      </c>
      <c r="C1057" s="18">
        <f t="shared" si="32"/>
        <v>-1.2538398846471493E-4</v>
      </c>
      <c r="D1057" s="18">
        <f t="shared" si="33"/>
        <v>-1.2539184969413681E-4</v>
      </c>
    </row>
    <row r="1058" spans="1:4" x14ac:dyDescent="0.25">
      <c r="A1058" s="18" t="s">
        <v>1157</v>
      </c>
      <c r="B1058" s="18">
        <v>15.993</v>
      </c>
      <c r="C1058" s="18">
        <f t="shared" si="32"/>
        <v>-2.6261489401613091E-3</v>
      </c>
      <c r="D1058" s="18">
        <f t="shared" si="33"/>
        <v>-2.6296033184225547E-3</v>
      </c>
    </row>
    <row r="1059" spans="1:4" x14ac:dyDescent="0.25">
      <c r="A1059" s="18" t="s">
        <v>1158</v>
      </c>
      <c r="B1059" s="18">
        <v>15.971</v>
      </c>
      <c r="C1059" s="18">
        <f t="shared" si="32"/>
        <v>1.3774967127919504E-3</v>
      </c>
      <c r="D1059" s="18">
        <f t="shared" si="33"/>
        <v>1.376548834561343E-3</v>
      </c>
    </row>
    <row r="1060" spans="1:4" x14ac:dyDescent="0.25">
      <c r="A1060" s="18" t="s">
        <v>1159</v>
      </c>
      <c r="B1060" s="18">
        <v>16.088999999999999</v>
      </c>
      <c r="C1060" s="18">
        <f t="shared" si="32"/>
        <v>-7.3342034930697101E-3</v>
      </c>
      <c r="D1060" s="18">
        <f t="shared" si="33"/>
        <v>-7.3612309947253566E-3</v>
      </c>
    </row>
    <row r="1061" spans="1:4" x14ac:dyDescent="0.25">
      <c r="A1061" s="18" t="s">
        <v>1160</v>
      </c>
      <c r="B1061" s="18">
        <v>16.463999999999999</v>
      </c>
      <c r="C1061" s="18">
        <f t="shared" si="32"/>
        <v>-2.2776967930029157E-2</v>
      </c>
      <c r="D1061" s="18">
        <f t="shared" si="33"/>
        <v>-2.3040370422795952E-2</v>
      </c>
    </row>
    <row r="1062" spans="1:4" x14ac:dyDescent="0.25">
      <c r="A1062" s="18" t="s">
        <v>1161</v>
      </c>
      <c r="B1062" s="18">
        <v>16.783000000000001</v>
      </c>
      <c r="C1062" s="18">
        <f t="shared" si="32"/>
        <v>-1.9007328844664398E-2</v>
      </c>
      <c r="D1062" s="18">
        <f t="shared" si="33"/>
        <v>-1.9190290234348536E-2</v>
      </c>
    </row>
    <row r="1063" spans="1:4" x14ac:dyDescent="0.25">
      <c r="A1063" s="18" t="s">
        <v>1162</v>
      </c>
      <c r="B1063" s="18">
        <v>16.664000000000001</v>
      </c>
      <c r="C1063" s="18">
        <f t="shared" si="32"/>
        <v>7.1411425828132357E-3</v>
      </c>
      <c r="D1063" s="18">
        <f t="shared" si="33"/>
        <v>7.1157653673712398E-3</v>
      </c>
    </row>
    <row r="1064" spans="1:4" x14ac:dyDescent="0.25">
      <c r="A1064" s="18" t="s">
        <v>1163</v>
      </c>
      <c r="B1064" s="18">
        <v>16.702999999999999</v>
      </c>
      <c r="C1064" s="18">
        <f t="shared" si="32"/>
        <v>-2.3349098964256677E-3</v>
      </c>
      <c r="D1064" s="18">
        <f t="shared" si="33"/>
        <v>-2.3376400491395824E-3</v>
      </c>
    </row>
    <row r="1065" spans="1:4" x14ac:dyDescent="0.25">
      <c r="A1065" s="18" t="s">
        <v>1164</v>
      </c>
      <c r="B1065" s="18">
        <v>16.684000000000001</v>
      </c>
      <c r="C1065" s="18">
        <f t="shared" si="32"/>
        <v>1.1388156317428885E-3</v>
      </c>
      <c r="D1065" s="18">
        <f t="shared" si="33"/>
        <v>1.1381676731116327E-3</v>
      </c>
    </row>
    <row r="1066" spans="1:4" x14ac:dyDescent="0.25">
      <c r="A1066" s="18" t="s">
        <v>1165</v>
      </c>
      <c r="B1066" s="18">
        <v>16.652999999999999</v>
      </c>
      <c r="C1066" s="18">
        <f t="shared" si="32"/>
        <v>1.8615264516905279E-3</v>
      </c>
      <c r="D1066" s="18">
        <f t="shared" si="33"/>
        <v>1.8597959585650726E-3</v>
      </c>
    </row>
    <row r="1067" spans="1:4" x14ac:dyDescent="0.25">
      <c r="A1067" s="18" t="s">
        <v>1166</v>
      </c>
      <c r="B1067" s="18">
        <v>16.638000000000002</v>
      </c>
      <c r="C1067" s="18">
        <f t="shared" si="32"/>
        <v>9.0155066714731427E-4</v>
      </c>
      <c r="D1067" s="18">
        <f t="shared" si="33"/>
        <v>9.0114451443770466E-4</v>
      </c>
    </row>
    <row r="1068" spans="1:4" x14ac:dyDescent="0.25">
      <c r="A1068" s="18" t="s">
        <v>1167</v>
      </c>
      <c r="B1068" s="18">
        <v>16.734000000000002</v>
      </c>
      <c r="C1068" s="18">
        <f t="shared" si="32"/>
        <v>-5.736823234134103E-3</v>
      </c>
      <c r="D1068" s="18">
        <f t="shared" si="33"/>
        <v>-5.7533420117109766E-3</v>
      </c>
    </row>
    <row r="1069" spans="1:4" x14ac:dyDescent="0.25">
      <c r="A1069" s="18" t="s">
        <v>1168</v>
      </c>
      <c r="B1069" s="18">
        <v>17.105</v>
      </c>
      <c r="C1069" s="18">
        <f t="shared" si="32"/>
        <v>-2.168956445483769E-2</v>
      </c>
      <c r="D1069" s="18">
        <f t="shared" si="33"/>
        <v>-2.1928240556161049E-2</v>
      </c>
    </row>
    <row r="1070" spans="1:4" x14ac:dyDescent="0.25">
      <c r="A1070" s="18" t="s">
        <v>1169</v>
      </c>
      <c r="B1070" s="18">
        <v>17.024999999999999</v>
      </c>
      <c r="C1070" s="18">
        <f t="shared" si="32"/>
        <v>4.6989720998532663E-3</v>
      </c>
      <c r="D1070" s="18">
        <f t="shared" si="33"/>
        <v>4.6879663939921505E-3</v>
      </c>
    </row>
    <row r="1071" spans="1:4" x14ac:dyDescent="0.25">
      <c r="A1071" s="18" t="s">
        <v>1170</v>
      </c>
      <c r="B1071" s="18">
        <v>17.03</v>
      </c>
      <c r="C1071" s="18">
        <f t="shared" si="32"/>
        <v>-2.9359953024090182E-4</v>
      </c>
      <c r="D1071" s="18">
        <f t="shared" si="33"/>
        <v>-2.9364263902098152E-4</v>
      </c>
    </row>
    <row r="1072" spans="1:4" x14ac:dyDescent="0.25">
      <c r="A1072" s="18" t="s">
        <v>1171</v>
      </c>
      <c r="B1072" s="18">
        <v>17.111000000000001</v>
      </c>
      <c r="C1072" s="18">
        <f t="shared" si="32"/>
        <v>-4.7337969727075865E-3</v>
      </c>
      <c r="D1072" s="18">
        <f t="shared" si="33"/>
        <v>-4.7450368752364313E-3</v>
      </c>
    </row>
    <row r="1073" spans="1:4" x14ac:dyDescent="0.25">
      <c r="A1073" s="18" t="s">
        <v>1172</v>
      </c>
      <c r="B1073" s="18">
        <v>17.091999999999999</v>
      </c>
      <c r="C1073" s="18">
        <f t="shared" si="32"/>
        <v>1.1116311724784639E-3</v>
      </c>
      <c r="D1073" s="18">
        <f t="shared" si="33"/>
        <v>1.1110137680548622E-3</v>
      </c>
    </row>
    <row r="1074" spans="1:4" x14ac:dyDescent="0.25">
      <c r="A1074" s="18" t="s">
        <v>1173</v>
      </c>
      <c r="B1074" s="18">
        <v>17.05</v>
      </c>
      <c r="C1074" s="18">
        <f t="shared" si="32"/>
        <v>2.4633431085042839E-3</v>
      </c>
      <c r="D1074" s="18">
        <f t="shared" si="33"/>
        <v>2.4603140522527003E-3</v>
      </c>
    </row>
    <row r="1075" spans="1:4" x14ac:dyDescent="0.25">
      <c r="A1075" s="18" t="s">
        <v>1174</v>
      </c>
      <c r="B1075" s="18">
        <v>17.712</v>
      </c>
      <c r="C1075" s="18">
        <f t="shared" si="32"/>
        <v>-3.7375790424570857E-2</v>
      </c>
      <c r="D1075" s="18">
        <f t="shared" si="33"/>
        <v>-3.8092172236755192E-2</v>
      </c>
    </row>
    <row r="1076" spans="1:4" x14ac:dyDescent="0.25">
      <c r="A1076" s="18" t="s">
        <v>1175</v>
      </c>
      <c r="B1076" s="18">
        <v>17.559999999999999</v>
      </c>
      <c r="C1076" s="18">
        <f t="shared" si="32"/>
        <v>8.6560364464693066E-3</v>
      </c>
      <c r="D1076" s="18">
        <f t="shared" si="33"/>
        <v>8.6187877593106085E-3</v>
      </c>
    </row>
    <row r="1077" spans="1:4" x14ac:dyDescent="0.25">
      <c r="A1077" s="18" t="s">
        <v>1176</v>
      </c>
      <c r="B1077" s="18">
        <v>17.545000000000002</v>
      </c>
      <c r="C1077" s="18">
        <f t="shared" si="32"/>
        <v>8.5494442861197009E-4</v>
      </c>
      <c r="D1077" s="18">
        <f t="shared" si="33"/>
        <v>8.5457917179191528E-4</v>
      </c>
    </row>
    <row r="1078" spans="1:4" x14ac:dyDescent="0.25">
      <c r="A1078" s="18" t="s">
        <v>1177</v>
      </c>
      <c r="B1078" s="18">
        <v>17.449000000000002</v>
      </c>
      <c r="C1078" s="18">
        <f t="shared" si="32"/>
        <v>5.5017479511719914E-3</v>
      </c>
      <c r="D1078" s="18">
        <f t="shared" si="33"/>
        <v>5.4866686190856257E-3</v>
      </c>
    </row>
    <row r="1079" spans="1:4" x14ac:dyDescent="0.25">
      <c r="A1079" s="18" t="s">
        <v>1178</v>
      </c>
      <c r="B1079" s="18">
        <v>17.207000000000001</v>
      </c>
      <c r="C1079" s="18">
        <f t="shared" si="32"/>
        <v>1.4064043703144119E-2</v>
      </c>
      <c r="D1079" s="18">
        <f t="shared" si="33"/>
        <v>1.3966062645072322E-2</v>
      </c>
    </row>
    <row r="1080" spans="1:4" x14ac:dyDescent="0.25">
      <c r="A1080" s="18" t="s">
        <v>1179</v>
      </c>
      <c r="B1080" s="18">
        <v>16.510000000000002</v>
      </c>
      <c r="C1080" s="18">
        <f t="shared" si="32"/>
        <v>4.2216838279830353E-2</v>
      </c>
      <c r="D1080" s="18">
        <f t="shared" si="33"/>
        <v>4.1350019838983801E-2</v>
      </c>
    </row>
    <row r="1081" spans="1:4" x14ac:dyDescent="0.25">
      <c r="A1081" s="18" t="s">
        <v>1180</v>
      </c>
      <c r="B1081" s="18">
        <v>16.297999999999998</v>
      </c>
      <c r="C1081" s="18">
        <f t="shared" si="32"/>
        <v>1.3007731009940073E-2</v>
      </c>
      <c r="D1081" s="18">
        <f t="shared" si="33"/>
        <v>1.2923857034008845E-2</v>
      </c>
    </row>
    <row r="1082" spans="1:4" x14ac:dyDescent="0.25">
      <c r="A1082" s="18" t="s">
        <v>1181</v>
      </c>
      <c r="B1082" s="18">
        <v>16.468</v>
      </c>
      <c r="C1082" s="18">
        <f t="shared" si="32"/>
        <v>-1.0323050765120337E-2</v>
      </c>
      <c r="D1082" s="18">
        <f t="shared" si="33"/>
        <v>-1.0376703009630272E-2</v>
      </c>
    </row>
    <row r="1083" spans="1:4" x14ac:dyDescent="0.25">
      <c r="A1083" s="18" t="s">
        <v>1182</v>
      </c>
      <c r="B1083" s="18">
        <v>16.442</v>
      </c>
      <c r="C1083" s="18">
        <f t="shared" si="32"/>
        <v>1.5813161415886023E-3</v>
      </c>
      <c r="D1083" s="18">
        <f t="shared" si="33"/>
        <v>1.5800671777164879E-3</v>
      </c>
    </row>
    <row r="1084" spans="1:4" x14ac:dyDescent="0.25">
      <c r="A1084" s="18" t="s">
        <v>1183</v>
      </c>
      <c r="B1084" s="18">
        <v>16.271999999999998</v>
      </c>
      <c r="C1084" s="18">
        <f t="shared" si="32"/>
        <v>1.0447394296951925E-2</v>
      </c>
      <c r="D1084" s="18">
        <f t="shared" si="33"/>
        <v>1.0393197423737564E-2</v>
      </c>
    </row>
    <row r="1085" spans="1:4" x14ac:dyDescent="0.25">
      <c r="A1085" s="18" t="s">
        <v>1184</v>
      </c>
      <c r="B1085" s="18">
        <v>16.484000000000002</v>
      </c>
      <c r="C1085" s="18">
        <f t="shared" si="32"/>
        <v>-1.2860956078621892E-2</v>
      </c>
      <c r="D1085" s="18">
        <f t="shared" si="33"/>
        <v>-1.294437417036701E-2</v>
      </c>
    </row>
    <row r="1086" spans="1:4" x14ac:dyDescent="0.25">
      <c r="A1086" s="18" t="s">
        <v>1185</v>
      </c>
      <c r="B1086" s="18">
        <v>16.556999999999999</v>
      </c>
      <c r="C1086" s="18">
        <f t="shared" si="32"/>
        <v>-4.4090112943164133E-3</v>
      </c>
      <c r="D1086" s="18">
        <f t="shared" si="33"/>
        <v>-4.4187596489027679E-3</v>
      </c>
    </row>
    <row r="1087" spans="1:4" x14ac:dyDescent="0.25">
      <c r="A1087" s="18" t="s">
        <v>1186</v>
      </c>
      <c r="B1087" s="18">
        <v>16.417999999999999</v>
      </c>
      <c r="C1087" s="18">
        <f t="shared" si="32"/>
        <v>8.4663174564501981E-3</v>
      </c>
      <c r="D1087" s="18">
        <f t="shared" si="33"/>
        <v>8.4306791993993668E-3</v>
      </c>
    </row>
    <row r="1088" spans="1:4" x14ac:dyDescent="0.25">
      <c r="A1088" s="18" t="s">
        <v>1187</v>
      </c>
      <c r="B1088" s="18">
        <v>16.175000000000001</v>
      </c>
      <c r="C1088" s="18">
        <f t="shared" si="32"/>
        <v>1.5023183925811347E-2</v>
      </c>
      <c r="D1088" s="18">
        <f t="shared" si="33"/>
        <v>1.4911453539109979E-2</v>
      </c>
    </row>
    <row r="1089" spans="1:4" x14ac:dyDescent="0.25">
      <c r="A1089" s="18" t="s">
        <v>1188</v>
      </c>
      <c r="B1089" s="18">
        <v>16.111000000000001</v>
      </c>
      <c r="C1089" s="18">
        <f t="shared" si="32"/>
        <v>3.9724411892495841E-3</v>
      </c>
      <c r="D1089" s="18">
        <f t="shared" si="33"/>
        <v>3.9645718781147867E-3</v>
      </c>
    </row>
    <row r="1090" spans="1:4" x14ac:dyDescent="0.25">
      <c r="A1090" s="18" t="s">
        <v>1189</v>
      </c>
      <c r="B1090" s="18">
        <v>16.123999999999999</v>
      </c>
      <c r="C1090" s="18">
        <f t="shared" si="32"/>
        <v>-8.062515504836346E-4</v>
      </c>
      <c r="D1090" s="18">
        <f t="shared" si="33"/>
        <v>-8.0657674606967992E-4</v>
      </c>
    </row>
    <row r="1091" spans="1:4" x14ac:dyDescent="0.25">
      <c r="A1091" s="18" t="s">
        <v>1190</v>
      </c>
      <c r="B1091" s="18">
        <v>16.670000000000002</v>
      </c>
      <c r="C1091" s="18">
        <f t="shared" si="32"/>
        <v>-3.2753449310138141E-2</v>
      </c>
      <c r="D1091" s="18">
        <f t="shared" si="33"/>
        <v>-3.3301851507783441E-2</v>
      </c>
    </row>
    <row r="1092" spans="1:4" x14ac:dyDescent="0.25">
      <c r="A1092" s="18" t="s">
        <v>1191</v>
      </c>
      <c r="B1092" s="18">
        <v>16.587</v>
      </c>
      <c r="C1092" s="18">
        <f t="shared" ref="C1092:C1155" si="34">(B1091-B1092)/B1092</f>
        <v>5.0039187315368636E-3</v>
      </c>
      <c r="D1092" s="18">
        <f t="shared" ref="D1092:D1155" si="35">LN(1+C1092)</f>
        <v>4.9914407387972124E-3</v>
      </c>
    </row>
    <row r="1093" spans="1:4" x14ac:dyDescent="0.25">
      <c r="A1093" s="18" t="s">
        <v>1192</v>
      </c>
      <c r="B1093" s="18">
        <v>16.39</v>
      </c>
      <c r="C1093" s="18">
        <f t="shared" si="34"/>
        <v>1.2019524100060961E-2</v>
      </c>
      <c r="D1093" s="18">
        <f t="shared" si="35"/>
        <v>1.1947863268167191E-2</v>
      </c>
    </row>
    <row r="1094" spans="1:4" x14ac:dyDescent="0.25">
      <c r="A1094" s="18" t="s">
        <v>1193</v>
      </c>
      <c r="B1094" s="18">
        <v>15.77</v>
      </c>
      <c r="C1094" s="18">
        <f t="shared" si="34"/>
        <v>3.9315155358275268E-2</v>
      </c>
      <c r="D1094" s="18">
        <f t="shared" si="35"/>
        <v>3.8561991780791435E-2</v>
      </c>
    </row>
    <row r="1095" spans="1:4" x14ac:dyDescent="0.25">
      <c r="A1095" s="18" t="s">
        <v>1194</v>
      </c>
      <c r="B1095" s="18">
        <v>15.631</v>
      </c>
      <c r="C1095" s="18">
        <f t="shared" si="34"/>
        <v>8.8925852472650085E-3</v>
      </c>
      <c r="D1095" s="18">
        <f t="shared" si="35"/>
        <v>8.8532790616128315E-3</v>
      </c>
    </row>
    <row r="1096" spans="1:4" x14ac:dyDescent="0.25">
      <c r="A1096" s="18" t="s">
        <v>1195</v>
      </c>
      <c r="B1096" s="18">
        <v>15.824</v>
      </c>
      <c r="C1096" s="18">
        <f t="shared" si="34"/>
        <v>-1.2196663296258823E-2</v>
      </c>
      <c r="D1096" s="18">
        <f t="shared" si="35"/>
        <v>-1.2271652967022114E-2</v>
      </c>
    </row>
    <row r="1097" spans="1:4" x14ac:dyDescent="0.25">
      <c r="A1097" s="18" t="s">
        <v>1196</v>
      </c>
      <c r="B1097" s="18">
        <v>15.791</v>
      </c>
      <c r="C1097" s="18">
        <f t="shared" si="34"/>
        <v>2.0897979861946346E-3</v>
      </c>
      <c r="D1097" s="18">
        <f t="shared" si="35"/>
        <v>2.0876173958501972E-3</v>
      </c>
    </row>
    <row r="1098" spans="1:4" x14ac:dyDescent="0.25">
      <c r="A1098" s="18" t="s">
        <v>1197</v>
      </c>
      <c r="B1098" s="18">
        <v>16.001999999999999</v>
      </c>
      <c r="C1098" s="18">
        <f t="shared" si="34"/>
        <v>-1.3185851768528843E-2</v>
      </c>
      <c r="D1098" s="18">
        <f t="shared" si="35"/>
        <v>-1.3273556943425984E-2</v>
      </c>
    </row>
    <row r="1099" spans="1:4" x14ac:dyDescent="0.25">
      <c r="A1099" s="18" t="s">
        <v>1198</v>
      </c>
      <c r="B1099" s="18">
        <v>15.882999999999999</v>
      </c>
      <c r="C1099" s="18">
        <f t="shared" si="34"/>
        <v>7.4922873512560462E-3</v>
      </c>
      <c r="D1099" s="18">
        <f t="shared" si="35"/>
        <v>7.4643595749141339E-3</v>
      </c>
    </row>
    <row r="1100" spans="1:4" x14ac:dyDescent="0.25">
      <c r="A1100" s="18" t="s">
        <v>1199</v>
      </c>
      <c r="B1100" s="18">
        <v>16.312999999999999</v>
      </c>
      <c r="C1100" s="18">
        <f t="shared" si="34"/>
        <v>-2.6359345307423513E-2</v>
      </c>
      <c r="D1100" s="18">
        <f t="shared" si="35"/>
        <v>-2.6712981101147646E-2</v>
      </c>
    </row>
    <row r="1101" spans="1:4" x14ac:dyDescent="0.25">
      <c r="A1101" s="18" t="s">
        <v>1200</v>
      </c>
      <c r="B1101" s="18">
        <v>16.221</v>
      </c>
      <c r="C1101" s="18">
        <f t="shared" si="34"/>
        <v>5.671660193576151E-3</v>
      </c>
      <c r="D1101" s="18">
        <f t="shared" si="35"/>
        <v>5.6556368861881024E-3</v>
      </c>
    </row>
    <row r="1102" spans="1:4" x14ac:dyDescent="0.25">
      <c r="A1102" s="18" t="s">
        <v>1201</v>
      </c>
      <c r="B1102" s="18">
        <v>16.276</v>
      </c>
      <c r="C1102" s="18">
        <f t="shared" si="34"/>
        <v>-3.3792086507741285E-3</v>
      </c>
      <c r="D1102" s="18">
        <f t="shared" si="35"/>
        <v>-3.384931071466007E-3</v>
      </c>
    </row>
    <row r="1103" spans="1:4" x14ac:dyDescent="0.25">
      <c r="A1103" s="18" t="s">
        <v>1202</v>
      </c>
      <c r="B1103" s="18">
        <v>16.268999999999998</v>
      </c>
      <c r="C1103" s="18">
        <f t="shared" si="34"/>
        <v>4.3026615034737539E-4</v>
      </c>
      <c r="D1103" s="18">
        <f t="shared" si="35"/>
        <v>4.301736124104115E-4</v>
      </c>
    </row>
    <row r="1104" spans="1:4" x14ac:dyDescent="0.25">
      <c r="A1104" s="18" t="s">
        <v>1203</v>
      </c>
      <c r="B1104" s="18">
        <v>16.151</v>
      </c>
      <c r="C1104" s="18">
        <f t="shared" si="34"/>
        <v>7.3060491610425701E-3</v>
      </c>
      <c r="D1104" s="18">
        <f t="shared" si="35"/>
        <v>7.2794892706571244E-3</v>
      </c>
    </row>
    <row r="1105" spans="1:4" x14ac:dyDescent="0.25">
      <c r="A1105" s="18" t="s">
        <v>1204</v>
      </c>
      <c r="B1105" s="18">
        <v>16.28</v>
      </c>
      <c r="C1105" s="18">
        <f t="shared" si="34"/>
        <v>-7.9238329238330053E-3</v>
      </c>
      <c r="D1105" s="18">
        <f t="shared" si="35"/>
        <v>-7.9553933180182331E-3</v>
      </c>
    </row>
    <row r="1106" spans="1:4" x14ac:dyDescent="0.25">
      <c r="A1106" s="18" t="s">
        <v>1205</v>
      </c>
      <c r="B1106" s="18">
        <v>16.46</v>
      </c>
      <c r="C1106" s="18">
        <f t="shared" si="34"/>
        <v>-1.0935601458080176E-2</v>
      </c>
      <c r="D1106" s="18">
        <f t="shared" si="35"/>
        <v>-1.0995834674529465E-2</v>
      </c>
    </row>
    <row r="1107" spans="1:4" x14ac:dyDescent="0.25">
      <c r="A1107" s="18" t="s">
        <v>1206</v>
      </c>
      <c r="B1107" s="18">
        <v>16.37</v>
      </c>
      <c r="C1107" s="18">
        <f t="shared" si="34"/>
        <v>5.4978619425778774E-3</v>
      </c>
      <c r="D1107" s="18">
        <f t="shared" si="35"/>
        <v>5.4828038658801736E-3</v>
      </c>
    </row>
    <row r="1108" spans="1:4" x14ac:dyDescent="0.25">
      <c r="A1108" s="18" t="s">
        <v>1207</v>
      </c>
      <c r="B1108" s="18">
        <v>16.164000000000001</v>
      </c>
      <c r="C1108" s="18">
        <f t="shared" si="34"/>
        <v>1.2744370205394673E-2</v>
      </c>
      <c r="D1108" s="18">
        <f t="shared" si="35"/>
        <v>1.266384416681624E-2</v>
      </c>
    </row>
    <row r="1109" spans="1:4" x14ac:dyDescent="0.25">
      <c r="A1109" s="18" t="s">
        <v>1208</v>
      </c>
      <c r="B1109" s="18">
        <v>16.440000000000001</v>
      </c>
      <c r="C1109" s="18">
        <f t="shared" si="34"/>
        <v>-1.6788321167883199E-2</v>
      </c>
      <c r="D1109" s="18">
        <f t="shared" si="35"/>
        <v>-1.6930842411806604E-2</v>
      </c>
    </row>
    <row r="1110" spans="1:4" x14ac:dyDescent="0.25">
      <c r="A1110" s="18" t="s">
        <v>1209</v>
      </c>
      <c r="B1110" s="18">
        <v>16.824999999999999</v>
      </c>
      <c r="C1110" s="18">
        <f t="shared" si="34"/>
        <v>-2.2882615156017715E-2</v>
      </c>
      <c r="D1110" s="18">
        <f t="shared" si="35"/>
        <v>-2.314848590275756E-2</v>
      </c>
    </row>
    <row r="1111" spans="1:4" x14ac:dyDescent="0.25">
      <c r="A1111" s="18" t="s">
        <v>1210</v>
      </c>
      <c r="B1111" s="18">
        <v>17.094999999999999</v>
      </c>
      <c r="C1111" s="18">
        <f t="shared" si="34"/>
        <v>-1.5794091839719193E-2</v>
      </c>
      <c r="D1111" s="18">
        <f t="shared" si="35"/>
        <v>-1.5920147560473143E-2</v>
      </c>
    </row>
    <row r="1112" spans="1:4" x14ac:dyDescent="0.25">
      <c r="A1112" s="18" t="s">
        <v>1211</v>
      </c>
      <c r="B1112" s="18">
        <v>17.071999999999999</v>
      </c>
      <c r="C1112" s="18">
        <f t="shared" si="34"/>
        <v>1.3472352389877981E-3</v>
      </c>
      <c r="D1112" s="18">
        <f t="shared" si="35"/>
        <v>1.3463285318670733E-3</v>
      </c>
    </row>
    <row r="1113" spans="1:4" x14ac:dyDescent="0.25">
      <c r="A1113" s="18" t="s">
        <v>1212</v>
      </c>
      <c r="B1113" s="18">
        <v>16.686</v>
      </c>
      <c r="C1113" s="18">
        <f t="shared" si="34"/>
        <v>2.3133165527987488E-2</v>
      </c>
      <c r="D1113" s="18">
        <f t="shared" si="35"/>
        <v>2.2869650079514615E-2</v>
      </c>
    </row>
    <row r="1114" spans="1:4" x14ac:dyDescent="0.25">
      <c r="A1114" s="18" t="s">
        <v>1213</v>
      </c>
      <c r="B1114" s="18">
        <v>16.686</v>
      </c>
      <c r="C1114" s="18">
        <f t="shared" si="34"/>
        <v>0</v>
      </c>
      <c r="D1114" s="18">
        <f t="shared" si="35"/>
        <v>0</v>
      </c>
    </row>
    <row r="1115" spans="1:4" x14ac:dyDescent="0.25">
      <c r="A1115" s="18" t="s">
        <v>1214</v>
      </c>
      <c r="B1115" s="18">
        <v>17.044</v>
      </c>
      <c r="C1115" s="18">
        <f t="shared" si="34"/>
        <v>-2.1004459047172058E-2</v>
      </c>
      <c r="D1115" s="18">
        <f t="shared" si="35"/>
        <v>-2.1228191157782857E-2</v>
      </c>
    </row>
    <row r="1116" spans="1:4" x14ac:dyDescent="0.25">
      <c r="A1116" s="18" t="s">
        <v>1215</v>
      </c>
      <c r="B1116" s="18">
        <v>16.581</v>
      </c>
      <c r="C1116" s="18">
        <f t="shared" si="34"/>
        <v>2.7923526928412098E-2</v>
      </c>
      <c r="D1116" s="18">
        <f t="shared" si="35"/>
        <v>2.7540774118430124E-2</v>
      </c>
    </row>
    <row r="1117" spans="1:4" x14ac:dyDescent="0.25">
      <c r="A1117" s="18" t="s">
        <v>1216</v>
      </c>
      <c r="B1117" s="18">
        <v>16.657</v>
      </c>
      <c r="C1117" s="18">
        <f t="shared" si="34"/>
        <v>-4.5626463348742577E-3</v>
      </c>
      <c r="D1117" s="18">
        <f t="shared" si="35"/>
        <v>-4.5730869757351538E-3</v>
      </c>
    </row>
    <row r="1118" spans="1:4" x14ac:dyDescent="0.25">
      <c r="A1118" s="18" t="s">
        <v>1217</v>
      </c>
      <c r="B1118" s="18">
        <v>16.91</v>
      </c>
      <c r="C1118" s="18">
        <f t="shared" si="34"/>
        <v>-1.496156120638676E-2</v>
      </c>
      <c r="D1118" s="18">
        <f t="shared" si="35"/>
        <v>-1.5074614415518257E-2</v>
      </c>
    </row>
    <row r="1119" spans="1:4" x14ac:dyDescent="0.25">
      <c r="A1119" s="18" t="s">
        <v>1218</v>
      </c>
      <c r="B1119" s="18">
        <v>17.052</v>
      </c>
      <c r="C1119" s="18">
        <f t="shared" si="34"/>
        <v>-8.3274689186018918E-3</v>
      </c>
      <c r="D1119" s="18">
        <f t="shared" si="35"/>
        <v>-8.3623359924749636E-3</v>
      </c>
    </row>
    <row r="1120" spans="1:4" x14ac:dyDescent="0.25">
      <c r="A1120" s="18" t="s">
        <v>1219</v>
      </c>
      <c r="B1120" s="18">
        <v>17.122</v>
      </c>
      <c r="C1120" s="18">
        <f t="shared" si="34"/>
        <v>-4.0883074407195592E-3</v>
      </c>
      <c r="D1120" s="18">
        <f t="shared" si="35"/>
        <v>-4.0966874173300099E-3</v>
      </c>
    </row>
    <row r="1121" spans="1:4" x14ac:dyDescent="0.25">
      <c r="A1121" s="18" t="s">
        <v>1220</v>
      </c>
      <c r="B1121" s="18">
        <v>16.98</v>
      </c>
      <c r="C1121" s="18">
        <f t="shared" si="34"/>
        <v>8.3627797408715818E-3</v>
      </c>
      <c r="D1121" s="18">
        <f t="shared" si="35"/>
        <v>8.3280054370926757E-3</v>
      </c>
    </row>
    <row r="1122" spans="1:4" x14ac:dyDescent="0.25">
      <c r="A1122" s="18" t="s">
        <v>1221</v>
      </c>
      <c r="B1122" s="18">
        <v>16.963000000000001</v>
      </c>
      <c r="C1122" s="18">
        <f t="shared" si="34"/>
        <v>1.0021812179449071E-3</v>
      </c>
      <c r="D1122" s="18">
        <f t="shared" si="35"/>
        <v>1.0016793696153452E-3</v>
      </c>
    </row>
    <row r="1123" spans="1:4" x14ac:dyDescent="0.25">
      <c r="A1123" s="18" t="s">
        <v>1222</v>
      </c>
      <c r="B1123" s="18">
        <v>16.872</v>
      </c>
      <c r="C1123" s="18">
        <f t="shared" si="34"/>
        <v>5.3935514461830895E-3</v>
      </c>
      <c r="D1123" s="18">
        <f t="shared" si="35"/>
        <v>5.3790583371124377E-3</v>
      </c>
    </row>
    <row r="1124" spans="1:4" x14ac:dyDescent="0.25">
      <c r="A1124" s="18" t="s">
        <v>1223</v>
      </c>
      <c r="B1124" s="18">
        <v>16.797999999999998</v>
      </c>
      <c r="C1124" s="18">
        <f t="shared" si="34"/>
        <v>4.4052863436124315E-3</v>
      </c>
      <c r="D1124" s="18">
        <f t="shared" si="35"/>
        <v>4.3956114730381293E-3</v>
      </c>
    </row>
    <row r="1125" spans="1:4" x14ac:dyDescent="0.25">
      <c r="A1125" s="18" t="s">
        <v>1224</v>
      </c>
      <c r="B1125" s="18">
        <v>16.867000000000001</v>
      </c>
      <c r="C1125" s="18">
        <f t="shared" si="34"/>
        <v>-4.0908282445012521E-3</v>
      </c>
      <c r="D1125" s="18">
        <f t="shared" si="35"/>
        <v>-4.0992185724422767E-3</v>
      </c>
    </row>
    <row r="1126" spans="1:4" x14ac:dyDescent="0.25">
      <c r="A1126" s="18" t="s">
        <v>1225</v>
      </c>
      <c r="B1126" s="18">
        <v>16.097999999999999</v>
      </c>
      <c r="C1126" s="18">
        <f t="shared" si="34"/>
        <v>4.7769909305503913E-2</v>
      </c>
      <c r="D1126" s="18">
        <f t="shared" si="35"/>
        <v>4.6664009604335574E-2</v>
      </c>
    </row>
    <row r="1127" spans="1:4" x14ac:dyDescent="0.25">
      <c r="A1127" s="18" t="s">
        <v>1226</v>
      </c>
      <c r="B1127" s="18">
        <v>15.525</v>
      </c>
      <c r="C1127" s="18">
        <f t="shared" si="34"/>
        <v>3.6908212560386386E-2</v>
      </c>
      <c r="D1127" s="18">
        <f t="shared" si="35"/>
        <v>3.6243412851999501E-2</v>
      </c>
    </row>
    <row r="1128" spans="1:4" x14ac:dyDescent="0.25">
      <c r="A1128" s="18" t="s">
        <v>1227</v>
      </c>
      <c r="B1128" s="18">
        <v>15.561999999999999</v>
      </c>
      <c r="C1128" s="18">
        <f t="shared" si="34"/>
        <v>-2.3775864284795679E-3</v>
      </c>
      <c r="D1128" s="18">
        <f t="shared" si="35"/>
        <v>-2.3804173751958138E-3</v>
      </c>
    </row>
    <row r="1129" spans="1:4" x14ac:dyDescent="0.25">
      <c r="A1129" s="18" t="s">
        <v>1228</v>
      </c>
      <c r="B1129" s="18">
        <v>15.601000000000001</v>
      </c>
      <c r="C1129" s="18">
        <f t="shared" si="34"/>
        <v>-2.4998397538620264E-3</v>
      </c>
      <c r="D1129" s="18">
        <f t="shared" si="35"/>
        <v>-2.5029695703740729E-3</v>
      </c>
    </row>
    <row r="1130" spans="1:4" x14ac:dyDescent="0.25">
      <c r="A1130" s="18" t="s">
        <v>1229</v>
      </c>
      <c r="B1130" s="18">
        <v>15.585000000000001</v>
      </c>
      <c r="C1130" s="18">
        <f t="shared" si="34"/>
        <v>1.0266281681103634E-3</v>
      </c>
      <c r="D1130" s="18">
        <f t="shared" si="35"/>
        <v>1.0261015458119811E-3</v>
      </c>
    </row>
    <row r="1131" spans="1:4" x14ac:dyDescent="0.25">
      <c r="A1131" s="18" t="s">
        <v>1230</v>
      </c>
      <c r="B1131" s="18">
        <v>15.477</v>
      </c>
      <c r="C1131" s="18">
        <f t="shared" si="34"/>
        <v>6.9780965303353707E-3</v>
      </c>
      <c r="D1131" s="18">
        <f t="shared" si="35"/>
        <v>6.953862288677953E-3</v>
      </c>
    </row>
    <row r="1132" spans="1:4" x14ac:dyDescent="0.25">
      <c r="A1132" s="18" t="s">
        <v>1231</v>
      </c>
      <c r="B1132" s="18">
        <v>15.493</v>
      </c>
      <c r="C1132" s="18">
        <f t="shared" si="34"/>
        <v>-1.0327244562060294E-3</v>
      </c>
      <c r="D1132" s="18">
        <f t="shared" si="35"/>
        <v>-1.0332580835322432E-3</v>
      </c>
    </row>
    <row r="1133" spans="1:4" x14ac:dyDescent="0.25">
      <c r="A1133" s="18" t="s">
        <v>1232</v>
      </c>
      <c r="B1133" s="18">
        <v>15.345000000000001</v>
      </c>
      <c r="C1133" s="18">
        <f t="shared" si="34"/>
        <v>9.6448354512870434E-3</v>
      </c>
      <c r="D1133" s="18">
        <f t="shared" si="35"/>
        <v>9.5986209424552289E-3</v>
      </c>
    </row>
    <row r="1134" spans="1:4" x14ac:dyDescent="0.25">
      <c r="A1134" s="18" t="s">
        <v>1233</v>
      </c>
      <c r="B1134" s="18">
        <v>15.613</v>
      </c>
      <c r="C1134" s="18">
        <f t="shared" si="34"/>
        <v>-1.7165182860436747E-2</v>
      </c>
      <c r="D1134" s="18">
        <f t="shared" si="35"/>
        <v>-1.7314212487683691E-2</v>
      </c>
    </row>
    <row r="1135" spans="1:4" x14ac:dyDescent="0.25">
      <c r="A1135" s="18" t="s">
        <v>1234</v>
      </c>
      <c r="B1135" s="18">
        <v>15.755000000000001</v>
      </c>
      <c r="C1135" s="18">
        <f t="shared" si="34"/>
        <v>-9.0130117423041084E-3</v>
      </c>
      <c r="D1135" s="18">
        <f t="shared" si="35"/>
        <v>-9.0538746498547411E-3</v>
      </c>
    </row>
    <row r="1136" spans="1:4" x14ac:dyDescent="0.25">
      <c r="A1136" s="18" t="s">
        <v>1235</v>
      </c>
      <c r="B1136" s="18">
        <v>15.843</v>
      </c>
      <c r="C1136" s="18">
        <f t="shared" si="34"/>
        <v>-5.5545035662437157E-3</v>
      </c>
      <c r="D1136" s="18">
        <f t="shared" si="35"/>
        <v>-5.5699871836678658E-3</v>
      </c>
    </row>
    <row r="1137" spans="1:4" x14ac:dyDescent="0.25">
      <c r="A1137" s="18" t="s">
        <v>1236</v>
      </c>
      <c r="B1137" s="18">
        <v>15.784000000000001</v>
      </c>
      <c r="C1137" s="18">
        <f t="shared" si="34"/>
        <v>3.7379624936644241E-3</v>
      </c>
      <c r="D1137" s="18">
        <f t="shared" si="35"/>
        <v>3.7309936725915325E-3</v>
      </c>
    </row>
    <row r="1138" spans="1:4" x14ac:dyDescent="0.25">
      <c r="A1138" s="18" t="s">
        <v>1237</v>
      </c>
      <c r="B1138" s="18">
        <v>16.132000000000001</v>
      </c>
      <c r="C1138" s="18">
        <f t="shared" si="34"/>
        <v>-2.1572030746342719E-2</v>
      </c>
      <c r="D1138" s="18">
        <f t="shared" si="35"/>
        <v>-2.1808108290807548E-2</v>
      </c>
    </row>
    <row r="1139" spans="1:4" x14ac:dyDescent="0.25">
      <c r="A1139" s="18" t="s">
        <v>1238</v>
      </c>
      <c r="B1139" s="18">
        <v>16.132000000000001</v>
      </c>
      <c r="C1139" s="18">
        <f t="shared" si="34"/>
        <v>0</v>
      </c>
      <c r="D1139" s="18">
        <f t="shared" si="35"/>
        <v>0</v>
      </c>
    </row>
    <row r="1140" spans="1:4" x14ac:dyDescent="0.25">
      <c r="A1140" s="18" t="s">
        <v>1239</v>
      </c>
      <c r="B1140" s="18">
        <v>16.257999999999999</v>
      </c>
      <c r="C1140" s="18">
        <f t="shared" si="34"/>
        <v>-7.7500307540901512E-3</v>
      </c>
      <c r="D1140" s="18">
        <f t="shared" si="35"/>
        <v>-7.7802183132587672E-3</v>
      </c>
    </row>
    <row r="1141" spans="1:4" x14ac:dyDescent="0.25">
      <c r="A1141" s="18" t="s">
        <v>1240</v>
      </c>
      <c r="B1141" s="18">
        <v>16.407</v>
      </c>
      <c r="C1141" s="18">
        <f t="shared" si="34"/>
        <v>-9.0814896080941617E-3</v>
      </c>
      <c r="D1141" s="18">
        <f t="shared" si="35"/>
        <v>-9.1229777083648711E-3</v>
      </c>
    </row>
    <row r="1142" spans="1:4" x14ac:dyDescent="0.25">
      <c r="A1142" s="18" t="s">
        <v>1241</v>
      </c>
      <c r="B1142" s="18">
        <v>16.623000000000001</v>
      </c>
      <c r="C1142" s="18">
        <f t="shared" si="34"/>
        <v>-1.2994044396318419E-2</v>
      </c>
      <c r="D1142" s="18">
        <f t="shared" si="35"/>
        <v>-1.3079205520577031E-2</v>
      </c>
    </row>
    <row r="1143" spans="1:4" x14ac:dyDescent="0.25">
      <c r="A1143" s="18" t="s">
        <v>1242</v>
      </c>
      <c r="B1143" s="18">
        <v>16.513000000000002</v>
      </c>
      <c r="C1143" s="18">
        <f t="shared" si="34"/>
        <v>6.6614182765093819E-3</v>
      </c>
      <c r="D1143" s="18">
        <f t="shared" si="35"/>
        <v>6.6393290724710485E-3</v>
      </c>
    </row>
    <row r="1144" spans="1:4" x14ac:dyDescent="0.25">
      <c r="A1144" s="18" t="s">
        <v>1243</v>
      </c>
      <c r="B1144" s="18">
        <v>16.582999999999998</v>
      </c>
      <c r="C1144" s="18">
        <f t="shared" si="34"/>
        <v>-4.2211903756857469E-3</v>
      </c>
      <c r="D1144" s="18">
        <f t="shared" si="35"/>
        <v>-4.2301247511102895E-3</v>
      </c>
    </row>
    <row r="1145" spans="1:4" x14ac:dyDescent="0.25">
      <c r="A1145" s="18" t="s">
        <v>1244</v>
      </c>
      <c r="B1145" s="18">
        <v>16.423999999999999</v>
      </c>
      <c r="C1145" s="18">
        <f t="shared" si="34"/>
        <v>9.680954700438317E-3</v>
      </c>
      <c r="D1145" s="18">
        <f t="shared" si="35"/>
        <v>9.6343945153292768E-3</v>
      </c>
    </row>
    <row r="1146" spans="1:4" x14ac:dyDescent="0.25">
      <c r="A1146" s="18" t="s">
        <v>1245</v>
      </c>
      <c r="B1146" s="18">
        <v>16.181999999999999</v>
      </c>
      <c r="C1146" s="18">
        <f t="shared" si="34"/>
        <v>1.4954888147324243E-2</v>
      </c>
      <c r="D1146" s="18">
        <f t="shared" si="35"/>
        <v>1.4844166330984608E-2</v>
      </c>
    </row>
    <row r="1147" spans="1:4" x14ac:dyDescent="0.25">
      <c r="A1147" s="18" t="s">
        <v>1246</v>
      </c>
      <c r="B1147" s="18">
        <v>16.247</v>
      </c>
      <c r="C1147" s="18">
        <f t="shared" si="34"/>
        <v>-4.0007385978950748E-3</v>
      </c>
      <c r="D1147" s="18">
        <f t="shared" si="35"/>
        <v>-4.0087629619654543E-3</v>
      </c>
    </row>
    <row r="1148" spans="1:4" x14ac:dyDescent="0.25">
      <c r="A1148" s="18" t="s">
        <v>1247</v>
      </c>
      <c r="B1148" s="18">
        <v>16.251999999999999</v>
      </c>
      <c r="C1148" s="18">
        <f t="shared" si="34"/>
        <v>-3.0765444253008894E-4</v>
      </c>
      <c r="D1148" s="18">
        <f t="shared" si="35"/>
        <v>-3.0770177786698519E-4</v>
      </c>
    </row>
    <row r="1149" spans="1:4" x14ac:dyDescent="0.25">
      <c r="A1149" s="18" t="s">
        <v>1248</v>
      </c>
      <c r="B1149" s="18">
        <v>16.263000000000002</v>
      </c>
      <c r="C1149" s="18">
        <f t="shared" si="34"/>
        <v>-6.7638197134617134E-4</v>
      </c>
      <c r="D1149" s="18">
        <f t="shared" si="35"/>
        <v>-6.7661082083062831E-4</v>
      </c>
    </row>
    <row r="1150" spans="1:4" x14ac:dyDescent="0.25">
      <c r="A1150" s="18" t="s">
        <v>1249</v>
      </c>
      <c r="B1150" s="18">
        <v>16.370999999999999</v>
      </c>
      <c r="C1150" s="18">
        <f t="shared" si="34"/>
        <v>-6.5970313358986619E-3</v>
      </c>
      <c r="D1150" s="18">
        <f t="shared" si="35"/>
        <v>-6.6188879258935306E-3</v>
      </c>
    </row>
    <row r="1151" spans="1:4" x14ac:dyDescent="0.25">
      <c r="A1151" s="18" t="s">
        <v>1250</v>
      </c>
      <c r="B1151" s="18">
        <v>16.25</v>
      </c>
      <c r="C1151" s="18">
        <f t="shared" si="34"/>
        <v>7.4461538461537639E-3</v>
      </c>
      <c r="D1151" s="18">
        <f t="shared" si="35"/>
        <v>7.4185680964579054E-3</v>
      </c>
    </row>
    <row r="1152" spans="1:4" x14ac:dyDescent="0.25">
      <c r="A1152" s="18" t="s">
        <v>1251</v>
      </c>
      <c r="B1152" s="18">
        <v>16.361999999999998</v>
      </c>
      <c r="C1152" s="18">
        <f t="shared" si="34"/>
        <v>-6.8451289573400768E-3</v>
      </c>
      <c r="D1152" s="18">
        <f t="shared" si="35"/>
        <v>-6.868664315759933E-3</v>
      </c>
    </row>
    <row r="1153" spans="1:4" x14ac:dyDescent="0.25">
      <c r="A1153" s="18" t="s">
        <v>1252</v>
      </c>
      <c r="B1153" s="18">
        <v>17.27</v>
      </c>
      <c r="C1153" s="18">
        <f t="shared" si="34"/>
        <v>-5.2576722640416983E-2</v>
      </c>
      <c r="D1153" s="18">
        <f t="shared" si="35"/>
        <v>-5.4009319067080876E-2</v>
      </c>
    </row>
    <row r="1154" spans="1:4" x14ac:dyDescent="0.25">
      <c r="A1154" s="18" t="s">
        <v>1253</v>
      </c>
      <c r="B1154" s="18">
        <v>17.306999999999999</v>
      </c>
      <c r="C1154" s="18">
        <f t="shared" si="34"/>
        <v>-2.1378632923094144E-3</v>
      </c>
      <c r="D1154" s="18">
        <f t="shared" si="35"/>
        <v>-2.1401517842747192E-3</v>
      </c>
    </row>
    <row r="1155" spans="1:4" x14ac:dyDescent="0.25">
      <c r="A1155" s="18" t="s">
        <v>1254</v>
      </c>
      <c r="B1155" s="18">
        <v>17.277999999999999</v>
      </c>
      <c r="C1155" s="18">
        <f t="shared" si="34"/>
        <v>1.6784350040513901E-3</v>
      </c>
      <c r="D1155" s="18">
        <f t="shared" si="35"/>
        <v>1.6770280061695346E-3</v>
      </c>
    </row>
    <row r="1156" spans="1:4" x14ac:dyDescent="0.25">
      <c r="A1156" s="18" t="s">
        <v>1255</v>
      </c>
      <c r="B1156" s="18">
        <v>16.777999999999999</v>
      </c>
      <c r="C1156" s="18">
        <f t="shared" ref="C1156:C1219" si="36">(B1155-B1156)/B1156</f>
        <v>2.9800929789009421E-2</v>
      </c>
      <c r="D1156" s="18">
        <f t="shared" ref="D1156:D1219" si="37">LN(1+C1156)</f>
        <v>2.9365511512589548E-2</v>
      </c>
    </row>
    <row r="1157" spans="1:4" x14ac:dyDescent="0.25">
      <c r="A1157" s="18" t="s">
        <v>1256</v>
      </c>
      <c r="B1157" s="18">
        <v>16.745000000000001</v>
      </c>
      <c r="C1157" s="18">
        <f t="shared" si="36"/>
        <v>1.9707375335919794E-3</v>
      </c>
      <c r="D1157" s="18">
        <f t="shared" si="37"/>
        <v>1.96879817793483E-3</v>
      </c>
    </row>
    <row r="1158" spans="1:4" x14ac:dyDescent="0.25">
      <c r="A1158" s="18" t="s">
        <v>1257</v>
      </c>
      <c r="B1158" s="18">
        <v>16.856999999999999</v>
      </c>
      <c r="C1158" s="18">
        <f t="shared" si="36"/>
        <v>-6.6441241027465339E-3</v>
      </c>
      <c r="D1158" s="18">
        <f t="shared" si="37"/>
        <v>-6.6662945520028069E-3</v>
      </c>
    </row>
    <row r="1159" spans="1:4" x14ac:dyDescent="0.25">
      <c r="A1159" s="18" t="s">
        <v>1258</v>
      </c>
      <c r="B1159" s="18">
        <v>17.053999999999998</v>
      </c>
      <c r="C1159" s="18">
        <f t="shared" si="36"/>
        <v>-1.1551542160196973E-2</v>
      </c>
      <c r="D1159" s="18">
        <f t="shared" si="37"/>
        <v>-1.1618779521686913E-2</v>
      </c>
    </row>
    <row r="1160" spans="1:4" x14ac:dyDescent="0.25">
      <c r="A1160" s="18" t="s">
        <v>1259</v>
      </c>
      <c r="B1160" s="18">
        <v>16.739999999999998</v>
      </c>
      <c r="C1160" s="18">
        <f t="shared" si="36"/>
        <v>1.8757467144563923E-2</v>
      </c>
      <c r="D1160" s="18">
        <f t="shared" si="37"/>
        <v>1.8583715258528498E-2</v>
      </c>
    </row>
    <row r="1161" spans="1:4" x14ac:dyDescent="0.25">
      <c r="A1161" s="18" t="s">
        <v>1260</v>
      </c>
      <c r="B1161" s="18">
        <v>16.678000000000001</v>
      </c>
      <c r="C1161" s="18">
        <f t="shared" si="36"/>
        <v>3.7174721189589645E-3</v>
      </c>
      <c r="D1161" s="18">
        <f t="shared" si="37"/>
        <v>3.7105793965355534E-3</v>
      </c>
    </row>
    <row r="1162" spans="1:4" x14ac:dyDescent="0.25">
      <c r="A1162" s="18" t="s">
        <v>1261</v>
      </c>
      <c r="B1162" s="18">
        <v>17.18</v>
      </c>
      <c r="C1162" s="18">
        <f t="shared" si="36"/>
        <v>-2.9220023282887014E-2</v>
      </c>
      <c r="D1162" s="18">
        <f t="shared" si="37"/>
        <v>-2.9655430891315598E-2</v>
      </c>
    </row>
    <row r="1163" spans="1:4" x14ac:dyDescent="0.25">
      <c r="A1163" s="18" t="s">
        <v>1262</v>
      </c>
      <c r="B1163" s="18">
        <v>17.379000000000001</v>
      </c>
      <c r="C1163" s="18">
        <f t="shared" si="36"/>
        <v>-1.145060130042014E-2</v>
      </c>
      <c r="D1163" s="18">
        <f t="shared" si="37"/>
        <v>-1.1516664226487608E-2</v>
      </c>
    </row>
    <row r="1164" spans="1:4" x14ac:dyDescent="0.25">
      <c r="A1164" s="18" t="s">
        <v>1263</v>
      </c>
      <c r="B1164" s="18">
        <v>17.305</v>
      </c>
      <c r="C1164" s="18">
        <f t="shared" si="36"/>
        <v>4.2762207454493861E-3</v>
      </c>
      <c r="D1164" s="18">
        <f t="shared" si="37"/>
        <v>4.2671036952893265E-3</v>
      </c>
    </row>
    <row r="1165" spans="1:4" x14ac:dyDescent="0.25">
      <c r="A1165" s="18" t="s">
        <v>1264</v>
      </c>
      <c r="B1165" s="18">
        <v>17.234999999999999</v>
      </c>
      <c r="C1165" s="18">
        <f t="shared" si="36"/>
        <v>4.061502756019744E-3</v>
      </c>
      <c r="D1165" s="18">
        <f t="shared" si="37"/>
        <v>4.053277118478949E-3</v>
      </c>
    </row>
    <row r="1166" spans="1:4" x14ac:dyDescent="0.25">
      <c r="A1166" s="18" t="s">
        <v>1265</v>
      </c>
      <c r="B1166" s="18">
        <v>17.172999999999998</v>
      </c>
      <c r="C1166" s="18">
        <f t="shared" si="36"/>
        <v>3.6103185232633302E-3</v>
      </c>
      <c r="D1166" s="18">
        <f t="shared" si="37"/>
        <v>3.6038169671038637E-3</v>
      </c>
    </row>
    <row r="1167" spans="1:4" x14ac:dyDescent="0.25">
      <c r="A1167" s="18" t="s">
        <v>1266</v>
      </c>
      <c r="B1167" s="18">
        <v>17.192</v>
      </c>
      <c r="C1167" s="18">
        <f t="shared" si="36"/>
        <v>-1.1051651931131866E-3</v>
      </c>
      <c r="D1167" s="18">
        <f t="shared" si="37"/>
        <v>-1.1057763384844676E-3</v>
      </c>
    </row>
    <row r="1168" spans="1:4" x14ac:dyDescent="0.25">
      <c r="A1168" s="18" t="s">
        <v>1267</v>
      </c>
      <c r="B1168" s="18">
        <v>16.757999999999999</v>
      </c>
      <c r="C1168" s="18">
        <f t="shared" si="36"/>
        <v>2.5898078529657542E-2</v>
      </c>
      <c r="D1168" s="18">
        <f t="shared" si="37"/>
        <v>2.5568403149114786E-2</v>
      </c>
    </row>
    <row r="1169" spans="1:4" x14ac:dyDescent="0.25">
      <c r="A1169" s="18" t="s">
        <v>1268</v>
      </c>
      <c r="B1169" s="18">
        <v>18.068000000000001</v>
      </c>
      <c r="C1169" s="18">
        <f t="shared" si="36"/>
        <v>-7.2503874252822786E-2</v>
      </c>
      <c r="D1169" s="18">
        <f t="shared" si="37"/>
        <v>-7.5266661601263149E-2</v>
      </c>
    </row>
    <row r="1170" spans="1:4" x14ac:dyDescent="0.25">
      <c r="A1170" s="18" t="s">
        <v>1269</v>
      </c>
      <c r="B1170" s="18">
        <v>18.068000000000001</v>
      </c>
      <c r="C1170" s="18">
        <f t="shared" si="36"/>
        <v>0</v>
      </c>
      <c r="D1170" s="18">
        <f t="shared" si="37"/>
        <v>0</v>
      </c>
    </row>
    <row r="1171" spans="1:4" x14ac:dyDescent="0.25">
      <c r="A1171" s="18" t="s">
        <v>1270</v>
      </c>
      <c r="B1171" s="18">
        <v>17.966999999999999</v>
      </c>
      <c r="C1171" s="18">
        <f t="shared" si="36"/>
        <v>5.6214170423555766E-3</v>
      </c>
      <c r="D1171" s="18">
        <f t="shared" si="37"/>
        <v>5.6056758419228917E-3</v>
      </c>
    </row>
    <row r="1172" spans="1:4" x14ac:dyDescent="0.25">
      <c r="A1172" s="18" t="s">
        <v>1271</v>
      </c>
      <c r="B1172" s="18">
        <v>18.391999999999999</v>
      </c>
      <c r="C1172" s="18">
        <f t="shared" si="36"/>
        <v>-2.3107872988255802E-2</v>
      </c>
      <c r="D1172" s="18">
        <f t="shared" si="37"/>
        <v>-2.3379045510445402E-2</v>
      </c>
    </row>
    <row r="1173" spans="1:4" x14ac:dyDescent="0.25">
      <c r="A1173" s="18" t="s">
        <v>1272</v>
      </c>
      <c r="B1173" s="18">
        <v>18.283999999999999</v>
      </c>
      <c r="C1173" s="18">
        <f t="shared" si="36"/>
        <v>5.906803762852797E-3</v>
      </c>
      <c r="D1173" s="18">
        <f t="shared" si="37"/>
        <v>5.8894269913824099E-3</v>
      </c>
    </row>
    <row r="1174" spans="1:4" x14ac:dyDescent="0.25">
      <c r="A1174" s="18" t="s">
        <v>1273</v>
      </c>
      <c r="B1174" s="18">
        <v>18.346</v>
      </c>
      <c r="C1174" s="18">
        <f t="shared" si="36"/>
        <v>-3.3794832661071168E-3</v>
      </c>
      <c r="D1174" s="18">
        <f t="shared" si="37"/>
        <v>-3.3852066179659874E-3</v>
      </c>
    </row>
    <row r="1175" spans="1:4" x14ac:dyDescent="0.25">
      <c r="A1175" s="18" t="s">
        <v>1274</v>
      </c>
      <c r="B1175" s="18">
        <v>18.178999999999998</v>
      </c>
      <c r="C1175" s="18">
        <f t="shared" si="36"/>
        <v>9.1864238957039216E-3</v>
      </c>
      <c r="D1175" s="18">
        <f t="shared" si="37"/>
        <v>9.1444853515392985E-3</v>
      </c>
    </row>
    <row r="1176" spans="1:4" x14ac:dyDescent="0.25">
      <c r="A1176" s="18" t="s">
        <v>1275</v>
      </c>
      <c r="B1176" s="18">
        <v>17.946999999999999</v>
      </c>
      <c r="C1176" s="18">
        <f t="shared" si="36"/>
        <v>1.2926951579651158E-2</v>
      </c>
      <c r="D1176" s="18">
        <f t="shared" si="37"/>
        <v>1.2844111688785166E-2</v>
      </c>
    </row>
    <row r="1177" spans="1:4" x14ac:dyDescent="0.25">
      <c r="A1177" s="18" t="s">
        <v>1276</v>
      </c>
      <c r="B1177" s="18">
        <v>17.702999999999999</v>
      </c>
      <c r="C1177" s="18">
        <f t="shared" si="36"/>
        <v>1.3782974637067151E-2</v>
      </c>
      <c r="D1177" s="18">
        <f t="shared" si="37"/>
        <v>1.3688853303998078E-2</v>
      </c>
    </row>
    <row r="1178" spans="1:4" x14ac:dyDescent="0.25">
      <c r="A1178" s="18" t="s">
        <v>1277</v>
      </c>
      <c r="B1178" s="18">
        <v>17.809999999999999</v>
      </c>
      <c r="C1178" s="18">
        <f t="shared" si="36"/>
        <v>-6.0078607523862621E-3</v>
      </c>
      <c r="D1178" s="18">
        <f t="shared" si="37"/>
        <v>-6.0259805584288225E-3</v>
      </c>
    </row>
    <row r="1179" spans="1:4" x14ac:dyDescent="0.25">
      <c r="A1179" s="18" t="s">
        <v>1278</v>
      </c>
      <c r="B1179" s="18">
        <v>17.739000000000001</v>
      </c>
      <c r="C1179" s="18">
        <f t="shared" si="36"/>
        <v>4.0024804103950592E-3</v>
      </c>
      <c r="D1179" s="18">
        <f t="shared" si="37"/>
        <v>3.9944917947676573E-3</v>
      </c>
    </row>
    <row r="1180" spans="1:4" x14ac:dyDescent="0.25">
      <c r="A1180" s="18" t="s">
        <v>1279</v>
      </c>
      <c r="B1180" s="18">
        <v>17.073</v>
      </c>
      <c r="C1180" s="18">
        <f t="shared" si="36"/>
        <v>3.9008961518186634E-2</v>
      </c>
      <c r="D1180" s="18">
        <f t="shared" si="37"/>
        <v>3.8267337217705949E-2</v>
      </c>
    </row>
    <row r="1181" spans="1:4" x14ac:dyDescent="0.25">
      <c r="A1181" s="18" t="s">
        <v>1280</v>
      </c>
      <c r="B1181" s="18">
        <v>16.956</v>
      </c>
      <c r="C1181" s="18">
        <f t="shared" si="36"/>
        <v>6.9002123142251053E-3</v>
      </c>
      <c r="D1181" s="18">
        <f t="shared" si="37"/>
        <v>6.8765147987057806E-3</v>
      </c>
    </row>
    <row r="1182" spans="1:4" x14ac:dyDescent="0.25">
      <c r="A1182" s="18" t="s">
        <v>1281</v>
      </c>
      <c r="B1182" s="18">
        <v>17.125</v>
      </c>
      <c r="C1182" s="18">
        <f t="shared" si="36"/>
        <v>-9.8686131386861598E-3</v>
      </c>
      <c r="D1182" s="18">
        <f t="shared" si="37"/>
        <v>-9.917630657898302E-3</v>
      </c>
    </row>
    <row r="1183" spans="1:4" x14ac:dyDescent="0.25">
      <c r="A1183" s="18" t="s">
        <v>1282</v>
      </c>
      <c r="B1183" s="18">
        <v>16.535</v>
      </c>
      <c r="C1183" s="18">
        <f t="shared" si="36"/>
        <v>3.5681886906561829E-2</v>
      </c>
      <c r="D1183" s="18">
        <f t="shared" si="37"/>
        <v>3.5060037714532866E-2</v>
      </c>
    </row>
    <row r="1184" spans="1:4" x14ac:dyDescent="0.25">
      <c r="A1184" s="18" t="s">
        <v>1283</v>
      </c>
      <c r="B1184" s="18">
        <v>16.64</v>
      </c>
      <c r="C1184" s="18">
        <f t="shared" si="36"/>
        <v>-6.3100961538461791E-3</v>
      </c>
      <c r="D1184" s="18">
        <f t="shared" si="37"/>
        <v>-6.3300889593064201E-3</v>
      </c>
    </row>
    <row r="1185" spans="1:4" x14ac:dyDescent="0.25">
      <c r="A1185" s="18" t="s">
        <v>1284</v>
      </c>
      <c r="B1185" s="18">
        <v>16.385999999999999</v>
      </c>
      <c r="C1185" s="18">
        <f t="shared" si="36"/>
        <v>1.5501037471011921E-2</v>
      </c>
      <c r="D1185" s="18">
        <f t="shared" si="37"/>
        <v>1.5382123673439574E-2</v>
      </c>
    </row>
    <row r="1186" spans="1:4" x14ac:dyDescent="0.25">
      <c r="A1186" s="18" t="s">
        <v>1285</v>
      </c>
      <c r="B1186" s="18">
        <v>16.350999999999999</v>
      </c>
      <c r="C1186" s="18">
        <f t="shared" si="36"/>
        <v>2.140541862883013E-3</v>
      </c>
      <c r="D1186" s="18">
        <f t="shared" si="37"/>
        <v>2.1382541671736135E-3</v>
      </c>
    </row>
    <row r="1187" spans="1:4" x14ac:dyDescent="0.25">
      <c r="A1187" s="18" t="s">
        <v>1286</v>
      </c>
      <c r="B1187" s="18">
        <v>16.510000000000002</v>
      </c>
      <c r="C1187" s="18">
        <f t="shared" si="36"/>
        <v>-9.6305269533617475E-3</v>
      </c>
      <c r="D1187" s="18">
        <f t="shared" si="37"/>
        <v>-9.6772003795874157E-3</v>
      </c>
    </row>
    <row r="1188" spans="1:4" x14ac:dyDescent="0.25">
      <c r="A1188" s="18" t="s">
        <v>1287</v>
      </c>
      <c r="B1188" s="18">
        <v>16.603000000000002</v>
      </c>
      <c r="C1188" s="18">
        <f t="shared" si="36"/>
        <v>-5.6013973378305102E-3</v>
      </c>
      <c r="D1188" s="18">
        <f t="shared" si="37"/>
        <v>-5.6171439936126355E-3</v>
      </c>
    </row>
    <row r="1189" spans="1:4" x14ac:dyDescent="0.25">
      <c r="A1189" s="18" t="s">
        <v>1288</v>
      </c>
      <c r="B1189" s="18">
        <v>16.178999999999998</v>
      </c>
      <c r="C1189" s="18">
        <f t="shared" si="36"/>
        <v>2.6206811298597137E-2</v>
      </c>
      <c r="D1189" s="18">
        <f t="shared" si="37"/>
        <v>2.5869296902449834E-2</v>
      </c>
    </row>
    <row r="1190" spans="1:4" x14ac:dyDescent="0.25">
      <c r="A1190" s="18" t="s">
        <v>1289</v>
      </c>
      <c r="B1190" s="18">
        <v>15.74</v>
      </c>
      <c r="C1190" s="18">
        <f t="shared" si="36"/>
        <v>2.7890724269377273E-2</v>
      </c>
      <c r="D1190" s="18">
        <f t="shared" si="37"/>
        <v>2.7508862033942434E-2</v>
      </c>
    </row>
    <row r="1191" spans="1:4" x14ac:dyDescent="0.25">
      <c r="A1191" s="18" t="s">
        <v>1290</v>
      </c>
      <c r="B1191" s="18">
        <v>15.734</v>
      </c>
      <c r="C1191" s="18">
        <f t="shared" si="36"/>
        <v>3.8133977373841537E-4</v>
      </c>
      <c r="D1191" s="18">
        <f t="shared" si="37"/>
        <v>3.8126708220645304E-4</v>
      </c>
    </row>
    <row r="1192" spans="1:4" x14ac:dyDescent="0.25">
      <c r="A1192" s="18" t="s">
        <v>1291</v>
      </c>
      <c r="B1192" s="18">
        <v>15.813000000000001</v>
      </c>
      <c r="C1192" s="18">
        <f t="shared" si="36"/>
        <v>-4.9958894580408916E-3</v>
      </c>
      <c r="D1192" s="18">
        <f t="shared" si="37"/>
        <v>-5.0084106341287708E-3</v>
      </c>
    </row>
    <row r="1193" spans="1:4" x14ac:dyDescent="0.25">
      <c r="A1193" s="18" t="s">
        <v>1292</v>
      </c>
      <c r="B1193" s="18">
        <v>15.565</v>
      </c>
      <c r="C1193" s="18">
        <f t="shared" si="36"/>
        <v>1.5933183424349573E-2</v>
      </c>
      <c r="D1193" s="18">
        <f t="shared" si="37"/>
        <v>1.5807582647607992E-2</v>
      </c>
    </row>
    <row r="1194" spans="1:4" x14ac:dyDescent="0.25">
      <c r="A1194" s="18" t="s">
        <v>1293</v>
      </c>
      <c r="B1194" s="18">
        <v>16.239999999999998</v>
      </c>
      <c r="C1194" s="18">
        <f t="shared" si="36"/>
        <v>-4.156403940886693E-2</v>
      </c>
      <c r="D1194" s="18">
        <f t="shared" si="37"/>
        <v>-4.2452530839960284E-2</v>
      </c>
    </row>
    <row r="1195" spans="1:4" x14ac:dyDescent="0.25">
      <c r="A1195" s="18" t="s">
        <v>1294</v>
      </c>
      <c r="B1195" s="18">
        <v>15.744</v>
      </c>
      <c r="C1195" s="18">
        <f t="shared" si="36"/>
        <v>3.1504065040650321E-2</v>
      </c>
      <c r="D1195" s="18">
        <f t="shared" si="37"/>
        <v>3.1017994423634274E-2</v>
      </c>
    </row>
    <row r="1196" spans="1:4" x14ac:dyDescent="0.25">
      <c r="A1196" s="18" t="s">
        <v>1295</v>
      </c>
      <c r="B1196" s="18">
        <v>16.059999999999999</v>
      </c>
      <c r="C1196" s="18">
        <f t="shared" si="36"/>
        <v>-1.967621419676208E-2</v>
      </c>
      <c r="D1196" s="18">
        <f t="shared" si="37"/>
        <v>-1.9872368208717996E-2</v>
      </c>
    </row>
    <row r="1197" spans="1:4" x14ac:dyDescent="0.25">
      <c r="A1197" s="18" t="s">
        <v>1296</v>
      </c>
      <c r="B1197" s="18">
        <v>16.111999999999998</v>
      </c>
      <c r="C1197" s="18">
        <f t="shared" si="36"/>
        <v>-3.2274081429989826E-3</v>
      </c>
      <c r="D1197" s="18">
        <f t="shared" si="37"/>
        <v>-3.2326274575907913E-3</v>
      </c>
    </row>
    <row r="1198" spans="1:4" x14ac:dyDescent="0.25">
      <c r="A1198" s="18" t="s">
        <v>1297</v>
      </c>
      <c r="B1198" s="18">
        <v>15.805</v>
      </c>
      <c r="C1198" s="18">
        <f t="shared" si="36"/>
        <v>1.9424232837709499E-2</v>
      </c>
      <c r="D1198" s="18">
        <f t="shared" si="37"/>
        <v>1.9237990308625288E-2</v>
      </c>
    </row>
    <row r="1199" spans="1:4" x14ac:dyDescent="0.25">
      <c r="A1199" s="18" t="s">
        <v>1298</v>
      </c>
      <c r="B1199" s="18">
        <v>15.673</v>
      </c>
      <c r="C1199" s="18">
        <f t="shared" si="36"/>
        <v>8.4221272251642741E-3</v>
      </c>
      <c r="D1199" s="18">
        <f t="shared" si="37"/>
        <v>8.3868589956500074E-3</v>
      </c>
    </row>
    <row r="1200" spans="1:4" x14ac:dyDescent="0.25">
      <c r="A1200" s="18" t="s">
        <v>1299</v>
      </c>
      <c r="B1200" s="18">
        <v>15.73</v>
      </c>
      <c r="C1200" s="18">
        <f t="shared" si="36"/>
        <v>-3.6236490781945572E-3</v>
      </c>
      <c r="D1200" s="18">
        <f t="shared" si="37"/>
        <v>-3.6302303982554121E-3</v>
      </c>
    </row>
    <row r="1201" spans="1:4" x14ac:dyDescent="0.25">
      <c r="A1201" s="18" t="s">
        <v>1300</v>
      </c>
      <c r="B1201" s="18">
        <v>15.648999999999999</v>
      </c>
      <c r="C1201" s="18">
        <f t="shared" si="36"/>
        <v>5.1760495878331713E-3</v>
      </c>
      <c r="D1201" s="18">
        <f t="shared" si="37"/>
        <v>5.1626998891517234E-3</v>
      </c>
    </row>
    <row r="1202" spans="1:4" x14ac:dyDescent="0.25">
      <c r="A1202" s="18" t="s">
        <v>1301</v>
      </c>
      <c r="B1202" s="18">
        <v>16.085000000000001</v>
      </c>
      <c r="C1202" s="18">
        <f t="shared" si="36"/>
        <v>-2.710599937830287E-2</v>
      </c>
      <c r="D1202" s="18">
        <f t="shared" si="37"/>
        <v>-2.7480143509954844E-2</v>
      </c>
    </row>
    <row r="1203" spans="1:4" x14ac:dyDescent="0.25">
      <c r="A1203" s="18" t="s">
        <v>1302</v>
      </c>
      <c r="B1203" s="18">
        <v>15.991</v>
      </c>
      <c r="C1203" s="18">
        <f t="shared" si="36"/>
        <v>5.8783065474330059E-3</v>
      </c>
      <c r="D1203" s="18">
        <f t="shared" si="37"/>
        <v>5.8610967136847551E-3</v>
      </c>
    </row>
    <row r="1204" spans="1:4" x14ac:dyDescent="0.25">
      <c r="A1204" s="18" t="s">
        <v>1303</v>
      </c>
      <c r="B1204" s="18">
        <v>15.894</v>
      </c>
      <c r="C1204" s="18">
        <f t="shared" si="36"/>
        <v>6.1029319239964469E-3</v>
      </c>
      <c r="D1204" s="18">
        <f t="shared" si="37"/>
        <v>6.0843844593173645E-3</v>
      </c>
    </row>
    <row r="1205" spans="1:4" x14ac:dyDescent="0.25">
      <c r="A1205" s="18" t="s">
        <v>1304</v>
      </c>
      <c r="B1205" s="18">
        <v>15.891</v>
      </c>
      <c r="C1205" s="18">
        <f t="shared" si="36"/>
        <v>1.8878610534265393E-4</v>
      </c>
      <c r="D1205" s="18">
        <f t="shared" si="37"/>
        <v>1.8876828748836376E-4</v>
      </c>
    </row>
    <row r="1206" spans="1:4" x14ac:dyDescent="0.25">
      <c r="A1206" s="18" t="s">
        <v>1305</v>
      </c>
      <c r="B1206" s="18">
        <v>15.715</v>
      </c>
      <c r="C1206" s="18">
        <f t="shared" si="36"/>
        <v>1.1199490932230364E-2</v>
      </c>
      <c r="D1206" s="18">
        <f t="shared" si="37"/>
        <v>1.1137240980968426E-2</v>
      </c>
    </row>
    <row r="1207" spans="1:4" x14ac:dyDescent="0.25">
      <c r="A1207" s="18" t="s">
        <v>1306</v>
      </c>
      <c r="B1207" s="18">
        <v>16.527000000000001</v>
      </c>
      <c r="C1207" s="18">
        <f t="shared" si="36"/>
        <v>-4.9131723845828104E-2</v>
      </c>
      <c r="D1207" s="18">
        <f t="shared" si="37"/>
        <v>-5.0379736909158306E-2</v>
      </c>
    </row>
    <row r="1208" spans="1:4" x14ac:dyDescent="0.25">
      <c r="A1208" s="18" t="s">
        <v>1307</v>
      </c>
      <c r="B1208" s="18">
        <v>17.047999999999998</v>
      </c>
      <c r="C1208" s="18">
        <f t="shared" si="36"/>
        <v>-3.0560769591740807E-2</v>
      </c>
      <c r="D1208" s="18">
        <f t="shared" si="37"/>
        <v>-3.1037487637626683E-2</v>
      </c>
    </row>
    <row r="1209" spans="1:4" x14ac:dyDescent="0.25">
      <c r="A1209" s="18" t="s">
        <v>1308</v>
      </c>
      <c r="B1209" s="18">
        <v>17.018999999999998</v>
      </c>
      <c r="C1209" s="18">
        <f t="shared" si="36"/>
        <v>1.7039779070450625E-3</v>
      </c>
      <c r="D1209" s="18">
        <f t="shared" si="37"/>
        <v>1.7025277837762511E-3</v>
      </c>
    </row>
    <row r="1210" spans="1:4" x14ac:dyDescent="0.25">
      <c r="A1210" s="18" t="s">
        <v>1309</v>
      </c>
      <c r="B1210" s="18">
        <v>17.059000000000001</v>
      </c>
      <c r="C1210" s="18">
        <f t="shared" si="36"/>
        <v>-2.344803329620886E-3</v>
      </c>
      <c r="D1210" s="18">
        <f t="shared" si="37"/>
        <v>-2.3475566858427617E-3</v>
      </c>
    </row>
    <row r="1211" spans="1:4" x14ac:dyDescent="0.25">
      <c r="A1211" s="18" t="s">
        <v>1310</v>
      </c>
      <c r="B1211" s="18">
        <v>17.132999999999999</v>
      </c>
      <c r="C1211" s="18">
        <f t="shared" si="36"/>
        <v>-4.3191501780189146E-3</v>
      </c>
      <c r="D1211" s="18">
        <f t="shared" si="37"/>
        <v>-4.3285046524529219E-3</v>
      </c>
    </row>
    <row r="1212" spans="1:4" x14ac:dyDescent="0.25">
      <c r="A1212" s="18" t="s">
        <v>1311</v>
      </c>
      <c r="B1212" s="18">
        <v>17.081</v>
      </c>
      <c r="C1212" s="18">
        <f t="shared" si="36"/>
        <v>3.0443182483460922E-3</v>
      </c>
      <c r="D1212" s="18">
        <f t="shared" si="37"/>
        <v>3.039693694911927E-3</v>
      </c>
    </row>
    <row r="1213" spans="1:4" x14ac:dyDescent="0.25">
      <c r="A1213" s="18" t="s">
        <v>1312</v>
      </c>
      <c r="B1213" s="18">
        <v>16.216000000000001</v>
      </c>
      <c r="C1213" s="18">
        <f t="shared" si="36"/>
        <v>5.334237789837188E-2</v>
      </c>
      <c r="D1213" s="18">
        <f t="shared" si="37"/>
        <v>5.1968325506224725E-2</v>
      </c>
    </row>
    <row r="1214" spans="1:4" x14ac:dyDescent="0.25">
      <c r="A1214" s="18" t="s">
        <v>1313</v>
      </c>
      <c r="B1214" s="18">
        <v>16.233000000000001</v>
      </c>
      <c r="C1214" s="18">
        <f t="shared" si="36"/>
        <v>-1.0472494301730709E-3</v>
      </c>
      <c r="D1214" s="18">
        <f t="shared" si="37"/>
        <v>-1.0477981790089814E-3</v>
      </c>
    </row>
    <row r="1215" spans="1:4" x14ac:dyDescent="0.25">
      <c r="A1215" s="18" t="s">
        <v>1314</v>
      </c>
      <c r="B1215" s="18">
        <v>16.196000000000002</v>
      </c>
      <c r="C1215" s="18">
        <f t="shared" si="36"/>
        <v>2.2845146949863567E-3</v>
      </c>
      <c r="D1215" s="18">
        <f t="shared" si="37"/>
        <v>2.2819091587931621E-3</v>
      </c>
    </row>
    <row r="1216" spans="1:4" x14ac:dyDescent="0.25">
      <c r="A1216" s="18" t="s">
        <v>1315</v>
      </c>
      <c r="B1216" s="18">
        <v>16.52</v>
      </c>
      <c r="C1216" s="18">
        <f t="shared" si="36"/>
        <v>-1.9612590799031361E-2</v>
      </c>
      <c r="D1216" s="18">
        <f t="shared" si="37"/>
        <v>-1.9807469922917164E-2</v>
      </c>
    </row>
    <row r="1217" spans="1:4" x14ac:dyDescent="0.25">
      <c r="A1217" s="18" t="s">
        <v>1316</v>
      </c>
      <c r="B1217" s="18">
        <v>16.359000000000002</v>
      </c>
      <c r="C1217" s="18">
        <f t="shared" si="36"/>
        <v>9.8416773641419285E-3</v>
      </c>
      <c r="D1217" s="18">
        <f t="shared" si="37"/>
        <v>9.7935634807976134E-3</v>
      </c>
    </row>
    <row r="1218" spans="1:4" x14ac:dyDescent="0.25">
      <c r="A1218" s="18" t="s">
        <v>1317</v>
      </c>
      <c r="B1218" s="18">
        <v>16.408000000000001</v>
      </c>
      <c r="C1218" s="18">
        <f t="shared" si="36"/>
        <v>-2.9863481228668627E-3</v>
      </c>
      <c r="D1218" s="18">
        <f t="shared" si="37"/>
        <v>-2.9908161580452955E-3</v>
      </c>
    </row>
    <row r="1219" spans="1:4" x14ac:dyDescent="0.25">
      <c r="A1219" s="18" t="s">
        <v>1318</v>
      </c>
      <c r="B1219" s="18">
        <v>16.648</v>
      </c>
      <c r="C1219" s="18">
        <f t="shared" si="36"/>
        <v>-1.4416146083613553E-2</v>
      </c>
      <c r="D1219" s="18">
        <f t="shared" si="37"/>
        <v>-1.4521068321253688E-2</v>
      </c>
    </row>
    <row r="1220" spans="1:4" x14ac:dyDescent="0.25">
      <c r="A1220" s="18" t="s">
        <v>1319</v>
      </c>
      <c r="B1220" s="18">
        <v>14.757999999999999</v>
      </c>
      <c r="C1220" s="18">
        <f t="shared" ref="C1220:C1283" si="38">(B1219-B1220)/B1220</f>
        <v>0.12806613362244212</v>
      </c>
      <c r="D1220" s="18">
        <f t="shared" ref="D1220:D1283" si="39">LN(1+C1220)</f>
        <v>0.12050478045515835</v>
      </c>
    </row>
    <row r="1221" spans="1:4" x14ac:dyDescent="0.25">
      <c r="A1221" s="18" t="s">
        <v>1320</v>
      </c>
      <c r="B1221" s="18">
        <v>15.489000000000001</v>
      </c>
      <c r="C1221" s="18">
        <f t="shared" si="38"/>
        <v>-4.7194783394667289E-2</v>
      </c>
      <c r="D1221" s="18">
        <f t="shared" si="39"/>
        <v>-4.8344785929446986E-2</v>
      </c>
    </row>
    <row r="1222" spans="1:4" x14ac:dyDescent="0.25">
      <c r="A1222" s="18" t="s">
        <v>1321</v>
      </c>
      <c r="B1222" s="18">
        <v>16.251999999999999</v>
      </c>
      <c r="C1222" s="18">
        <f t="shared" si="38"/>
        <v>-4.6948067930100798E-2</v>
      </c>
      <c r="D1222" s="18">
        <f t="shared" si="39"/>
        <v>-4.8085883559858406E-2</v>
      </c>
    </row>
    <row r="1223" spans="1:4" x14ac:dyDescent="0.25">
      <c r="A1223" s="18" t="s">
        <v>1322</v>
      </c>
      <c r="B1223" s="18">
        <v>16.547999999999998</v>
      </c>
      <c r="C1223" s="18">
        <f t="shared" si="38"/>
        <v>-1.7887357988880796E-2</v>
      </c>
      <c r="D1223" s="18">
        <f t="shared" si="39"/>
        <v>-1.8049270473684671E-2</v>
      </c>
    </row>
    <row r="1224" spans="1:4" x14ac:dyDescent="0.25">
      <c r="A1224" s="18" t="s">
        <v>1323</v>
      </c>
      <c r="B1224" s="18">
        <v>16.553999999999998</v>
      </c>
      <c r="C1224" s="18">
        <f t="shared" si="38"/>
        <v>-3.6245016310258716E-4</v>
      </c>
      <c r="D1224" s="18">
        <f t="shared" si="39"/>
        <v>-3.6251586403893518E-4</v>
      </c>
    </row>
    <row r="1225" spans="1:4" x14ac:dyDescent="0.25">
      <c r="A1225" s="18" t="s">
        <v>1324</v>
      </c>
      <c r="B1225" s="18">
        <v>16.376999999999999</v>
      </c>
      <c r="C1225" s="18">
        <f t="shared" si="38"/>
        <v>1.0807840263784552E-2</v>
      </c>
      <c r="D1225" s="18">
        <f t="shared" si="39"/>
        <v>1.0749852995473775E-2</v>
      </c>
    </row>
    <row r="1226" spans="1:4" x14ac:dyDescent="0.25">
      <c r="A1226" s="18" t="s">
        <v>1325</v>
      </c>
      <c r="B1226" s="18">
        <v>16.462</v>
      </c>
      <c r="C1226" s="18">
        <f t="shared" si="38"/>
        <v>-5.1634066334589265E-3</v>
      </c>
      <c r="D1226" s="18">
        <f t="shared" si="39"/>
        <v>-5.1767830827220505E-3</v>
      </c>
    </row>
    <row r="1227" spans="1:4" x14ac:dyDescent="0.25">
      <c r="A1227" s="18" t="s">
        <v>1326</v>
      </c>
      <c r="B1227" s="18">
        <v>16.390999999999998</v>
      </c>
      <c r="C1227" s="18">
        <f t="shared" si="38"/>
        <v>4.3316454151669523E-3</v>
      </c>
      <c r="D1227" s="18">
        <f t="shared" si="39"/>
        <v>4.3222908432292966E-3</v>
      </c>
    </row>
    <row r="1228" spans="1:4" x14ac:dyDescent="0.25">
      <c r="A1228" s="18" t="s">
        <v>1327</v>
      </c>
      <c r="B1228" s="18">
        <v>16.132999999999999</v>
      </c>
      <c r="C1228" s="18">
        <f t="shared" si="38"/>
        <v>1.5992065951775811E-2</v>
      </c>
      <c r="D1228" s="18">
        <f t="shared" si="39"/>
        <v>1.58655400232161E-2</v>
      </c>
    </row>
    <row r="1229" spans="1:4" x14ac:dyDescent="0.25">
      <c r="A1229" s="18" t="s">
        <v>1328</v>
      </c>
      <c r="B1229" s="18">
        <v>16.29</v>
      </c>
      <c r="C1229" s="18">
        <f t="shared" si="38"/>
        <v>-9.6378146101903026E-3</v>
      </c>
      <c r="D1229" s="18">
        <f t="shared" si="39"/>
        <v>-9.6845589299468775E-3</v>
      </c>
    </row>
    <row r="1230" spans="1:4" x14ac:dyDescent="0.25">
      <c r="A1230" s="18" t="s">
        <v>1329</v>
      </c>
      <c r="B1230" s="18">
        <v>16.170000000000002</v>
      </c>
      <c r="C1230" s="18">
        <f t="shared" si="38"/>
        <v>7.4211502782929768E-3</v>
      </c>
      <c r="D1230" s="18">
        <f t="shared" si="39"/>
        <v>7.3937490249381919E-3</v>
      </c>
    </row>
    <row r="1231" spans="1:4" x14ac:dyDescent="0.25">
      <c r="A1231" s="18" t="s">
        <v>1330</v>
      </c>
      <c r="B1231" s="18">
        <v>16.053000000000001</v>
      </c>
      <c r="C1231" s="18">
        <f t="shared" si="38"/>
        <v>7.2883573163895141E-3</v>
      </c>
      <c r="D1231" s="18">
        <f t="shared" si="39"/>
        <v>7.2619255917383031E-3</v>
      </c>
    </row>
    <row r="1232" spans="1:4" x14ac:dyDescent="0.25">
      <c r="A1232" s="18" t="s">
        <v>1331</v>
      </c>
      <c r="B1232" s="18">
        <v>16.227</v>
      </c>
      <c r="C1232" s="18">
        <f t="shared" si="38"/>
        <v>-1.0722869291920841E-2</v>
      </c>
      <c r="D1232" s="18">
        <f t="shared" si="39"/>
        <v>-1.0780773560122255E-2</v>
      </c>
    </row>
    <row r="1233" spans="1:4" x14ac:dyDescent="0.25">
      <c r="A1233" s="18" t="s">
        <v>1332</v>
      </c>
      <c r="B1233" s="18">
        <v>16.309999999999999</v>
      </c>
      <c r="C1233" s="18">
        <f t="shared" si="38"/>
        <v>-5.0889025137951203E-3</v>
      </c>
      <c r="D1233" s="18">
        <f t="shared" si="39"/>
        <v>-5.1018950755228063E-3</v>
      </c>
    </row>
    <row r="1234" spans="1:4" x14ac:dyDescent="0.25">
      <c r="A1234" s="18" t="s">
        <v>1333</v>
      </c>
      <c r="B1234" s="18">
        <v>15.617000000000001</v>
      </c>
      <c r="C1234" s="18">
        <f t="shared" si="38"/>
        <v>4.4374719856566422E-2</v>
      </c>
      <c r="D1234" s="18">
        <f t="shared" si="39"/>
        <v>4.341835212721367E-2</v>
      </c>
    </row>
    <row r="1235" spans="1:4" x14ac:dyDescent="0.25">
      <c r="A1235" s="18" t="s">
        <v>1334</v>
      </c>
      <c r="B1235" s="18">
        <v>15.619</v>
      </c>
      <c r="C1235" s="18">
        <f t="shared" si="38"/>
        <v>-1.2804917088154758E-4</v>
      </c>
      <c r="D1235" s="18">
        <f t="shared" si="39"/>
        <v>-1.2805736987650011E-4</v>
      </c>
    </row>
    <row r="1236" spans="1:4" x14ac:dyDescent="0.25">
      <c r="A1236" s="18" t="s">
        <v>1335</v>
      </c>
      <c r="B1236" s="18">
        <v>15.664</v>
      </c>
      <c r="C1236" s="18">
        <f t="shared" si="38"/>
        <v>-2.8728294177732335E-3</v>
      </c>
      <c r="D1236" s="18">
        <f t="shared" si="39"/>
        <v>-2.8769639125691658E-3</v>
      </c>
    </row>
    <row r="1237" spans="1:4" x14ac:dyDescent="0.25">
      <c r="A1237" s="18" t="s">
        <v>1336</v>
      </c>
      <c r="B1237" s="18">
        <v>15.657</v>
      </c>
      <c r="C1237" s="18">
        <f t="shared" si="38"/>
        <v>4.4708437120774563E-4</v>
      </c>
      <c r="D1237" s="18">
        <f t="shared" si="39"/>
        <v>4.4698445876859054E-4</v>
      </c>
    </row>
    <row r="1238" spans="1:4" x14ac:dyDescent="0.25">
      <c r="A1238" s="18" t="s">
        <v>1337</v>
      </c>
      <c r="B1238" s="18">
        <v>15.69</v>
      </c>
      <c r="C1238" s="18">
        <f t="shared" si="38"/>
        <v>-2.1032504780114387E-3</v>
      </c>
      <c r="D1238" s="18">
        <f t="shared" si="39"/>
        <v>-2.1054654155552876E-3</v>
      </c>
    </row>
    <row r="1239" spans="1:4" x14ac:dyDescent="0.25">
      <c r="A1239" s="18" t="s">
        <v>1338</v>
      </c>
      <c r="B1239" s="18">
        <v>15.699</v>
      </c>
      <c r="C1239" s="18">
        <f t="shared" si="38"/>
        <v>-5.732849226065572E-4</v>
      </c>
      <c r="D1239" s="18">
        <f t="shared" si="39"/>
        <v>-5.7344931323924787E-4</v>
      </c>
    </row>
    <row r="1240" spans="1:4" x14ac:dyDescent="0.25">
      <c r="A1240" s="18" t="s">
        <v>1339</v>
      </c>
      <c r="B1240" s="18">
        <v>15.391999999999999</v>
      </c>
      <c r="C1240" s="18">
        <f t="shared" si="38"/>
        <v>1.9945426195426223E-2</v>
      </c>
      <c r="D1240" s="18">
        <f t="shared" si="39"/>
        <v>1.9749122134829745E-2</v>
      </c>
    </row>
    <row r="1241" spans="1:4" x14ac:dyDescent="0.25">
      <c r="A1241" s="18" t="s">
        <v>1340</v>
      </c>
      <c r="B1241" s="18">
        <v>15.417999999999999</v>
      </c>
      <c r="C1241" s="18">
        <f t="shared" si="38"/>
        <v>-1.6863406408094306E-3</v>
      </c>
      <c r="D1241" s="18">
        <f t="shared" si="39"/>
        <v>-1.6877641137197409E-3</v>
      </c>
    </row>
    <row r="1242" spans="1:4" x14ac:dyDescent="0.25">
      <c r="A1242" s="18" t="s">
        <v>1341</v>
      </c>
      <c r="B1242" s="18">
        <v>15.927</v>
      </c>
      <c r="C1242" s="18">
        <f t="shared" si="38"/>
        <v>-3.195830978840964E-2</v>
      </c>
      <c r="D1242" s="18">
        <f t="shared" si="39"/>
        <v>-3.2480124232573696E-2</v>
      </c>
    </row>
    <row r="1243" spans="1:4" x14ac:dyDescent="0.25">
      <c r="A1243" s="18" t="s">
        <v>1342</v>
      </c>
      <c r="B1243" s="18">
        <v>16.175000000000001</v>
      </c>
      <c r="C1243" s="18">
        <f t="shared" si="38"/>
        <v>-1.5332302936630671E-2</v>
      </c>
      <c r="D1243" s="18">
        <f t="shared" si="39"/>
        <v>-1.5451058117320218E-2</v>
      </c>
    </row>
    <row r="1244" spans="1:4" x14ac:dyDescent="0.25">
      <c r="A1244" s="18" t="s">
        <v>1343</v>
      </c>
      <c r="B1244" s="18">
        <v>15.952999999999999</v>
      </c>
      <c r="C1244" s="18">
        <f t="shared" si="38"/>
        <v>1.3915877891305793E-2</v>
      </c>
      <c r="D1244" s="18">
        <f t="shared" si="39"/>
        <v>1.3819941068103811E-2</v>
      </c>
    </row>
    <row r="1245" spans="1:4" x14ac:dyDescent="0.25">
      <c r="A1245" s="18" t="s">
        <v>1344</v>
      </c>
      <c r="B1245" s="18">
        <v>16.077000000000002</v>
      </c>
      <c r="C1245" s="18">
        <f t="shared" si="38"/>
        <v>-7.7128817565467632E-3</v>
      </c>
      <c r="D1245" s="18">
        <f t="shared" si="39"/>
        <v>-7.7427798619624849E-3</v>
      </c>
    </row>
    <row r="1246" spans="1:4" x14ac:dyDescent="0.25">
      <c r="A1246" s="18" t="s">
        <v>1345</v>
      </c>
      <c r="B1246" s="18">
        <v>16.390999999999998</v>
      </c>
      <c r="C1246" s="18">
        <f t="shared" si="38"/>
        <v>-1.9156854371301112E-2</v>
      </c>
      <c r="D1246" s="18">
        <f t="shared" si="39"/>
        <v>-1.9342724526399908E-2</v>
      </c>
    </row>
    <row r="1247" spans="1:4" x14ac:dyDescent="0.25">
      <c r="A1247" s="18" t="s">
        <v>1346</v>
      </c>
      <c r="B1247" s="18">
        <v>17.219000000000001</v>
      </c>
      <c r="C1247" s="18">
        <f t="shared" si="38"/>
        <v>-4.8086416168186472E-2</v>
      </c>
      <c r="D1247" s="18">
        <f t="shared" si="39"/>
        <v>-4.9281021596825909E-2</v>
      </c>
    </row>
    <row r="1248" spans="1:4" x14ac:dyDescent="0.25">
      <c r="A1248" s="18" t="s">
        <v>1347</v>
      </c>
      <c r="B1248" s="18">
        <v>17.184999999999999</v>
      </c>
      <c r="C1248" s="18">
        <f t="shared" si="38"/>
        <v>1.9784695955776827E-3</v>
      </c>
      <c r="D1248" s="18">
        <f t="shared" si="39"/>
        <v>1.9765150022518527E-3</v>
      </c>
    </row>
    <row r="1249" spans="1:4" x14ac:dyDescent="0.25">
      <c r="A1249" s="18" t="s">
        <v>1348</v>
      </c>
      <c r="B1249" s="18">
        <v>17.114999999999998</v>
      </c>
      <c r="C1249" s="18">
        <f t="shared" si="38"/>
        <v>4.0899795501022664E-3</v>
      </c>
      <c r="D1249" s="18">
        <f t="shared" si="39"/>
        <v>4.0816383196486776E-3</v>
      </c>
    </row>
    <row r="1250" spans="1:4" x14ac:dyDescent="0.25">
      <c r="A1250" s="18" t="s">
        <v>1349</v>
      </c>
      <c r="B1250" s="18">
        <v>17.149999999999999</v>
      </c>
      <c r="C1250" s="18">
        <f t="shared" si="38"/>
        <v>-2.0408163265306207E-3</v>
      </c>
      <c r="D1250" s="18">
        <f t="shared" si="39"/>
        <v>-2.0429016298002933E-3</v>
      </c>
    </row>
    <row r="1251" spans="1:4" x14ac:dyDescent="0.25">
      <c r="A1251" s="18" t="s">
        <v>1350</v>
      </c>
      <c r="B1251" s="18">
        <v>17.135999999999999</v>
      </c>
      <c r="C1251" s="18">
        <f t="shared" si="38"/>
        <v>8.1699346405224944E-4</v>
      </c>
      <c r="D1251" s="18">
        <f t="shared" si="39"/>
        <v>8.1665990655596524E-4</v>
      </c>
    </row>
    <row r="1252" spans="1:4" x14ac:dyDescent="0.25">
      <c r="A1252" s="18" t="s">
        <v>1351</v>
      </c>
      <c r="B1252" s="18">
        <v>17.114000000000001</v>
      </c>
      <c r="C1252" s="18">
        <f t="shared" si="38"/>
        <v>1.2854972537103227E-3</v>
      </c>
      <c r="D1252" s="18">
        <f t="shared" si="39"/>
        <v>1.2846717095298754E-3</v>
      </c>
    </row>
    <row r="1253" spans="1:4" x14ac:dyDescent="0.25">
      <c r="A1253" s="18" t="s">
        <v>1352</v>
      </c>
      <c r="B1253" s="18">
        <v>17.186</v>
      </c>
      <c r="C1253" s="18">
        <f t="shared" si="38"/>
        <v>-4.1894565343884079E-3</v>
      </c>
      <c r="D1253" s="18">
        <f t="shared" si="39"/>
        <v>-4.1982568951681497E-3</v>
      </c>
    </row>
    <row r="1254" spans="1:4" x14ac:dyDescent="0.25">
      <c r="A1254" s="18" t="s">
        <v>1353</v>
      </c>
      <c r="B1254" s="18">
        <v>17.504000000000001</v>
      </c>
      <c r="C1254" s="18">
        <f t="shared" si="38"/>
        <v>-1.8167276051188379E-2</v>
      </c>
      <c r="D1254" s="18">
        <f t="shared" si="39"/>
        <v>-1.8334327348539521E-2</v>
      </c>
    </row>
    <row r="1255" spans="1:4" x14ac:dyDescent="0.25">
      <c r="A1255" s="18" t="s">
        <v>1354</v>
      </c>
      <c r="B1255" s="18">
        <v>17.303999999999998</v>
      </c>
      <c r="C1255" s="18">
        <f t="shared" si="38"/>
        <v>1.1558021266759297E-2</v>
      </c>
      <c r="D1255" s="18">
        <f t="shared" si="39"/>
        <v>1.1491737588813125E-2</v>
      </c>
    </row>
    <row r="1256" spans="1:4" x14ac:dyDescent="0.25">
      <c r="A1256" s="18" t="s">
        <v>1355</v>
      </c>
      <c r="B1256" s="18">
        <v>17.266999999999999</v>
      </c>
      <c r="C1256" s="18">
        <f t="shared" si="38"/>
        <v>2.1428157757571687E-3</v>
      </c>
      <c r="D1256" s="18">
        <f t="shared" si="39"/>
        <v>2.1405232204644593E-3</v>
      </c>
    </row>
    <row r="1257" spans="1:4" x14ac:dyDescent="0.25">
      <c r="A1257" s="18" t="s">
        <v>1356</v>
      </c>
      <c r="B1257" s="18">
        <v>17.282</v>
      </c>
      <c r="C1257" s="18">
        <f t="shared" si="38"/>
        <v>-8.6795509778964054E-4</v>
      </c>
      <c r="D1257" s="18">
        <f t="shared" si="39"/>
        <v>-8.683319889143049E-4</v>
      </c>
    </row>
    <row r="1258" spans="1:4" x14ac:dyDescent="0.25">
      <c r="A1258" s="18" t="s">
        <v>1357</v>
      </c>
      <c r="B1258" s="18">
        <v>17.388000000000002</v>
      </c>
      <c r="C1258" s="18">
        <f t="shared" si="38"/>
        <v>-6.0961582700714079E-3</v>
      </c>
      <c r="D1258" s="18">
        <f t="shared" si="39"/>
        <v>-6.1148157073381533E-3</v>
      </c>
    </row>
    <row r="1259" spans="1:4" x14ac:dyDescent="0.25">
      <c r="A1259" s="18" t="s">
        <v>1358</v>
      </c>
      <c r="B1259" s="18">
        <v>17.414999999999999</v>
      </c>
      <c r="C1259" s="18">
        <f t="shared" si="38"/>
        <v>-1.5503875968990797E-3</v>
      </c>
      <c r="D1259" s="18">
        <f t="shared" si="39"/>
        <v>-1.5515906914187218E-3</v>
      </c>
    </row>
    <row r="1260" spans="1:4" x14ac:dyDescent="0.25">
      <c r="A1260" s="18" t="s">
        <v>1359</v>
      </c>
      <c r="B1260" s="18">
        <v>17.353000000000002</v>
      </c>
      <c r="C1260" s="18">
        <f t="shared" si="38"/>
        <v>3.5728692445108979E-3</v>
      </c>
      <c r="D1260" s="18">
        <f t="shared" si="39"/>
        <v>3.566501709597665E-3</v>
      </c>
    </row>
    <row r="1261" spans="1:4" x14ac:dyDescent="0.25">
      <c r="A1261" s="18" t="s">
        <v>1360</v>
      </c>
      <c r="B1261" s="18">
        <v>17.294</v>
      </c>
      <c r="C1261" s="18">
        <f t="shared" si="38"/>
        <v>3.4115878339309037E-3</v>
      </c>
      <c r="D1261" s="18">
        <f t="shared" si="39"/>
        <v>3.4057815701283483E-3</v>
      </c>
    </row>
    <row r="1262" spans="1:4" x14ac:dyDescent="0.25">
      <c r="A1262" s="18" t="s">
        <v>1361</v>
      </c>
      <c r="B1262" s="18">
        <v>17.504999999999999</v>
      </c>
      <c r="C1262" s="18">
        <f t="shared" si="38"/>
        <v>-1.2053698943159014E-2</v>
      </c>
      <c r="D1262" s="18">
        <f t="shared" si="39"/>
        <v>-1.2126933868390413E-2</v>
      </c>
    </row>
    <row r="1263" spans="1:4" x14ac:dyDescent="0.25">
      <c r="A1263" s="18" t="s">
        <v>1362</v>
      </c>
      <c r="B1263" s="18">
        <v>17.251999999999999</v>
      </c>
      <c r="C1263" s="18">
        <f t="shared" si="38"/>
        <v>1.466496638070949E-2</v>
      </c>
      <c r="D1263" s="18">
        <f t="shared" si="39"/>
        <v>1.4558475621032279E-2</v>
      </c>
    </row>
    <row r="1264" spans="1:4" x14ac:dyDescent="0.25">
      <c r="A1264" s="18" t="s">
        <v>1363</v>
      </c>
      <c r="B1264" s="18">
        <v>17.367000000000001</v>
      </c>
      <c r="C1264" s="18">
        <f t="shared" si="38"/>
        <v>-6.6217539010768687E-3</v>
      </c>
      <c r="D1264" s="18">
        <f t="shared" si="39"/>
        <v>-6.643774979380691E-3</v>
      </c>
    </row>
    <row r="1265" spans="1:4" x14ac:dyDescent="0.25">
      <c r="A1265" s="18" t="s">
        <v>1364</v>
      </c>
      <c r="B1265" s="18">
        <v>17.015000000000001</v>
      </c>
      <c r="C1265" s="18">
        <f t="shared" si="38"/>
        <v>2.0687628563032637E-2</v>
      </c>
      <c r="D1265" s="18">
        <f t="shared" si="39"/>
        <v>2.0476545812108223E-2</v>
      </c>
    </row>
    <row r="1266" spans="1:4" x14ac:dyDescent="0.25">
      <c r="A1266" s="18" t="s">
        <v>1365</v>
      </c>
      <c r="B1266" s="18">
        <v>17.190999999999999</v>
      </c>
      <c r="C1266" s="18">
        <f t="shared" si="38"/>
        <v>-1.0237915188179767E-2</v>
      </c>
      <c r="D1266" s="18">
        <f t="shared" si="39"/>
        <v>-1.0290683106487297E-2</v>
      </c>
    </row>
    <row r="1267" spans="1:4" x14ac:dyDescent="0.25">
      <c r="A1267" s="18" t="s">
        <v>1366</v>
      </c>
      <c r="B1267" s="18">
        <v>17.18</v>
      </c>
      <c r="C1267" s="18">
        <f t="shared" si="38"/>
        <v>6.4027939464489131E-4</v>
      </c>
      <c r="D1267" s="18">
        <f t="shared" si="39"/>
        <v>6.4007450324717432E-4</v>
      </c>
    </row>
    <row r="1268" spans="1:4" x14ac:dyDescent="0.25">
      <c r="A1268" s="18" t="s">
        <v>1367</v>
      </c>
      <c r="B1268" s="18">
        <v>16.754999999999999</v>
      </c>
      <c r="C1268" s="18">
        <f t="shared" si="38"/>
        <v>2.5365562518651193E-2</v>
      </c>
      <c r="D1268" s="18">
        <f t="shared" si="39"/>
        <v>2.5049195366835735E-2</v>
      </c>
    </row>
    <row r="1269" spans="1:4" x14ac:dyDescent="0.25">
      <c r="A1269" s="18" t="s">
        <v>1368</v>
      </c>
      <c r="B1269" s="18">
        <v>16.78</v>
      </c>
      <c r="C1269" s="18">
        <f t="shared" si="38"/>
        <v>-1.4898688915376717E-3</v>
      </c>
      <c r="D1269" s="18">
        <f t="shared" si="39"/>
        <v>-1.4909798497865338E-3</v>
      </c>
    </row>
    <row r="1270" spans="1:4" x14ac:dyDescent="0.25">
      <c r="A1270" s="18" t="s">
        <v>1369</v>
      </c>
      <c r="B1270" s="18">
        <v>17.001000000000001</v>
      </c>
      <c r="C1270" s="18">
        <f t="shared" si="38"/>
        <v>-1.2999235339097704E-2</v>
      </c>
      <c r="D1270" s="18">
        <f t="shared" si="39"/>
        <v>-1.3084464816531813E-2</v>
      </c>
    </row>
    <row r="1271" spans="1:4" x14ac:dyDescent="0.25">
      <c r="A1271" s="18" t="s">
        <v>1370</v>
      </c>
      <c r="B1271" s="18">
        <v>17.21</v>
      </c>
      <c r="C1271" s="18">
        <f t="shared" si="38"/>
        <v>-1.2144102266124324E-2</v>
      </c>
      <c r="D1271" s="18">
        <f t="shared" si="39"/>
        <v>-1.22184443678561E-2</v>
      </c>
    </row>
    <row r="1272" spans="1:4" x14ac:dyDescent="0.25">
      <c r="A1272" s="18" t="s">
        <v>1371</v>
      </c>
      <c r="B1272" s="18">
        <v>17.006</v>
      </c>
      <c r="C1272" s="18">
        <f t="shared" si="38"/>
        <v>1.1995766200164685E-2</v>
      </c>
      <c r="D1272" s="18">
        <f t="shared" si="39"/>
        <v>1.1924387259847265E-2</v>
      </c>
    </row>
    <row r="1273" spans="1:4" x14ac:dyDescent="0.25">
      <c r="A1273" s="18" t="s">
        <v>1372</v>
      </c>
      <c r="B1273" s="18">
        <v>17.515999999999998</v>
      </c>
      <c r="C1273" s="18">
        <f t="shared" si="38"/>
        <v>-2.9116236583694798E-2</v>
      </c>
      <c r="D1273" s="18">
        <f t="shared" si="39"/>
        <v>-2.9548525975551024E-2</v>
      </c>
    </row>
    <row r="1274" spans="1:4" x14ac:dyDescent="0.25">
      <c r="A1274" s="18" t="s">
        <v>1373</v>
      </c>
      <c r="B1274" s="18">
        <v>17.545000000000002</v>
      </c>
      <c r="C1274" s="18">
        <f t="shared" si="38"/>
        <v>-1.6528925619836686E-3</v>
      </c>
      <c r="D1274" s="18">
        <f t="shared" si="39"/>
        <v>-1.6542600960266875E-3</v>
      </c>
    </row>
    <row r="1275" spans="1:4" x14ac:dyDescent="0.25">
      <c r="A1275" s="18" t="s">
        <v>1374</v>
      </c>
      <c r="B1275" s="18">
        <v>17.477</v>
      </c>
      <c r="C1275" s="18">
        <f t="shared" si="38"/>
        <v>3.8908279452996163E-3</v>
      </c>
      <c r="D1275" s="18">
        <f t="shared" si="39"/>
        <v>3.8832782509544204E-3</v>
      </c>
    </row>
    <row r="1276" spans="1:4" x14ac:dyDescent="0.25">
      <c r="A1276" s="18" t="s">
        <v>1375</v>
      </c>
      <c r="B1276" s="18">
        <v>17.379000000000001</v>
      </c>
      <c r="C1276" s="18">
        <f t="shared" si="38"/>
        <v>5.6389895851314212E-3</v>
      </c>
      <c r="D1276" s="18">
        <f t="shared" si="39"/>
        <v>5.6231500016272569E-3</v>
      </c>
    </row>
    <row r="1277" spans="1:4" x14ac:dyDescent="0.25">
      <c r="A1277" s="18" t="s">
        <v>1376</v>
      </c>
      <c r="B1277" s="18">
        <v>17.643000000000001</v>
      </c>
      <c r="C1277" s="18">
        <f t="shared" si="38"/>
        <v>-1.4963441591566023E-2</v>
      </c>
      <c r="D1277" s="18">
        <f t="shared" si="39"/>
        <v>-1.5076523363331819E-2</v>
      </c>
    </row>
    <row r="1278" spans="1:4" x14ac:dyDescent="0.25">
      <c r="A1278" s="18" t="s">
        <v>1377</v>
      </c>
      <c r="B1278" s="18">
        <v>17.713000000000001</v>
      </c>
      <c r="C1278" s="18">
        <f t="shared" si="38"/>
        <v>-3.9518997346581763E-3</v>
      </c>
      <c r="D1278" s="18">
        <f t="shared" si="39"/>
        <v>-3.9597291245311609E-3</v>
      </c>
    </row>
    <row r="1279" spans="1:4" x14ac:dyDescent="0.25">
      <c r="A1279" s="18" t="s">
        <v>1378</v>
      </c>
      <c r="B1279" s="18">
        <v>17.699000000000002</v>
      </c>
      <c r="C1279" s="18">
        <f t="shared" si="38"/>
        <v>7.91005141533383E-4</v>
      </c>
      <c r="D1279" s="18">
        <f t="shared" si="39"/>
        <v>7.906924618430721E-4</v>
      </c>
    </row>
    <row r="1280" spans="1:4" x14ac:dyDescent="0.25">
      <c r="A1280" s="18" t="s">
        <v>1379</v>
      </c>
      <c r="B1280" s="18">
        <v>17.773</v>
      </c>
      <c r="C1280" s="18">
        <f t="shared" si="38"/>
        <v>-4.1636189725987776E-3</v>
      </c>
      <c r="D1280" s="18">
        <f t="shared" si="39"/>
        <v>-4.1723109692378595E-3</v>
      </c>
    </row>
    <row r="1281" spans="1:4" x14ac:dyDescent="0.25">
      <c r="A1281" s="18" t="s">
        <v>1380</v>
      </c>
      <c r="B1281" s="18">
        <v>17.780999999999999</v>
      </c>
      <c r="C1281" s="18">
        <f t="shared" si="38"/>
        <v>-4.4991845228047463E-4</v>
      </c>
      <c r="D1281" s="18">
        <f t="shared" si="39"/>
        <v>-4.5001969595607306E-4</v>
      </c>
    </row>
    <row r="1282" spans="1:4" x14ac:dyDescent="0.25">
      <c r="A1282" s="18" t="s">
        <v>1381</v>
      </c>
      <c r="B1282" s="18">
        <v>18.452000000000002</v>
      </c>
      <c r="C1282" s="18">
        <f t="shared" si="38"/>
        <v>-3.636462172122279E-2</v>
      </c>
      <c r="D1282" s="18">
        <f t="shared" si="39"/>
        <v>-3.7042294221763451E-2</v>
      </c>
    </row>
    <row r="1283" spans="1:4" x14ac:dyDescent="0.25">
      <c r="A1283" s="18" t="s">
        <v>1382</v>
      </c>
      <c r="B1283" s="18">
        <v>18.663</v>
      </c>
      <c r="C1283" s="18">
        <f t="shared" si="38"/>
        <v>-1.1305792209183867E-2</v>
      </c>
      <c r="D1283" s="18">
        <f t="shared" si="39"/>
        <v>-1.1370188505418195E-2</v>
      </c>
    </row>
    <row r="1284" spans="1:4" x14ac:dyDescent="0.25">
      <c r="A1284" s="18" t="s">
        <v>1383</v>
      </c>
      <c r="B1284" s="18">
        <v>18.655999999999999</v>
      </c>
      <c r="C1284" s="18">
        <f t="shared" ref="C1284:C1347" si="40">(B1283-B1284)/B1284</f>
        <v>3.7521440823335388E-4</v>
      </c>
      <c r="D1284" s="18">
        <f t="shared" ref="D1284:D1347" si="41">LN(1+C1284)</f>
        <v>3.7514403291067088E-4</v>
      </c>
    </row>
    <row r="1285" spans="1:4" x14ac:dyDescent="0.25">
      <c r="A1285" s="18" t="s">
        <v>1384</v>
      </c>
      <c r="B1285" s="18">
        <v>18.556000000000001</v>
      </c>
      <c r="C1285" s="18">
        <f t="shared" si="40"/>
        <v>5.3890924768267871E-3</v>
      </c>
      <c r="D1285" s="18">
        <f t="shared" si="41"/>
        <v>5.3746232785844596E-3</v>
      </c>
    </row>
    <row r="1286" spans="1:4" x14ac:dyDescent="0.25">
      <c r="A1286" s="18" t="s">
        <v>1385</v>
      </c>
      <c r="B1286" s="18">
        <v>18.579999999999998</v>
      </c>
      <c r="C1286" s="18">
        <f t="shared" si="40"/>
        <v>-1.2917115177608913E-3</v>
      </c>
      <c r="D1286" s="18">
        <f t="shared" si="41"/>
        <v>-1.2925464961950467E-3</v>
      </c>
    </row>
    <row r="1287" spans="1:4" x14ac:dyDescent="0.25">
      <c r="A1287" s="18" t="s">
        <v>1386</v>
      </c>
      <c r="B1287" s="18">
        <v>18.545999999999999</v>
      </c>
      <c r="C1287" s="18">
        <f t="shared" si="40"/>
        <v>1.8332794133505295E-3</v>
      </c>
      <c r="D1287" s="18">
        <f t="shared" si="41"/>
        <v>1.8316010076580437E-3</v>
      </c>
    </row>
    <row r="1288" spans="1:4" x14ac:dyDescent="0.25">
      <c r="A1288" s="18" t="s">
        <v>1387</v>
      </c>
      <c r="B1288" s="18">
        <v>18.533000000000001</v>
      </c>
      <c r="C1288" s="18">
        <f t="shared" si="40"/>
        <v>7.014514649543044E-4</v>
      </c>
      <c r="D1288" s="18">
        <f t="shared" si="41"/>
        <v>7.0120556286106547E-4</v>
      </c>
    </row>
    <row r="1289" spans="1:4" x14ac:dyDescent="0.25">
      <c r="A1289" s="18" t="s">
        <v>1388</v>
      </c>
      <c r="B1289" s="18">
        <v>18.856000000000002</v>
      </c>
      <c r="C1289" s="18">
        <f t="shared" si="40"/>
        <v>-1.7129826050063659E-2</v>
      </c>
      <c r="D1289" s="18">
        <f t="shared" si="41"/>
        <v>-1.7278238818656824E-2</v>
      </c>
    </row>
    <row r="1290" spans="1:4" x14ac:dyDescent="0.25">
      <c r="A1290" s="18" t="s">
        <v>1389</v>
      </c>
      <c r="B1290" s="18">
        <v>18.844000000000001</v>
      </c>
      <c r="C1290" s="18">
        <f t="shared" si="40"/>
        <v>6.3680747187436074E-4</v>
      </c>
      <c r="D1290" s="18">
        <f t="shared" si="41"/>
        <v>6.3660479603531149E-4</v>
      </c>
    </row>
    <row r="1291" spans="1:4" x14ac:dyDescent="0.25">
      <c r="A1291" s="18" t="s">
        <v>1390</v>
      </c>
      <c r="B1291" s="18">
        <v>18.887</v>
      </c>
      <c r="C1291" s="18">
        <f t="shared" si="40"/>
        <v>-2.276698258061061E-3</v>
      </c>
      <c r="D1291" s="18">
        <f t="shared" si="41"/>
        <v>-2.2792938759143406E-3</v>
      </c>
    </row>
    <row r="1292" spans="1:4" x14ac:dyDescent="0.25">
      <c r="A1292" s="18" t="s">
        <v>1391</v>
      </c>
      <c r="B1292" s="18">
        <v>19.202999999999999</v>
      </c>
      <c r="C1292" s="18">
        <f t="shared" si="40"/>
        <v>-1.6455762120501951E-2</v>
      </c>
      <c r="D1292" s="18">
        <f t="shared" si="41"/>
        <v>-1.6592662114266927E-2</v>
      </c>
    </row>
    <row r="1293" spans="1:4" x14ac:dyDescent="0.25">
      <c r="A1293" s="18" t="s">
        <v>1392</v>
      </c>
      <c r="B1293" s="18">
        <v>19.082000000000001</v>
      </c>
      <c r="C1293" s="18">
        <f t="shared" si="40"/>
        <v>6.3410543968136814E-3</v>
      </c>
      <c r="D1293" s="18">
        <f t="shared" si="41"/>
        <v>6.3210344983217533E-3</v>
      </c>
    </row>
    <row r="1294" spans="1:4" x14ac:dyDescent="0.25">
      <c r="A1294" s="18" t="s">
        <v>1393</v>
      </c>
      <c r="B1294" s="18">
        <v>19.064</v>
      </c>
      <c r="C1294" s="18">
        <f t="shared" si="40"/>
        <v>9.4418799832147939E-4</v>
      </c>
      <c r="D1294" s="18">
        <f t="shared" si="41"/>
        <v>9.4374253321314466E-4</v>
      </c>
    </row>
    <row r="1295" spans="1:4" x14ac:dyDescent="0.25">
      <c r="A1295" s="18" t="s">
        <v>1394</v>
      </c>
      <c r="B1295" s="18">
        <v>19.108000000000001</v>
      </c>
      <c r="C1295" s="18">
        <f t="shared" si="40"/>
        <v>-2.3027004396064727E-3</v>
      </c>
      <c r="D1295" s="18">
        <f t="shared" si="41"/>
        <v>-2.3053557312744189E-3</v>
      </c>
    </row>
    <row r="1296" spans="1:4" x14ac:dyDescent="0.25">
      <c r="A1296" s="18" t="s">
        <v>1395</v>
      </c>
      <c r="B1296" s="18">
        <v>19.071000000000002</v>
      </c>
      <c r="C1296" s="18">
        <f t="shared" si="40"/>
        <v>1.9401185045356316E-3</v>
      </c>
      <c r="D1296" s="18">
        <f t="shared" si="41"/>
        <v>1.9382389053338998E-3</v>
      </c>
    </row>
    <row r="1297" spans="1:4" x14ac:dyDescent="0.25">
      <c r="A1297" s="18" t="s">
        <v>1396</v>
      </c>
      <c r="B1297" s="18">
        <v>19.501999999999999</v>
      </c>
      <c r="C1297" s="18">
        <f t="shared" si="40"/>
        <v>-2.2100297405394185E-2</v>
      </c>
      <c r="D1297" s="18">
        <f t="shared" si="41"/>
        <v>-2.2348167790545749E-2</v>
      </c>
    </row>
    <row r="1298" spans="1:4" x14ac:dyDescent="0.25">
      <c r="A1298" s="18" t="s">
        <v>1397</v>
      </c>
      <c r="B1298" s="18">
        <v>19.48</v>
      </c>
      <c r="C1298" s="18">
        <f t="shared" si="40"/>
        <v>1.129363449691913E-3</v>
      </c>
      <c r="D1298" s="18">
        <f t="shared" si="41"/>
        <v>1.1287261985380634E-3</v>
      </c>
    </row>
    <row r="1299" spans="1:4" x14ac:dyDescent="0.25">
      <c r="A1299" s="18" t="s">
        <v>1398</v>
      </c>
      <c r="B1299" s="18">
        <v>19.398</v>
      </c>
      <c r="C1299" s="18">
        <f t="shared" si="40"/>
        <v>4.2272399216414444E-3</v>
      </c>
      <c r="D1299" s="18">
        <f t="shared" si="41"/>
        <v>4.2183302430380274E-3</v>
      </c>
    </row>
    <row r="1300" spans="1:4" x14ac:dyDescent="0.25">
      <c r="A1300" s="18" t="s">
        <v>1399</v>
      </c>
      <c r="B1300" s="18">
        <v>19.533999999999999</v>
      </c>
      <c r="C1300" s="18">
        <f t="shared" si="40"/>
        <v>-6.9622197194634606E-3</v>
      </c>
      <c r="D1300" s="18">
        <f t="shared" si="41"/>
        <v>-6.9865690539341824E-3</v>
      </c>
    </row>
    <row r="1301" spans="1:4" x14ac:dyDescent="0.25">
      <c r="A1301" s="18" t="s">
        <v>1400</v>
      </c>
      <c r="B1301" s="18">
        <v>19.395</v>
      </c>
      <c r="C1301" s="18">
        <f t="shared" si="40"/>
        <v>7.166795565867458E-3</v>
      </c>
      <c r="D1301" s="18">
        <f t="shared" si="41"/>
        <v>7.1412361333547175E-3</v>
      </c>
    </row>
    <row r="1302" spans="1:4" x14ac:dyDescent="0.25">
      <c r="A1302" s="18" t="s">
        <v>1401</v>
      </c>
      <c r="B1302" s="18">
        <v>19.37</v>
      </c>
      <c r="C1302" s="18">
        <f t="shared" si="40"/>
        <v>1.2906556530716869E-3</v>
      </c>
      <c r="D1302" s="18">
        <f t="shared" si="41"/>
        <v>1.2898234730258501E-3</v>
      </c>
    </row>
    <row r="1303" spans="1:4" x14ac:dyDescent="0.25">
      <c r="A1303" s="18" t="s">
        <v>1402</v>
      </c>
      <c r="B1303" s="18">
        <v>19.338000000000001</v>
      </c>
      <c r="C1303" s="18">
        <f t="shared" si="40"/>
        <v>1.6547729858310076E-3</v>
      </c>
      <c r="D1303" s="18">
        <f t="shared" si="41"/>
        <v>1.6534053575486475E-3</v>
      </c>
    </row>
    <row r="1304" spans="1:4" x14ac:dyDescent="0.25">
      <c r="A1304" s="18" t="s">
        <v>1403</v>
      </c>
      <c r="B1304" s="18">
        <v>19.361000000000001</v>
      </c>
      <c r="C1304" s="18">
        <f t="shared" si="40"/>
        <v>-1.187955167604963E-3</v>
      </c>
      <c r="D1304" s="18">
        <f t="shared" si="41"/>
        <v>-1.1886613456723919E-3</v>
      </c>
    </row>
    <row r="1305" spans="1:4" x14ac:dyDescent="0.25">
      <c r="A1305" s="18" t="s">
        <v>1404</v>
      </c>
      <c r="B1305" s="18">
        <v>19.39</v>
      </c>
      <c r="C1305" s="18">
        <f t="shared" si="40"/>
        <v>-1.4956162970603359E-3</v>
      </c>
      <c r="D1305" s="18">
        <f t="shared" si="41"/>
        <v>-1.4967358475321733E-3</v>
      </c>
    </row>
    <row r="1306" spans="1:4" x14ac:dyDescent="0.25">
      <c r="A1306" s="18" t="s">
        <v>1405</v>
      </c>
      <c r="B1306" s="18">
        <v>19.472000000000001</v>
      </c>
      <c r="C1306" s="18">
        <f t="shared" si="40"/>
        <v>-4.2111750205423544E-3</v>
      </c>
      <c r="D1306" s="18">
        <f t="shared" si="41"/>
        <v>-4.2200669906109611E-3</v>
      </c>
    </row>
    <row r="1307" spans="1:4" x14ac:dyDescent="0.25">
      <c r="A1307" s="18" t="s">
        <v>1406</v>
      </c>
      <c r="B1307" s="18">
        <v>19.387</v>
      </c>
      <c r="C1307" s="18">
        <f t="shared" si="40"/>
        <v>4.3843812864290945E-3</v>
      </c>
      <c r="D1307" s="18">
        <f t="shared" si="41"/>
        <v>4.3747978881009389E-3</v>
      </c>
    </row>
    <row r="1308" spans="1:4" x14ac:dyDescent="0.25">
      <c r="A1308" s="18" t="s">
        <v>1407</v>
      </c>
      <c r="B1308" s="18">
        <v>19.600000000000001</v>
      </c>
      <c r="C1308" s="18">
        <f t="shared" si="40"/>
        <v>-1.0867346938775559E-2</v>
      </c>
      <c r="D1308" s="18">
        <f t="shared" si="41"/>
        <v>-1.0926827879401184E-2</v>
      </c>
    </row>
    <row r="1309" spans="1:4" x14ac:dyDescent="0.25">
      <c r="A1309" s="18" t="s">
        <v>1408</v>
      </c>
      <c r="B1309" s="18">
        <v>19.52</v>
      </c>
      <c r="C1309" s="18">
        <f t="shared" si="40"/>
        <v>4.0983606557377997E-3</v>
      </c>
      <c r="D1309" s="18">
        <f t="shared" si="41"/>
        <v>4.0899852515252876E-3</v>
      </c>
    </row>
    <row r="1310" spans="1:4" x14ac:dyDescent="0.25">
      <c r="A1310" s="18" t="s">
        <v>1409</v>
      </c>
      <c r="B1310" s="18">
        <v>19.489999999999998</v>
      </c>
      <c r="C1310" s="18">
        <f t="shared" si="40"/>
        <v>1.5392508978964155E-3</v>
      </c>
      <c r="D1310" s="18">
        <f t="shared" si="41"/>
        <v>1.5380674654770434E-3</v>
      </c>
    </row>
    <row r="1311" spans="1:4" x14ac:dyDescent="0.25">
      <c r="A1311" s="18" t="s">
        <v>1410</v>
      </c>
      <c r="B1311" s="18">
        <v>19.870999999999999</v>
      </c>
      <c r="C1311" s="18">
        <f t="shared" si="40"/>
        <v>-1.9173670172613368E-2</v>
      </c>
      <c r="D1311" s="18">
        <f t="shared" si="41"/>
        <v>-1.9359868904209834E-2</v>
      </c>
    </row>
    <row r="1312" spans="1:4" x14ac:dyDescent="0.25">
      <c r="A1312" s="18" t="s">
        <v>1411</v>
      </c>
      <c r="B1312" s="18">
        <v>19.809999999999999</v>
      </c>
      <c r="C1312" s="18">
        <f t="shared" si="40"/>
        <v>3.0792529025744546E-3</v>
      </c>
      <c r="D1312" s="18">
        <f t="shared" si="41"/>
        <v>3.0745217132197066E-3</v>
      </c>
    </row>
    <row r="1313" spans="1:4" x14ac:dyDescent="0.25">
      <c r="A1313" s="18" t="s">
        <v>1412</v>
      </c>
      <c r="B1313" s="18">
        <v>19.87</v>
      </c>
      <c r="C1313" s="18">
        <f t="shared" si="40"/>
        <v>-3.0196275792653384E-3</v>
      </c>
      <c r="D1313" s="18">
        <f t="shared" si="41"/>
        <v>-3.024195853266022E-3</v>
      </c>
    </row>
    <row r="1314" spans="1:4" x14ac:dyDescent="0.25">
      <c r="A1314" s="18" t="s">
        <v>1413</v>
      </c>
      <c r="B1314" s="18">
        <v>20.059999999999999</v>
      </c>
      <c r="C1314" s="18">
        <f t="shared" si="40"/>
        <v>-9.4715852442670851E-3</v>
      </c>
      <c r="D1314" s="18">
        <f t="shared" si="41"/>
        <v>-9.5167259700638471E-3</v>
      </c>
    </row>
    <row r="1315" spans="1:4" x14ac:dyDescent="0.25">
      <c r="A1315" s="18" t="s">
        <v>1414</v>
      </c>
      <c r="B1315" s="18">
        <v>19.888000000000002</v>
      </c>
      <c r="C1315" s="18">
        <f t="shared" si="40"/>
        <v>8.6484312148027466E-3</v>
      </c>
      <c r="D1315" s="18">
        <f t="shared" si="41"/>
        <v>8.6112477654340224E-3</v>
      </c>
    </row>
    <row r="1316" spans="1:4" x14ac:dyDescent="0.25">
      <c r="A1316" s="18" t="s">
        <v>1415</v>
      </c>
      <c r="B1316" s="18">
        <v>19.902000000000001</v>
      </c>
      <c r="C1316" s="18">
        <f t="shared" si="40"/>
        <v>-7.034468897597903E-4</v>
      </c>
      <c r="D1316" s="18">
        <f t="shared" si="41"/>
        <v>-7.0369442461500889E-4</v>
      </c>
    </row>
    <row r="1317" spans="1:4" x14ac:dyDescent="0.25">
      <c r="A1317" s="18" t="s">
        <v>1416</v>
      </c>
      <c r="B1317" s="18">
        <v>19.951000000000001</v>
      </c>
      <c r="C1317" s="18">
        <f t="shared" si="40"/>
        <v>-2.456017242243471E-3</v>
      </c>
      <c r="D1317" s="18">
        <f t="shared" si="41"/>
        <v>-2.459038199953694E-3</v>
      </c>
    </row>
    <row r="1318" spans="1:4" x14ac:dyDescent="0.25">
      <c r="A1318" s="18" t="s">
        <v>1417</v>
      </c>
      <c r="B1318" s="18">
        <v>19.984999999999999</v>
      </c>
      <c r="C1318" s="18">
        <f t="shared" si="40"/>
        <v>-1.7012759569676717E-3</v>
      </c>
      <c r="D1318" s="18">
        <f t="shared" si="41"/>
        <v>-1.7027247703626581E-3</v>
      </c>
    </row>
    <row r="1319" spans="1:4" x14ac:dyDescent="0.25">
      <c r="A1319" s="18" t="s">
        <v>1418</v>
      </c>
      <c r="B1319" s="18">
        <v>19.794</v>
      </c>
      <c r="C1319" s="18">
        <f t="shared" si="40"/>
        <v>9.6493887036475171E-3</v>
      </c>
      <c r="D1319" s="18">
        <f t="shared" si="41"/>
        <v>9.6031306887874139E-3</v>
      </c>
    </row>
    <row r="1320" spans="1:4" x14ac:dyDescent="0.25">
      <c r="A1320" s="18" t="s">
        <v>1419</v>
      </c>
      <c r="B1320" s="18">
        <v>20.193999999999999</v>
      </c>
      <c r="C1320" s="18">
        <f t="shared" si="40"/>
        <v>-1.9807863721897523E-2</v>
      </c>
      <c r="D1320" s="18">
        <f t="shared" si="41"/>
        <v>-2.0006669107629799E-2</v>
      </c>
    </row>
    <row r="1321" spans="1:4" x14ac:dyDescent="0.25">
      <c r="A1321" s="18" t="s">
        <v>1420</v>
      </c>
      <c r="B1321" s="18">
        <v>20.361999999999998</v>
      </c>
      <c r="C1321" s="18">
        <f t="shared" si="40"/>
        <v>-8.2506629997052983E-3</v>
      </c>
      <c r="D1321" s="18">
        <f t="shared" si="41"/>
        <v>-8.2848881028746955E-3</v>
      </c>
    </row>
    <row r="1322" spans="1:4" x14ac:dyDescent="0.25">
      <c r="A1322" s="18" t="s">
        <v>1421</v>
      </c>
      <c r="B1322" s="18">
        <v>20.332000000000001</v>
      </c>
      <c r="C1322" s="18">
        <f t="shared" si="40"/>
        <v>1.4755065905959859E-3</v>
      </c>
      <c r="D1322" s="18">
        <f t="shared" si="41"/>
        <v>1.4744191003478416E-3</v>
      </c>
    </row>
    <row r="1323" spans="1:4" x14ac:dyDescent="0.25">
      <c r="A1323" s="18" t="s">
        <v>1422</v>
      </c>
      <c r="B1323" s="18">
        <v>20.373000000000001</v>
      </c>
      <c r="C1323" s="18">
        <f t="shared" si="40"/>
        <v>-2.0124674814705917E-3</v>
      </c>
      <c r="D1323" s="18">
        <f t="shared" si="41"/>
        <v>-2.0144952151079404E-3</v>
      </c>
    </row>
    <row r="1324" spans="1:4" x14ac:dyDescent="0.25">
      <c r="A1324" s="18" t="s">
        <v>1423</v>
      </c>
      <c r="B1324" s="18">
        <v>20.558</v>
      </c>
      <c r="C1324" s="18">
        <f t="shared" si="40"/>
        <v>-8.9989298569899175E-3</v>
      </c>
      <c r="D1324" s="18">
        <f t="shared" si="41"/>
        <v>-9.0396647909661305E-3</v>
      </c>
    </row>
    <row r="1325" spans="1:4" x14ac:dyDescent="0.25">
      <c r="A1325" s="18" t="s">
        <v>1424</v>
      </c>
      <c r="B1325" s="18">
        <v>20.545999999999999</v>
      </c>
      <c r="C1325" s="18">
        <f t="shared" si="40"/>
        <v>5.8405529056752923E-4</v>
      </c>
      <c r="D1325" s="18">
        <f t="shared" si="41"/>
        <v>5.838847966583941E-4</v>
      </c>
    </row>
    <row r="1326" spans="1:4" x14ac:dyDescent="0.25">
      <c r="A1326" s="18" t="s">
        <v>1425</v>
      </c>
      <c r="B1326" s="18">
        <v>20.526</v>
      </c>
      <c r="C1326" s="18">
        <f t="shared" si="40"/>
        <v>9.7437396472764169E-4</v>
      </c>
      <c r="D1326" s="18">
        <f t="shared" si="41"/>
        <v>9.7389957054930536E-4</v>
      </c>
    </row>
    <row r="1327" spans="1:4" x14ac:dyDescent="0.25">
      <c r="A1327" s="18" t="s">
        <v>1426</v>
      </c>
      <c r="B1327" s="18">
        <v>20.751999999999999</v>
      </c>
      <c r="C1327" s="18">
        <f t="shared" si="40"/>
        <v>-1.0890516576715454E-2</v>
      </c>
      <c r="D1327" s="18">
        <f t="shared" si="41"/>
        <v>-1.0950252350565412E-2</v>
      </c>
    </row>
    <row r="1328" spans="1:4" x14ac:dyDescent="0.25">
      <c r="A1328" s="18" t="s">
        <v>1427</v>
      </c>
      <c r="B1328" s="18">
        <v>20.588000000000001</v>
      </c>
      <c r="C1328" s="18">
        <f t="shared" si="40"/>
        <v>7.9658053234893094E-3</v>
      </c>
      <c r="D1328" s="18">
        <f t="shared" si="41"/>
        <v>7.9342457835797943E-3</v>
      </c>
    </row>
    <row r="1329" spans="1:4" x14ac:dyDescent="0.25">
      <c r="A1329" s="18" t="s">
        <v>1428</v>
      </c>
      <c r="B1329" s="18">
        <v>20.376000000000001</v>
      </c>
      <c r="C1329" s="18">
        <f t="shared" si="40"/>
        <v>1.0404397330192369E-2</v>
      </c>
      <c r="D1329" s="18">
        <f t="shared" si="41"/>
        <v>1.0350644113352209E-2</v>
      </c>
    </row>
    <row r="1330" spans="1:4" x14ac:dyDescent="0.25">
      <c r="A1330" s="18" t="s">
        <v>1429</v>
      </c>
      <c r="B1330" s="18">
        <v>20.952000000000002</v>
      </c>
      <c r="C1330" s="18">
        <f t="shared" si="40"/>
        <v>-2.7491408934707928E-2</v>
      </c>
      <c r="D1330" s="18">
        <f t="shared" si="41"/>
        <v>-2.7876369528254903E-2</v>
      </c>
    </row>
    <row r="1331" spans="1:4" x14ac:dyDescent="0.25">
      <c r="A1331" s="18" t="s">
        <v>1430</v>
      </c>
      <c r="B1331" s="18">
        <v>20.965</v>
      </c>
      <c r="C1331" s="18">
        <f t="shared" si="40"/>
        <v>-6.2008108752674093E-4</v>
      </c>
      <c r="D1331" s="18">
        <f t="shared" si="41"/>
        <v>-6.2027341731513163E-4</v>
      </c>
    </row>
    <row r="1332" spans="1:4" x14ac:dyDescent="0.25">
      <c r="A1332" s="18" t="s">
        <v>1431</v>
      </c>
      <c r="B1332" s="18">
        <v>20.966000000000001</v>
      </c>
      <c r="C1332" s="18">
        <f t="shared" si="40"/>
        <v>-4.7696270151732431E-5</v>
      </c>
      <c r="D1332" s="18">
        <f t="shared" si="41"/>
        <v>-4.7697407655038911E-5</v>
      </c>
    </row>
    <row r="1333" spans="1:4" x14ac:dyDescent="0.25">
      <c r="A1333" s="18" t="s">
        <v>1432</v>
      </c>
      <c r="B1333" s="18">
        <v>20.928000000000001</v>
      </c>
      <c r="C1333" s="18">
        <f t="shared" si="40"/>
        <v>1.8157492354740183E-3</v>
      </c>
      <c r="D1333" s="18">
        <f t="shared" si="41"/>
        <v>1.8141027555927181E-3</v>
      </c>
    </row>
    <row r="1334" spans="1:4" x14ac:dyDescent="0.25">
      <c r="A1334" s="18" t="s">
        <v>1433</v>
      </c>
      <c r="B1334" s="18">
        <v>20.838000000000001</v>
      </c>
      <c r="C1334" s="18">
        <f t="shared" si="40"/>
        <v>4.3190325367117692E-3</v>
      </c>
      <c r="D1334" s="18">
        <f t="shared" si="41"/>
        <v>4.3097322847961824E-3</v>
      </c>
    </row>
    <row r="1335" spans="1:4" x14ac:dyDescent="0.25">
      <c r="A1335" s="18" t="s">
        <v>1434</v>
      </c>
      <c r="B1335" s="18">
        <v>21.085999999999999</v>
      </c>
      <c r="C1335" s="18">
        <f t="shared" si="40"/>
        <v>-1.1761358247178107E-2</v>
      </c>
      <c r="D1335" s="18">
        <f t="shared" si="41"/>
        <v>-1.1831070164765776E-2</v>
      </c>
    </row>
    <row r="1336" spans="1:4" x14ac:dyDescent="0.25">
      <c r="A1336" s="18" t="s">
        <v>1435</v>
      </c>
      <c r="B1336" s="18">
        <v>20.727</v>
      </c>
      <c r="C1336" s="18">
        <f t="shared" si="40"/>
        <v>1.7320403338640333E-2</v>
      </c>
      <c r="D1336" s="18">
        <f t="shared" si="41"/>
        <v>1.7172114979990237E-2</v>
      </c>
    </row>
    <row r="1337" spans="1:4" x14ac:dyDescent="0.25">
      <c r="A1337" s="18" t="s">
        <v>1436</v>
      </c>
      <c r="B1337" s="18">
        <v>20.841999999999999</v>
      </c>
      <c r="C1337" s="18">
        <f t="shared" si="40"/>
        <v>-5.5177046348718183E-3</v>
      </c>
      <c r="D1337" s="18">
        <f t="shared" si="41"/>
        <v>-5.532983395468094E-3</v>
      </c>
    </row>
    <row r="1338" spans="1:4" x14ac:dyDescent="0.25">
      <c r="A1338" s="18" t="s">
        <v>1437</v>
      </c>
      <c r="B1338" s="18">
        <v>20.864000000000001</v>
      </c>
      <c r="C1338" s="18">
        <f t="shared" si="40"/>
        <v>-1.0544478527608329E-3</v>
      </c>
      <c r="D1338" s="18">
        <f t="shared" si="41"/>
        <v>-1.0550041740068506E-3</v>
      </c>
    </row>
    <row r="1339" spans="1:4" x14ac:dyDescent="0.25">
      <c r="A1339" s="18" t="s">
        <v>1438</v>
      </c>
      <c r="B1339" s="18">
        <v>21.507999999999999</v>
      </c>
      <c r="C1339" s="18">
        <f t="shared" si="40"/>
        <v>-2.9942347033661817E-2</v>
      </c>
      <c r="D1339" s="18">
        <f t="shared" si="41"/>
        <v>-3.0399773203189141E-2</v>
      </c>
    </row>
    <row r="1340" spans="1:4" x14ac:dyDescent="0.25">
      <c r="A1340" s="18" t="s">
        <v>1439</v>
      </c>
      <c r="B1340" s="18">
        <v>21.411000000000001</v>
      </c>
      <c r="C1340" s="18">
        <f t="shared" si="40"/>
        <v>4.5303815795618022E-3</v>
      </c>
      <c r="D1340" s="18">
        <f t="shared" si="41"/>
        <v>4.520150290391608E-3</v>
      </c>
    </row>
    <row r="1341" spans="1:4" x14ac:dyDescent="0.25">
      <c r="A1341" s="18" t="s">
        <v>1440</v>
      </c>
      <c r="B1341" s="18">
        <v>21.459</v>
      </c>
      <c r="C1341" s="18">
        <f t="shared" si="40"/>
        <v>-2.2368237103312489E-3</v>
      </c>
      <c r="D1341" s="18">
        <f t="shared" si="41"/>
        <v>-2.2393291373164204E-3</v>
      </c>
    </row>
    <row r="1342" spans="1:4" x14ac:dyDescent="0.25">
      <c r="A1342" s="18" t="s">
        <v>1441</v>
      </c>
      <c r="B1342" s="18">
        <v>21.021999999999998</v>
      </c>
      <c r="C1342" s="18">
        <f t="shared" si="40"/>
        <v>2.0787746170678394E-2</v>
      </c>
      <c r="D1342" s="18">
        <f t="shared" si="41"/>
        <v>2.0574629393193943E-2</v>
      </c>
    </row>
    <row r="1343" spans="1:4" x14ac:dyDescent="0.25">
      <c r="A1343" s="18" t="s">
        <v>1442</v>
      </c>
      <c r="B1343" s="18">
        <v>20.966999999999999</v>
      </c>
      <c r="C1343" s="18">
        <f t="shared" si="40"/>
        <v>2.623169742929352E-3</v>
      </c>
      <c r="D1343" s="18">
        <f t="shared" si="41"/>
        <v>2.6197352380609301E-3</v>
      </c>
    </row>
    <row r="1344" spans="1:4" x14ac:dyDescent="0.25">
      <c r="A1344" s="18" t="s">
        <v>1443</v>
      </c>
      <c r="B1344" s="18">
        <v>20.966000000000001</v>
      </c>
      <c r="C1344" s="18">
        <f t="shared" si="40"/>
        <v>4.7696270151562977E-5</v>
      </c>
      <c r="D1344" s="18">
        <f t="shared" si="41"/>
        <v>4.7695132720738916E-5</v>
      </c>
    </row>
    <row r="1345" spans="1:4" x14ac:dyDescent="0.25">
      <c r="A1345" s="18" t="s">
        <v>1444</v>
      </c>
      <c r="B1345" s="18">
        <v>21.138000000000002</v>
      </c>
      <c r="C1345" s="18">
        <f t="shared" si="40"/>
        <v>-8.1370044469675738E-3</v>
      </c>
      <c r="D1345" s="18">
        <f t="shared" si="41"/>
        <v>-8.1702905567746457E-3</v>
      </c>
    </row>
    <row r="1346" spans="1:4" x14ac:dyDescent="0.25">
      <c r="A1346" s="18" t="s">
        <v>1445</v>
      </c>
      <c r="B1346" s="18">
        <v>21.195</v>
      </c>
      <c r="C1346" s="18">
        <f t="shared" si="40"/>
        <v>-2.6893135173389291E-3</v>
      </c>
      <c r="D1346" s="18">
        <f t="shared" si="41"/>
        <v>-2.6929362174447943E-3</v>
      </c>
    </row>
    <row r="1347" spans="1:4" x14ac:dyDescent="0.25">
      <c r="A1347" s="18" t="s">
        <v>1446</v>
      </c>
      <c r="B1347" s="18">
        <v>21.088999999999999</v>
      </c>
      <c r="C1347" s="18">
        <f t="shared" si="40"/>
        <v>5.0263170373181119E-3</v>
      </c>
      <c r="D1347" s="18">
        <f t="shared" si="41"/>
        <v>5.0137272749731943E-3</v>
      </c>
    </row>
    <row r="1348" spans="1:4" x14ac:dyDescent="0.25">
      <c r="A1348" s="18" t="s">
        <v>1447</v>
      </c>
      <c r="B1348" s="18">
        <v>21.254000000000001</v>
      </c>
      <c r="C1348" s="18">
        <f t="shared" ref="C1348:C1411" si="42">(B1347-B1348)/B1348</f>
        <v>-7.7632445657289306E-3</v>
      </c>
      <c r="D1348" s="18">
        <f t="shared" ref="D1348:D1411" si="43">LN(1+C1348)</f>
        <v>-7.7935354208761975E-3</v>
      </c>
    </row>
    <row r="1349" spans="1:4" x14ac:dyDescent="0.25">
      <c r="A1349" s="18" t="s">
        <v>1448</v>
      </c>
      <c r="B1349" s="18">
        <v>21.067</v>
      </c>
      <c r="C1349" s="18">
        <f t="shared" si="42"/>
        <v>8.8764418284521373E-3</v>
      </c>
      <c r="D1349" s="18">
        <f t="shared" si="43"/>
        <v>8.8372778061702479E-3</v>
      </c>
    </row>
    <row r="1350" spans="1:4" x14ac:dyDescent="0.25">
      <c r="A1350" s="18" t="s">
        <v>1449</v>
      </c>
      <c r="B1350" s="18">
        <v>21.007000000000001</v>
      </c>
      <c r="C1350" s="18">
        <f t="shared" si="42"/>
        <v>2.8561907935449478E-3</v>
      </c>
      <c r="D1350" s="18">
        <f t="shared" si="43"/>
        <v>2.8521196307897908E-3</v>
      </c>
    </row>
    <row r="1351" spans="1:4" x14ac:dyDescent="0.25">
      <c r="A1351" s="18" t="s">
        <v>1450</v>
      </c>
      <c r="B1351" s="18">
        <v>21</v>
      </c>
      <c r="C1351" s="18">
        <f t="shared" si="42"/>
        <v>3.3333333333340233E-4</v>
      </c>
      <c r="D1351" s="18">
        <f t="shared" si="43"/>
        <v>3.3327779012033449E-4</v>
      </c>
    </row>
    <row r="1352" spans="1:4" x14ac:dyDescent="0.25">
      <c r="A1352" s="18" t="s">
        <v>1451</v>
      </c>
      <c r="B1352" s="18">
        <v>21.077000000000002</v>
      </c>
      <c r="C1352" s="18">
        <f t="shared" si="42"/>
        <v>-3.6532713384258542E-3</v>
      </c>
      <c r="D1352" s="18">
        <f t="shared" si="43"/>
        <v>-3.6599608314871715E-3</v>
      </c>
    </row>
    <row r="1353" spans="1:4" x14ac:dyDescent="0.25">
      <c r="A1353" s="18" t="s">
        <v>1452</v>
      </c>
      <c r="B1353" s="18">
        <v>21.103000000000002</v>
      </c>
      <c r="C1353" s="18">
        <f t="shared" si="42"/>
        <v>-1.2320523148367435E-3</v>
      </c>
      <c r="D1353" s="18">
        <f t="shared" si="43"/>
        <v>-1.2328119152656873E-3</v>
      </c>
    </row>
    <row r="1354" spans="1:4" x14ac:dyDescent="0.25">
      <c r="A1354" s="18" t="s">
        <v>1453</v>
      </c>
      <c r="B1354" s="18">
        <v>21.111000000000001</v>
      </c>
      <c r="C1354" s="18">
        <f t="shared" si="42"/>
        <v>-3.7894936289134187E-4</v>
      </c>
      <c r="D1354" s="18">
        <f t="shared" si="43"/>
        <v>-3.7902118234563848E-4</v>
      </c>
    </row>
    <row r="1355" spans="1:4" x14ac:dyDescent="0.25">
      <c r="A1355" s="18" t="s">
        <v>1454</v>
      </c>
      <c r="B1355" s="18">
        <v>21.038</v>
      </c>
      <c r="C1355" s="18">
        <f t="shared" si="42"/>
        <v>3.469911588554064E-3</v>
      </c>
      <c r="D1355" s="18">
        <f t="shared" si="43"/>
        <v>3.4639053354392824E-3</v>
      </c>
    </row>
    <row r="1356" spans="1:4" x14ac:dyDescent="0.25">
      <c r="A1356" s="18" t="s">
        <v>1455</v>
      </c>
      <c r="B1356" s="18">
        <v>20.908999999999999</v>
      </c>
      <c r="C1356" s="18">
        <f t="shared" si="42"/>
        <v>6.1695920417045936E-3</v>
      </c>
      <c r="D1356" s="18">
        <f t="shared" si="43"/>
        <v>6.1506380277964352E-3</v>
      </c>
    </row>
    <row r="1357" spans="1:4" x14ac:dyDescent="0.25">
      <c r="A1357" s="18" t="s">
        <v>1456</v>
      </c>
      <c r="B1357" s="18">
        <v>20.875</v>
      </c>
      <c r="C1357" s="18">
        <f t="shared" si="42"/>
        <v>1.6287425149700081E-3</v>
      </c>
      <c r="D1357" s="18">
        <f t="shared" si="43"/>
        <v>1.6274175523667287E-3</v>
      </c>
    </row>
    <row r="1358" spans="1:4" x14ac:dyDescent="0.25">
      <c r="A1358" s="18" t="s">
        <v>1457</v>
      </c>
      <c r="B1358" s="18">
        <v>20.942</v>
      </c>
      <c r="C1358" s="18">
        <f t="shared" si="42"/>
        <v>-3.1993123865915467E-3</v>
      </c>
      <c r="D1358" s="18">
        <f t="shared" si="43"/>
        <v>-3.2044411283511549E-3</v>
      </c>
    </row>
    <row r="1359" spans="1:4" x14ac:dyDescent="0.25">
      <c r="A1359" s="18" t="s">
        <v>1458</v>
      </c>
      <c r="B1359" s="18">
        <v>20.637</v>
      </c>
      <c r="C1359" s="18">
        <f t="shared" si="42"/>
        <v>1.4779279934098935E-2</v>
      </c>
      <c r="D1359" s="18">
        <f t="shared" si="43"/>
        <v>1.4671130653283496E-2</v>
      </c>
    </row>
    <row r="1360" spans="1:4" x14ac:dyDescent="0.25">
      <c r="A1360" s="18" t="s">
        <v>1459</v>
      </c>
      <c r="B1360" s="18">
        <v>19.766999999999999</v>
      </c>
      <c r="C1360" s="18">
        <f t="shared" si="42"/>
        <v>4.4012748520261095E-2</v>
      </c>
      <c r="D1360" s="18">
        <f t="shared" si="43"/>
        <v>4.3071700612194244E-2</v>
      </c>
    </row>
    <row r="1361" spans="1:4" x14ac:dyDescent="0.25">
      <c r="A1361" s="18" t="s">
        <v>1460</v>
      </c>
      <c r="B1361" s="18">
        <v>19.721</v>
      </c>
      <c r="C1361" s="18">
        <f t="shared" si="42"/>
        <v>2.3325389179047399E-3</v>
      </c>
      <c r="D1361" s="18">
        <f t="shared" si="43"/>
        <v>2.3298227718605759E-3</v>
      </c>
    </row>
    <row r="1362" spans="1:4" x14ac:dyDescent="0.25">
      <c r="A1362" s="18" t="s">
        <v>1461</v>
      </c>
      <c r="B1362" s="18">
        <v>19.702000000000002</v>
      </c>
      <c r="C1362" s="18">
        <f t="shared" si="42"/>
        <v>9.6436909958371483E-4</v>
      </c>
      <c r="D1362" s="18">
        <f t="shared" si="43"/>
        <v>9.6390439444448816E-4</v>
      </c>
    </row>
    <row r="1363" spans="1:4" x14ac:dyDescent="0.25">
      <c r="A1363" s="18" t="s">
        <v>1462</v>
      </c>
      <c r="B1363" s="18">
        <v>19.748000000000001</v>
      </c>
      <c r="C1363" s="18">
        <f t="shared" si="42"/>
        <v>-2.329349807575419E-3</v>
      </c>
      <c r="D1363" s="18">
        <f t="shared" si="43"/>
        <v>-2.3320669631289835E-3</v>
      </c>
    </row>
    <row r="1364" spans="1:4" x14ac:dyDescent="0.25">
      <c r="A1364" s="18" t="s">
        <v>1463</v>
      </c>
      <c r="B1364" s="18">
        <v>19.637</v>
      </c>
      <c r="C1364" s="18">
        <f t="shared" si="42"/>
        <v>5.6525945918419638E-3</v>
      </c>
      <c r="D1364" s="18">
        <f t="shared" si="43"/>
        <v>5.636678628523315E-3</v>
      </c>
    </row>
    <row r="1365" spans="1:4" x14ac:dyDescent="0.25">
      <c r="A1365" s="18" t="s">
        <v>1464</v>
      </c>
      <c r="B1365" s="18">
        <v>19.515000000000001</v>
      </c>
      <c r="C1365" s="18">
        <f t="shared" si="42"/>
        <v>6.2516013323084749E-3</v>
      </c>
      <c r="D1365" s="18">
        <f t="shared" si="43"/>
        <v>6.232141135514813E-3</v>
      </c>
    </row>
    <row r="1366" spans="1:4" x14ac:dyDescent="0.25">
      <c r="A1366" s="18" t="s">
        <v>1465</v>
      </c>
      <c r="B1366" s="18">
        <v>19.154</v>
      </c>
      <c r="C1366" s="18">
        <f t="shared" si="42"/>
        <v>1.884723817479381E-2</v>
      </c>
      <c r="D1366" s="18">
        <f t="shared" si="43"/>
        <v>1.8671829533150674E-2</v>
      </c>
    </row>
    <row r="1367" spans="1:4" x14ac:dyDescent="0.25">
      <c r="A1367" s="18" t="s">
        <v>1466</v>
      </c>
      <c r="B1367" s="18">
        <v>19.146999999999998</v>
      </c>
      <c r="C1367" s="18">
        <f t="shared" si="42"/>
        <v>3.6559252102164567E-4</v>
      </c>
      <c r="D1367" s="18">
        <f t="shared" si="43"/>
        <v>3.6552570835968163E-4</v>
      </c>
    </row>
    <row r="1368" spans="1:4" x14ac:dyDescent="0.25">
      <c r="A1368" s="18" t="s">
        <v>1467</v>
      </c>
      <c r="B1368" s="18">
        <v>19.045000000000002</v>
      </c>
      <c r="C1368" s="18">
        <f t="shared" si="42"/>
        <v>5.3557364137567206E-3</v>
      </c>
      <c r="D1368" s="18">
        <f t="shared" si="43"/>
        <v>5.3414454605004488E-3</v>
      </c>
    </row>
    <row r="1369" spans="1:4" x14ac:dyDescent="0.25">
      <c r="A1369" s="18" t="s">
        <v>1468</v>
      </c>
      <c r="B1369" s="18">
        <v>19.027999999999999</v>
      </c>
      <c r="C1369" s="18">
        <f t="shared" si="42"/>
        <v>8.9342022282967281E-4</v>
      </c>
      <c r="D1369" s="18">
        <f t="shared" si="43"/>
        <v>8.9302136053247944E-4</v>
      </c>
    </row>
    <row r="1370" spans="1:4" x14ac:dyDescent="0.25">
      <c r="A1370" s="18" t="s">
        <v>1469</v>
      </c>
      <c r="B1370" s="18">
        <v>18.963000000000001</v>
      </c>
      <c r="C1370" s="18">
        <f t="shared" si="42"/>
        <v>3.4277276802192544E-3</v>
      </c>
      <c r="D1370" s="18">
        <f t="shared" si="43"/>
        <v>3.4218664117635707E-3</v>
      </c>
    </row>
    <row r="1371" spans="1:4" x14ac:dyDescent="0.25">
      <c r="A1371" s="18" t="s">
        <v>1470</v>
      </c>
      <c r="B1371" s="18">
        <v>19.055</v>
      </c>
      <c r="C1371" s="18">
        <f t="shared" si="42"/>
        <v>-4.8281290999736947E-3</v>
      </c>
      <c r="D1371" s="18">
        <f t="shared" si="43"/>
        <v>-4.8398221675520674E-3</v>
      </c>
    </row>
    <row r="1372" spans="1:4" x14ac:dyDescent="0.25">
      <c r="A1372" s="18" t="s">
        <v>1471</v>
      </c>
      <c r="B1372" s="18">
        <v>18.765999999999998</v>
      </c>
      <c r="C1372" s="18">
        <f t="shared" si="42"/>
        <v>1.5400191836299771E-2</v>
      </c>
      <c r="D1372" s="18">
        <f t="shared" si="43"/>
        <v>1.528281245796574E-2</v>
      </c>
    </row>
    <row r="1373" spans="1:4" x14ac:dyDescent="0.25">
      <c r="A1373" s="18" t="s">
        <v>1472</v>
      </c>
      <c r="B1373" s="18">
        <v>18.731999999999999</v>
      </c>
      <c r="C1373" s="18">
        <f t="shared" si="42"/>
        <v>1.8150758061071387E-3</v>
      </c>
      <c r="D1373" s="18">
        <f t="shared" si="43"/>
        <v>1.8134305465624708E-3</v>
      </c>
    </row>
    <row r="1374" spans="1:4" x14ac:dyDescent="0.25">
      <c r="A1374" s="18" t="s">
        <v>1473</v>
      </c>
      <c r="B1374" s="18">
        <v>18.709</v>
      </c>
      <c r="C1374" s="18">
        <f t="shared" si="42"/>
        <v>1.2293548559516644E-3</v>
      </c>
      <c r="D1374" s="18">
        <f t="shared" si="43"/>
        <v>1.2285998180137502E-3</v>
      </c>
    </row>
    <row r="1375" spans="1:4" x14ac:dyDescent="0.25">
      <c r="A1375" s="18" t="s">
        <v>1474</v>
      </c>
      <c r="B1375" s="18">
        <v>18.748000000000001</v>
      </c>
      <c r="C1375" s="18">
        <f t="shared" si="42"/>
        <v>-2.0802218903350476E-3</v>
      </c>
      <c r="D1375" s="18">
        <f t="shared" si="43"/>
        <v>-2.082388557178249E-3</v>
      </c>
    </row>
    <row r="1376" spans="1:4" x14ac:dyDescent="0.25">
      <c r="A1376" s="18" t="s">
        <v>1475</v>
      </c>
      <c r="B1376" s="18">
        <v>18.652999999999999</v>
      </c>
      <c r="C1376" s="18">
        <f t="shared" si="42"/>
        <v>5.0930145284942057E-3</v>
      </c>
      <c r="D1376" s="18">
        <f t="shared" si="43"/>
        <v>5.0800889980342533E-3</v>
      </c>
    </row>
    <row r="1377" spans="1:4" x14ac:dyDescent="0.25">
      <c r="A1377" s="18" t="s">
        <v>1476</v>
      </c>
      <c r="B1377" s="18">
        <v>18.983000000000001</v>
      </c>
      <c r="C1377" s="18">
        <f t="shared" si="42"/>
        <v>-1.7383975135647781E-2</v>
      </c>
      <c r="D1377" s="18">
        <f t="shared" si="43"/>
        <v>-1.7536850745979406E-2</v>
      </c>
    </row>
    <row r="1378" spans="1:4" x14ac:dyDescent="0.25">
      <c r="A1378" s="18" t="s">
        <v>1477</v>
      </c>
      <c r="B1378" s="18">
        <v>19.035</v>
      </c>
      <c r="C1378" s="18">
        <f t="shared" si="42"/>
        <v>-2.7318098240083845E-3</v>
      </c>
      <c r="D1378" s="18">
        <f t="shared" si="43"/>
        <v>-2.7355480260557786E-3</v>
      </c>
    </row>
    <row r="1379" spans="1:4" x14ac:dyDescent="0.25">
      <c r="A1379" s="18" t="s">
        <v>1478</v>
      </c>
      <c r="B1379" s="18">
        <v>19.039000000000001</v>
      </c>
      <c r="C1379" s="18">
        <f t="shared" si="42"/>
        <v>-2.1009506801834843E-4</v>
      </c>
      <c r="D1379" s="18">
        <f t="shared" si="43"/>
        <v>-2.1011714107887434E-4</v>
      </c>
    </row>
    <row r="1380" spans="1:4" x14ac:dyDescent="0.25">
      <c r="A1380" s="18" t="s">
        <v>1479</v>
      </c>
      <c r="B1380" s="18">
        <v>19.428000000000001</v>
      </c>
      <c r="C1380" s="18">
        <f t="shared" si="42"/>
        <v>-2.0022647724933052E-2</v>
      </c>
      <c r="D1380" s="18">
        <f t="shared" si="43"/>
        <v>-2.022581750795887E-2</v>
      </c>
    </row>
    <row r="1381" spans="1:4" x14ac:dyDescent="0.25">
      <c r="A1381" s="18" t="s">
        <v>1480</v>
      </c>
      <c r="B1381" s="18">
        <v>19.43</v>
      </c>
      <c r="C1381" s="18">
        <f t="shared" si="42"/>
        <v>-1.0293360782289714E-4</v>
      </c>
      <c r="D1381" s="18">
        <f t="shared" si="43"/>
        <v>-1.0293890585025107E-4</v>
      </c>
    </row>
    <row r="1382" spans="1:4" x14ac:dyDescent="0.25">
      <c r="A1382" s="18" t="s">
        <v>1481</v>
      </c>
      <c r="B1382" s="18">
        <v>19.388000000000002</v>
      </c>
      <c r="C1382" s="18">
        <f t="shared" si="42"/>
        <v>2.1662884258303091E-3</v>
      </c>
      <c r="D1382" s="18">
        <f t="shared" si="43"/>
        <v>2.1639454062189738E-3</v>
      </c>
    </row>
    <row r="1383" spans="1:4" x14ac:dyDescent="0.25">
      <c r="A1383" s="18" t="s">
        <v>1482</v>
      </c>
      <c r="B1383" s="18">
        <v>19.489999999999998</v>
      </c>
      <c r="C1383" s="18">
        <f t="shared" si="42"/>
        <v>-5.2334530528474485E-3</v>
      </c>
      <c r="D1383" s="18">
        <f t="shared" si="43"/>
        <v>-5.247195536339776E-3</v>
      </c>
    </row>
    <row r="1384" spans="1:4" x14ac:dyDescent="0.25">
      <c r="A1384" s="18" t="s">
        <v>1483</v>
      </c>
      <c r="B1384" s="18">
        <v>19.306999999999999</v>
      </c>
      <c r="C1384" s="18">
        <f t="shared" si="42"/>
        <v>9.4784275133371239E-3</v>
      </c>
      <c r="D1384" s="18">
        <f t="shared" si="43"/>
        <v>9.4337890657896981E-3</v>
      </c>
    </row>
    <row r="1385" spans="1:4" x14ac:dyDescent="0.25">
      <c r="A1385" s="18" t="s">
        <v>1484</v>
      </c>
      <c r="B1385" s="18">
        <v>19.367000000000001</v>
      </c>
      <c r="C1385" s="18">
        <f t="shared" si="42"/>
        <v>-3.0980533897868681E-3</v>
      </c>
      <c r="D1385" s="18">
        <f t="shared" si="43"/>
        <v>-3.1028622919153119E-3</v>
      </c>
    </row>
    <row r="1386" spans="1:4" x14ac:dyDescent="0.25">
      <c r="A1386" s="18" t="s">
        <v>1485</v>
      </c>
      <c r="B1386" s="18">
        <v>19.321999999999999</v>
      </c>
      <c r="C1386" s="18">
        <f t="shared" si="42"/>
        <v>2.3289514543008852E-3</v>
      </c>
      <c r="D1386" s="18">
        <f t="shared" si="43"/>
        <v>2.3262436502770132E-3</v>
      </c>
    </row>
    <row r="1387" spans="1:4" x14ac:dyDescent="0.25">
      <c r="A1387" s="18" t="s">
        <v>1486</v>
      </c>
      <c r="B1387" s="18">
        <v>19.344999999999999</v>
      </c>
      <c r="C1387" s="18">
        <f t="shared" si="42"/>
        <v>-1.1889377100025686E-3</v>
      </c>
      <c r="D1387" s="18">
        <f t="shared" si="43"/>
        <v>-1.1896450571584694E-3</v>
      </c>
    </row>
    <row r="1388" spans="1:4" x14ac:dyDescent="0.25">
      <c r="A1388" s="18" t="s">
        <v>1487</v>
      </c>
      <c r="B1388" s="18">
        <v>19.292000000000002</v>
      </c>
      <c r="C1388" s="18">
        <f t="shared" si="42"/>
        <v>2.7472527472526057E-3</v>
      </c>
      <c r="D1388" s="18">
        <f t="shared" si="43"/>
        <v>2.7434859457506127E-3</v>
      </c>
    </row>
    <row r="1389" spans="1:4" x14ac:dyDescent="0.25">
      <c r="A1389" s="18" t="s">
        <v>1488</v>
      </c>
      <c r="B1389" s="18">
        <v>19.446999999999999</v>
      </c>
      <c r="C1389" s="18">
        <f t="shared" si="42"/>
        <v>-7.9703810356351931E-3</v>
      </c>
      <c r="D1389" s="18">
        <f t="shared" si="43"/>
        <v>-8.0023143160196444E-3</v>
      </c>
    </row>
    <row r="1390" spans="1:4" x14ac:dyDescent="0.25">
      <c r="A1390" s="18" t="s">
        <v>1489</v>
      </c>
      <c r="B1390" s="18">
        <v>19.734999999999999</v>
      </c>
      <c r="C1390" s="18">
        <f t="shared" si="42"/>
        <v>-1.4593362047124412E-2</v>
      </c>
      <c r="D1390" s="18">
        <f t="shared" si="43"/>
        <v>-1.4700892592065178E-2</v>
      </c>
    </row>
    <row r="1391" spans="1:4" x14ac:dyDescent="0.25">
      <c r="A1391" s="18" t="s">
        <v>1490</v>
      </c>
      <c r="B1391" s="18">
        <v>19.504000000000001</v>
      </c>
      <c r="C1391" s="18">
        <f t="shared" si="42"/>
        <v>1.184372436423288E-2</v>
      </c>
      <c r="D1391" s="18">
        <f t="shared" si="43"/>
        <v>1.1774136375894613E-2</v>
      </c>
    </row>
    <row r="1392" spans="1:4" x14ac:dyDescent="0.25">
      <c r="A1392" s="18" t="s">
        <v>1491</v>
      </c>
      <c r="B1392" s="18">
        <v>19.5</v>
      </c>
      <c r="C1392" s="18">
        <f t="shared" si="42"/>
        <v>2.0512820512827364E-4</v>
      </c>
      <c r="D1392" s="18">
        <f t="shared" si="43"/>
        <v>2.0510716921468949E-4</v>
      </c>
    </row>
    <row r="1393" spans="1:4" x14ac:dyDescent="0.25">
      <c r="A1393" s="18" t="s">
        <v>1492</v>
      </c>
      <c r="B1393" s="18">
        <v>19.097999999999999</v>
      </c>
      <c r="C1393" s="18">
        <f t="shared" si="42"/>
        <v>2.1049324536600744E-2</v>
      </c>
      <c r="D1393" s="18">
        <f t="shared" si="43"/>
        <v>2.0830848041690449E-2</v>
      </c>
    </row>
    <row r="1394" spans="1:4" x14ac:dyDescent="0.25">
      <c r="A1394" s="18" t="s">
        <v>1493</v>
      </c>
      <c r="B1394" s="18">
        <v>19.077000000000002</v>
      </c>
      <c r="C1394" s="18">
        <f t="shared" si="42"/>
        <v>1.1008020128949647E-3</v>
      </c>
      <c r="D1394" s="18">
        <f t="shared" si="43"/>
        <v>1.1001965746301064E-3</v>
      </c>
    </row>
    <row r="1395" spans="1:4" x14ac:dyDescent="0.25">
      <c r="A1395" s="18" t="s">
        <v>1494</v>
      </c>
      <c r="B1395" s="18">
        <v>19.094000000000001</v>
      </c>
      <c r="C1395" s="18">
        <f t="shared" si="42"/>
        <v>-8.903320414789703E-4</v>
      </c>
      <c r="D1395" s="18">
        <f t="shared" si="43"/>
        <v>-8.9072862246094371E-4</v>
      </c>
    </row>
    <row r="1396" spans="1:4" x14ac:dyDescent="0.25">
      <c r="A1396" s="18" t="s">
        <v>1495</v>
      </c>
      <c r="B1396" s="18">
        <v>19.297999999999998</v>
      </c>
      <c r="C1396" s="18">
        <f t="shared" si="42"/>
        <v>-1.0571043631464249E-2</v>
      </c>
      <c r="D1396" s="18">
        <f t="shared" si="43"/>
        <v>-1.0627314022350438E-2</v>
      </c>
    </row>
    <row r="1397" spans="1:4" x14ac:dyDescent="0.25">
      <c r="A1397" s="18" t="s">
        <v>1496</v>
      </c>
      <c r="B1397" s="18">
        <v>19.597999999999999</v>
      </c>
      <c r="C1397" s="18">
        <f t="shared" si="42"/>
        <v>-1.5307684457597752E-2</v>
      </c>
      <c r="D1397" s="18">
        <f t="shared" si="43"/>
        <v>-1.5426056615434731E-2</v>
      </c>
    </row>
    <row r="1398" spans="1:4" x14ac:dyDescent="0.25">
      <c r="A1398" s="18" t="s">
        <v>1497</v>
      </c>
      <c r="B1398" s="18">
        <v>19.52</v>
      </c>
      <c r="C1398" s="18">
        <f t="shared" si="42"/>
        <v>3.9959016393442317E-3</v>
      </c>
      <c r="D1398" s="18">
        <f t="shared" si="43"/>
        <v>3.9879392286803058E-3</v>
      </c>
    </row>
    <row r="1399" spans="1:4" x14ac:dyDescent="0.25">
      <c r="A1399" s="18" t="s">
        <v>1498</v>
      </c>
      <c r="B1399" s="18">
        <v>19.5</v>
      </c>
      <c r="C1399" s="18">
        <f t="shared" si="42"/>
        <v>1.0256410256410037E-3</v>
      </c>
      <c r="D1399" s="18">
        <f t="shared" si="43"/>
        <v>1.0251154152453505E-3</v>
      </c>
    </row>
    <row r="1400" spans="1:4" x14ac:dyDescent="0.25">
      <c r="A1400" s="18" t="s">
        <v>1499</v>
      </c>
      <c r="B1400" s="18">
        <v>19.492000000000001</v>
      </c>
      <c r="C1400" s="18">
        <f t="shared" si="42"/>
        <v>4.1042478965725007E-4</v>
      </c>
      <c r="D1400" s="18">
        <f t="shared" si="43"/>
        <v>4.1034058844132266E-4</v>
      </c>
    </row>
    <row r="1401" spans="1:4" x14ac:dyDescent="0.25">
      <c r="A1401" s="18" t="s">
        <v>1500</v>
      </c>
      <c r="B1401" s="18">
        <v>18.989000000000001</v>
      </c>
      <c r="C1401" s="18">
        <f t="shared" si="42"/>
        <v>2.6489019958923592E-2</v>
      </c>
      <c r="D1401" s="18">
        <f t="shared" si="43"/>
        <v>2.6144260837980035E-2</v>
      </c>
    </row>
    <row r="1402" spans="1:4" x14ac:dyDescent="0.25">
      <c r="A1402" s="18" t="s">
        <v>1501</v>
      </c>
      <c r="B1402" s="18">
        <v>19.119</v>
      </c>
      <c r="C1402" s="18">
        <f t="shared" si="42"/>
        <v>-6.7995188032846385E-3</v>
      </c>
      <c r="D1402" s="18">
        <f t="shared" si="43"/>
        <v>-6.8227408569869995E-3</v>
      </c>
    </row>
    <row r="1403" spans="1:4" x14ac:dyDescent="0.25">
      <c r="A1403" s="18" t="s">
        <v>1502</v>
      </c>
      <c r="B1403" s="18">
        <v>19.488</v>
      </c>
      <c r="C1403" s="18">
        <f t="shared" si="42"/>
        <v>-1.8934729064039396E-2</v>
      </c>
      <c r="D1403" s="18">
        <f t="shared" si="43"/>
        <v>-1.9116286527219715E-2</v>
      </c>
    </row>
    <row r="1404" spans="1:4" x14ac:dyDescent="0.25">
      <c r="A1404" s="18" t="s">
        <v>1503</v>
      </c>
      <c r="B1404" s="18">
        <v>19.585000000000001</v>
      </c>
      <c r="C1404" s="18">
        <f t="shared" si="42"/>
        <v>-4.9527699770232983E-3</v>
      </c>
      <c r="D1404" s="18">
        <f t="shared" si="43"/>
        <v>-4.9650755903081966E-3</v>
      </c>
    </row>
    <row r="1405" spans="1:4" x14ac:dyDescent="0.25">
      <c r="A1405" s="18" t="s">
        <v>1504</v>
      </c>
      <c r="B1405" s="18">
        <v>19.739999999999998</v>
      </c>
      <c r="C1405" s="18">
        <f t="shared" si="42"/>
        <v>-7.8520770010130497E-3</v>
      </c>
      <c r="D1405" s="18">
        <f t="shared" si="43"/>
        <v>-7.8830668875408162E-3</v>
      </c>
    </row>
    <row r="1406" spans="1:4" x14ac:dyDescent="0.25">
      <c r="A1406" s="18" t="s">
        <v>1505</v>
      </c>
      <c r="B1406" s="18">
        <v>19.684999999999999</v>
      </c>
      <c r="C1406" s="18">
        <f t="shared" si="42"/>
        <v>2.7940055880111619E-3</v>
      </c>
      <c r="D1406" s="18">
        <f t="shared" si="43"/>
        <v>2.7901096096346356E-3</v>
      </c>
    </row>
    <row r="1407" spans="1:4" x14ac:dyDescent="0.25">
      <c r="A1407" s="18" t="s">
        <v>1506</v>
      </c>
      <c r="B1407" s="18">
        <v>19.681999999999999</v>
      </c>
      <c r="C1407" s="18">
        <f t="shared" si="42"/>
        <v>1.524235341936853E-4</v>
      </c>
      <c r="D1407" s="18">
        <f t="shared" si="43"/>
        <v>1.5241191890703873E-4</v>
      </c>
    </row>
    <row r="1408" spans="1:4" x14ac:dyDescent="0.25">
      <c r="A1408" s="18" t="s">
        <v>1507</v>
      </c>
      <c r="B1408" s="18">
        <v>19.43</v>
      </c>
      <c r="C1408" s="18">
        <f t="shared" si="42"/>
        <v>1.2969634585692171E-2</v>
      </c>
      <c r="D1408" s="18">
        <f t="shared" si="43"/>
        <v>1.2886249087445047E-2</v>
      </c>
    </row>
    <row r="1409" spans="1:4" x14ac:dyDescent="0.25">
      <c r="A1409" s="18" t="s">
        <v>1508</v>
      </c>
      <c r="B1409" s="18">
        <v>19.350999999999999</v>
      </c>
      <c r="C1409" s="18">
        <f t="shared" si="42"/>
        <v>4.0824763578109985E-3</v>
      </c>
      <c r="D1409" s="18">
        <f t="shared" si="43"/>
        <v>4.0741656623383537E-3</v>
      </c>
    </row>
    <row r="1410" spans="1:4" x14ac:dyDescent="0.25">
      <c r="A1410" s="18" t="s">
        <v>1509</v>
      </c>
      <c r="B1410" s="18">
        <v>19.341000000000001</v>
      </c>
      <c r="C1410" s="18">
        <f t="shared" si="42"/>
        <v>5.1703634765513722E-4</v>
      </c>
      <c r="D1410" s="18">
        <f t="shared" si="43"/>
        <v>5.1690273041747224E-4</v>
      </c>
    </row>
    <row r="1411" spans="1:4" x14ac:dyDescent="0.25">
      <c r="A1411" s="18" t="s">
        <v>1510</v>
      </c>
      <c r="B1411" s="18">
        <v>19.547999999999998</v>
      </c>
      <c r="C1411" s="18">
        <f t="shared" si="42"/>
        <v>-1.0589318600368181E-2</v>
      </c>
      <c r="D1411" s="18">
        <f t="shared" si="43"/>
        <v>-1.0645784411315432E-2</v>
      </c>
    </row>
    <row r="1412" spans="1:4" x14ac:dyDescent="0.25">
      <c r="A1412" s="18" t="s">
        <v>1511</v>
      </c>
      <c r="B1412" s="18">
        <v>19.585999999999999</v>
      </c>
      <c r="C1412" s="18">
        <f t="shared" ref="C1412:C1475" si="44">(B1411-B1412)/B1412</f>
        <v>-1.9401613397324752E-3</v>
      </c>
      <c r="D1412" s="18">
        <f t="shared" ref="D1412:D1475" si="45">LN(1+C1412)</f>
        <v>-1.942045890694404E-3</v>
      </c>
    </row>
    <row r="1413" spans="1:4" x14ac:dyDescent="0.25">
      <c r="A1413" s="18" t="s">
        <v>1512</v>
      </c>
      <c r="B1413" s="18">
        <v>19.623000000000001</v>
      </c>
      <c r="C1413" s="18">
        <f t="shared" si="44"/>
        <v>-1.8855424756664416E-3</v>
      </c>
      <c r="D1413" s="18">
        <f t="shared" si="45"/>
        <v>-1.8873223485827463E-3</v>
      </c>
    </row>
    <row r="1414" spans="1:4" x14ac:dyDescent="0.25">
      <c r="A1414" s="18" t="s">
        <v>1513</v>
      </c>
      <c r="B1414" s="18">
        <v>19.478000000000002</v>
      </c>
      <c r="C1414" s="18">
        <f t="shared" si="44"/>
        <v>7.4442961289659902E-3</v>
      </c>
      <c r="D1414" s="18">
        <f t="shared" si="45"/>
        <v>7.4167241081778881E-3</v>
      </c>
    </row>
    <row r="1415" spans="1:4" x14ac:dyDescent="0.25">
      <c r="A1415" s="18" t="s">
        <v>1514</v>
      </c>
      <c r="B1415" s="18">
        <v>19.998999999999999</v>
      </c>
      <c r="C1415" s="18">
        <f t="shared" si="44"/>
        <v>-2.605130256512812E-2</v>
      </c>
      <c r="D1415" s="18">
        <f t="shared" si="45"/>
        <v>-2.6396648764941674E-2</v>
      </c>
    </row>
    <row r="1416" spans="1:4" x14ac:dyDescent="0.25">
      <c r="A1416" s="18" t="s">
        <v>1515</v>
      </c>
      <c r="B1416" s="18">
        <v>20.097999999999999</v>
      </c>
      <c r="C1416" s="18">
        <f t="shared" si="44"/>
        <v>-4.9258632699771222E-3</v>
      </c>
      <c r="D1416" s="18">
        <f t="shared" si="45"/>
        <v>-4.9380353228176445E-3</v>
      </c>
    </row>
    <row r="1417" spans="1:4" x14ac:dyDescent="0.25">
      <c r="A1417" s="18" t="s">
        <v>1516</v>
      </c>
      <c r="B1417" s="18">
        <v>19.933</v>
      </c>
      <c r="C1417" s="18">
        <f t="shared" si="44"/>
        <v>8.2777303968293355E-3</v>
      </c>
      <c r="D1417" s="18">
        <f t="shared" si="45"/>
        <v>8.2436578861383256E-3</v>
      </c>
    </row>
    <row r="1418" spans="1:4" x14ac:dyDescent="0.25">
      <c r="A1418" s="18" t="s">
        <v>1517</v>
      </c>
      <c r="B1418" s="18">
        <v>20.077999999999999</v>
      </c>
      <c r="C1418" s="18">
        <f t="shared" si="44"/>
        <v>-7.2218348441079579E-3</v>
      </c>
      <c r="D1418" s="18">
        <f t="shared" si="45"/>
        <v>-7.2480385287062602E-3</v>
      </c>
    </row>
    <row r="1419" spans="1:4" x14ac:dyDescent="0.25">
      <c r="A1419" s="18" t="s">
        <v>1518</v>
      </c>
      <c r="B1419" s="18">
        <v>19.754999999999999</v>
      </c>
      <c r="C1419" s="18">
        <f t="shared" si="44"/>
        <v>1.6350291065553045E-2</v>
      </c>
      <c r="D1419" s="18">
        <f t="shared" si="45"/>
        <v>1.621806440598083E-2</v>
      </c>
    </row>
    <row r="1420" spans="1:4" x14ac:dyDescent="0.25">
      <c r="A1420" s="18" t="s">
        <v>1519</v>
      </c>
      <c r="B1420" s="18">
        <v>20.042000000000002</v>
      </c>
      <c r="C1420" s="18">
        <f t="shared" si="44"/>
        <v>-1.4319928150883274E-2</v>
      </c>
      <c r="D1420" s="18">
        <f t="shared" si="45"/>
        <v>-1.4423447772783156E-2</v>
      </c>
    </row>
    <row r="1421" spans="1:4" x14ac:dyDescent="0.25">
      <c r="A1421" s="18" t="s">
        <v>1520</v>
      </c>
      <c r="B1421" s="18">
        <v>19.890999999999998</v>
      </c>
      <c r="C1421" s="18">
        <f t="shared" si="44"/>
        <v>7.5913729827561897E-3</v>
      </c>
      <c r="D1421" s="18">
        <f t="shared" si="45"/>
        <v>7.5627035132135685E-3</v>
      </c>
    </row>
    <row r="1422" spans="1:4" x14ac:dyDescent="0.25">
      <c r="A1422" s="18" t="s">
        <v>1521</v>
      </c>
      <c r="B1422" s="18">
        <v>19.937999999999999</v>
      </c>
      <c r="C1422" s="18">
        <f t="shared" si="44"/>
        <v>-2.3573076537265823E-3</v>
      </c>
      <c r="D1422" s="18">
        <f t="shared" si="45"/>
        <v>-2.3600904775885521E-3</v>
      </c>
    </row>
    <row r="1423" spans="1:4" x14ac:dyDescent="0.25">
      <c r="A1423" s="18" t="s">
        <v>1522</v>
      </c>
      <c r="B1423" s="18">
        <v>19.927</v>
      </c>
      <c r="C1423" s="18">
        <f t="shared" si="44"/>
        <v>5.520148542178568E-4</v>
      </c>
      <c r="D1423" s="18">
        <f t="shared" si="45"/>
        <v>5.5186255006518391E-4</v>
      </c>
    </row>
    <row r="1424" spans="1:4" x14ac:dyDescent="0.25">
      <c r="A1424" s="18" t="s">
        <v>1523</v>
      </c>
      <c r="B1424" s="18">
        <v>19.786000000000001</v>
      </c>
      <c r="C1424" s="18">
        <f t="shared" si="44"/>
        <v>7.1262508844636731E-3</v>
      </c>
      <c r="D1424" s="18">
        <f t="shared" si="45"/>
        <v>7.100979149416136E-3</v>
      </c>
    </row>
    <row r="1425" spans="1:4" x14ac:dyDescent="0.25">
      <c r="A1425" s="18" t="s">
        <v>1524</v>
      </c>
      <c r="B1425" s="18">
        <v>20.030999999999999</v>
      </c>
      <c r="C1425" s="18">
        <f t="shared" si="44"/>
        <v>-1.2231041885078002E-2</v>
      </c>
      <c r="D1425" s="18">
        <f t="shared" si="45"/>
        <v>-1.2306456642810439E-2</v>
      </c>
    </row>
    <row r="1426" spans="1:4" x14ac:dyDescent="0.25">
      <c r="A1426" s="18" t="s">
        <v>1525</v>
      </c>
      <c r="B1426" s="18">
        <v>19.669</v>
      </c>
      <c r="C1426" s="18">
        <f t="shared" si="44"/>
        <v>1.8404596064873574E-2</v>
      </c>
      <c r="D1426" s="18">
        <f t="shared" si="45"/>
        <v>1.8237281276085732E-2</v>
      </c>
    </row>
    <row r="1427" spans="1:4" x14ac:dyDescent="0.25">
      <c r="A1427" s="18" t="s">
        <v>1526</v>
      </c>
      <c r="B1427" s="18">
        <v>19.734000000000002</v>
      </c>
      <c r="C1427" s="18">
        <f t="shared" si="44"/>
        <v>-3.2938076416337931E-3</v>
      </c>
      <c r="D1427" s="18">
        <f t="shared" si="45"/>
        <v>-3.2992441672193723E-3</v>
      </c>
    </row>
    <row r="1428" spans="1:4" x14ac:dyDescent="0.25">
      <c r="A1428" s="18" t="s">
        <v>1527</v>
      </c>
      <c r="B1428" s="18">
        <v>19.835000000000001</v>
      </c>
      <c r="C1428" s="18">
        <f t="shared" si="44"/>
        <v>-5.0920090748676119E-3</v>
      </c>
      <c r="D1428" s="18">
        <f t="shared" si="45"/>
        <v>-5.1050175313185038E-3</v>
      </c>
    </row>
    <row r="1429" spans="1:4" x14ac:dyDescent="0.25">
      <c r="A1429" s="18" t="s">
        <v>1528</v>
      </c>
      <c r="B1429" s="18">
        <v>19.771999999999998</v>
      </c>
      <c r="C1429" s="18">
        <f t="shared" si="44"/>
        <v>3.1863240946794656E-3</v>
      </c>
      <c r="D1429" s="18">
        <f t="shared" si="45"/>
        <v>3.1812585215807033E-3</v>
      </c>
    </row>
    <row r="1430" spans="1:4" x14ac:dyDescent="0.25">
      <c r="A1430" s="18" t="s">
        <v>1529</v>
      </c>
      <c r="B1430" s="18">
        <v>19.690000000000001</v>
      </c>
      <c r="C1430" s="18">
        <f t="shared" si="44"/>
        <v>4.1645505332654738E-3</v>
      </c>
      <c r="D1430" s="18">
        <f t="shared" si="45"/>
        <v>4.1559027936785503E-3</v>
      </c>
    </row>
    <row r="1431" spans="1:4" x14ac:dyDescent="0.25">
      <c r="A1431" s="18" t="s">
        <v>1530</v>
      </c>
      <c r="B1431" s="18">
        <v>19.759</v>
      </c>
      <c r="C1431" s="18">
        <f t="shared" si="44"/>
        <v>-3.4920795586820719E-3</v>
      </c>
      <c r="D1431" s="18">
        <f t="shared" si="45"/>
        <v>-3.4981911006461211E-3</v>
      </c>
    </row>
    <row r="1432" spans="1:4" x14ac:dyDescent="0.25">
      <c r="A1432" s="18" t="s">
        <v>1531</v>
      </c>
      <c r="B1432" s="18">
        <v>19.954999999999998</v>
      </c>
      <c r="C1432" s="18">
        <f t="shared" si="44"/>
        <v>-9.8220997243797532E-3</v>
      </c>
      <c r="D1432" s="18">
        <f t="shared" si="45"/>
        <v>-9.8706547490167214E-3</v>
      </c>
    </row>
    <row r="1433" spans="1:4" x14ac:dyDescent="0.25">
      <c r="A1433" s="18" t="s">
        <v>1532</v>
      </c>
      <c r="B1433" s="18">
        <v>20.042999999999999</v>
      </c>
      <c r="C1433" s="18">
        <f t="shared" si="44"/>
        <v>-4.3905602953650136E-3</v>
      </c>
      <c r="D1433" s="18">
        <f t="shared" si="45"/>
        <v>-4.4002271107527755E-3</v>
      </c>
    </row>
    <row r="1434" spans="1:4" x14ac:dyDescent="0.25">
      <c r="A1434" s="18" t="s">
        <v>1533</v>
      </c>
      <c r="B1434" s="18">
        <v>20.248000000000001</v>
      </c>
      <c r="C1434" s="18">
        <f t="shared" si="44"/>
        <v>-1.0124456736467891E-2</v>
      </c>
      <c r="D1434" s="18">
        <f t="shared" si="45"/>
        <v>-1.0176057631373067E-2</v>
      </c>
    </row>
    <row r="1435" spans="1:4" x14ac:dyDescent="0.25">
      <c r="A1435" s="18" t="s">
        <v>1534</v>
      </c>
      <c r="B1435" s="18">
        <v>20.286000000000001</v>
      </c>
      <c r="C1435" s="18">
        <f t="shared" si="44"/>
        <v>-1.8732130533372893E-3</v>
      </c>
      <c r="D1435" s="18">
        <f t="shared" si="45"/>
        <v>-1.8749697109810544E-3</v>
      </c>
    </row>
    <row r="1436" spans="1:4" x14ac:dyDescent="0.25">
      <c r="A1436" s="18" t="s">
        <v>1535</v>
      </c>
      <c r="B1436" s="18">
        <v>20.404</v>
      </c>
      <c r="C1436" s="18">
        <f t="shared" si="44"/>
        <v>-5.7831797686727386E-3</v>
      </c>
      <c r="D1436" s="18">
        <f t="shared" si="45"/>
        <v>-5.7999671068760779E-3</v>
      </c>
    </row>
    <row r="1437" spans="1:4" x14ac:dyDescent="0.25">
      <c r="A1437" s="18" t="s">
        <v>1536</v>
      </c>
      <c r="B1437" s="18">
        <v>20.8</v>
      </c>
      <c r="C1437" s="18">
        <f t="shared" si="44"/>
        <v>-1.9038461538461577E-2</v>
      </c>
      <c r="D1437" s="18">
        <f t="shared" si="45"/>
        <v>-1.9222026646592189E-2</v>
      </c>
    </row>
    <row r="1438" spans="1:4" x14ac:dyDescent="0.25">
      <c r="A1438" s="18" t="s">
        <v>1537</v>
      </c>
      <c r="B1438" s="18">
        <v>20.835999999999999</v>
      </c>
      <c r="C1438" s="18">
        <f t="shared" si="44"/>
        <v>-1.7277788443078237E-3</v>
      </c>
      <c r="D1438" s="18">
        <f t="shared" si="45"/>
        <v>-1.7292731756727471E-3</v>
      </c>
    </row>
    <row r="1439" spans="1:4" x14ac:dyDescent="0.25">
      <c r="A1439" s="18" t="s">
        <v>1538</v>
      </c>
      <c r="B1439" s="18">
        <v>21.248999999999999</v>
      </c>
      <c r="C1439" s="18">
        <f t="shared" si="44"/>
        <v>-1.943620876276532E-2</v>
      </c>
      <c r="D1439" s="18">
        <f t="shared" si="45"/>
        <v>-1.962757555665014E-2</v>
      </c>
    </row>
    <row r="1440" spans="1:4" x14ac:dyDescent="0.25">
      <c r="A1440" s="18" t="s">
        <v>1539</v>
      </c>
      <c r="B1440" s="18">
        <v>21.545000000000002</v>
      </c>
      <c r="C1440" s="18">
        <f t="shared" si="44"/>
        <v>-1.373868647017883E-2</v>
      </c>
      <c r="D1440" s="18">
        <f t="shared" si="45"/>
        <v>-1.3833935628206223E-2</v>
      </c>
    </row>
    <row r="1441" spans="1:4" x14ac:dyDescent="0.25">
      <c r="A1441" s="18" t="s">
        <v>1540</v>
      </c>
      <c r="B1441" s="18">
        <v>21.384</v>
      </c>
      <c r="C1441" s="18">
        <f t="shared" si="44"/>
        <v>7.528993640104815E-3</v>
      </c>
      <c r="D1441" s="18">
        <f t="shared" si="45"/>
        <v>7.5007922311835385E-3</v>
      </c>
    </row>
    <row r="1442" spans="1:4" x14ac:dyDescent="0.25">
      <c r="A1442" s="18" t="s">
        <v>1541</v>
      </c>
      <c r="B1442" s="18">
        <v>21.169</v>
      </c>
      <c r="C1442" s="18">
        <f t="shared" si="44"/>
        <v>1.0156360716141521E-2</v>
      </c>
      <c r="D1442" s="18">
        <f t="shared" si="45"/>
        <v>1.0105131461174749E-2</v>
      </c>
    </row>
    <row r="1443" spans="1:4" x14ac:dyDescent="0.25">
      <c r="A1443" s="18" t="s">
        <v>1542</v>
      </c>
      <c r="B1443" s="18">
        <v>21.327999999999999</v>
      </c>
      <c r="C1443" s="18">
        <f t="shared" si="44"/>
        <v>-7.4549887471867466E-3</v>
      </c>
      <c r="D1443" s="18">
        <f t="shared" si="45"/>
        <v>-7.4829160609097556E-3</v>
      </c>
    </row>
    <row r="1444" spans="1:4" x14ac:dyDescent="0.25">
      <c r="A1444" s="18" t="s">
        <v>1543</v>
      </c>
      <c r="B1444" s="18">
        <v>20.783999999999999</v>
      </c>
      <c r="C1444" s="18">
        <f t="shared" si="44"/>
        <v>2.6173979984603565E-2</v>
      </c>
      <c r="D1444" s="18">
        <f t="shared" si="45"/>
        <v>2.5837303508109061E-2</v>
      </c>
    </row>
    <row r="1445" spans="1:4" x14ac:dyDescent="0.25">
      <c r="A1445" s="18" t="s">
        <v>1544</v>
      </c>
      <c r="B1445" s="18">
        <v>20.879000000000001</v>
      </c>
      <c r="C1445" s="18">
        <f t="shared" si="44"/>
        <v>-4.5500263422578865E-3</v>
      </c>
      <c r="D1445" s="18">
        <f t="shared" si="45"/>
        <v>-4.5604092189948878E-3</v>
      </c>
    </row>
    <row r="1446" spans="1:4" x14ac:dyDescent="0.25">
      <c r="A1446" s="18" t="s">
        <v>1545</v>
      </c>
      <c r="B1446" s="18">
        <v>20.855</v>
      </c>
      <c r="C1446" s="18">
        <f t="shared" si="44"/>
        <v>1.1508031647087466E-3</v>
      </c>
      <c r="D1446" s="18">
        <f t="shared" si="45"/>
        <v>1.1501414983299625E-3</v>
      </c>
    </row>
    <row r="1447" spans="1:4" x14ac:dyDescent="0.25">
      <c r="A1447" s="18" t="s">
        <v>1546</v>
      </c>
      <c r="B1447" s="18">
        <v>20.896999999999998</v>
      </c>
      <c r="C1447" s="18">
        <f t="shared" si="44"/>
        <v>-2.0098578743359356E-3</v>
      </c>
      <c r="D1447" s="18">
        <f t="shared" si="45"/>
        <v>-2.0118803490523128E-3</v>
      </c>
    </row>
    <row r="1448" spans="1:4" x14ac:dyDescent="0.25">
      <c r="A1448" s="18" t="s">
        <v>1547</v>
      </c>
      <c r="B1448" s="18">
        <v>21.542000000000002</v>
      </c>
      <c r="C1448" s="18">
        <f t="shared" si="44"/>
        <v>-2.9941509609135785E-2</v>
      </c>
      <c r="D1448" s="18">
        <f t="shared" si="45"/>
        <v>-3.0398909930617626E-2</v>
      </c>
    </row>
    <row r="1449" spans="1:4" x14ac:dyDescent="0.25">
      <c r="A1449" s="18" t="s">
        <v>1548</v>
      </c>
      <c r="B1449" s="18">
        <v>21.239000000000001</v>
      </c>
      <c r="C1449" s="18">
        <f t="shared" si="44"/>
        <v>1.4266208390225566E-2</v>
      </c>
      <c r="D1449" s="18">
        <f t="shared" si="45"/>
        <v>1.4165403642468937E-2</v>
      </c>
    </row>
    <row r="1450" spans="1:4" x14ac:dyDescent="0.25">
      <c r="A1450" s="18" t="s">
        <v>1549</v>
      </c>
      <c r="B1450" s="18">
        <v>21.187999999999999</v>
      </c>
      <c r="C1450" s="18">
        <f t="shared" si="44"/>
        <v>2.4070228431188377E-3</v>
      </c>
      <c r="D1450" s="18">
        <f t="shared" si="45"/>
        <v>2.404130603829407E-3</v>
      </c>
    </row>
    <row r="1451" spans="1:4" x14ac:dyDescent="0.25">
      <c r="A1451" s="18" t="s">
        <v>1550</v>
      </c>
      <c r="B1451" s="18">
        <v>21.448</v>
      </c>
      <c r="C1451" s="18">
        <f t="shared" si="44"/>
        <v>-1.2122342409548749E-2</v>
      </c>
      <c r="D1451" s="18">
        <f t="shared" si="45"/>
        <v>-1.2196417251378043E-2</v>
      </c>
    </row>
    <row r="1452" spans="1:4" x14ac:dyDescent="0.25">
      <c r="A1452" s="18" t="s">
        <v>1551</v>
      </c>
      <c r="B1452" s="18">
        <v>21.413</v>
      </c>
      <c r="C1452" s="18">
        <f t="shared" si="44"/>
        <v>1.6345210853220072E-3</v>
      </c>
      <c r="D1452" s="18">
        <f t="shared" si="45"/>
        <v>1.6331867095783778E-3</v>
      </c>
    </row>
    <row r="1453" spans="1:4" x14ac:dyDescent="0.25">
      <c r="A1453" s="18" t="s">
        <v>1552</v>
      </c>
      <c r="B1453" s="18">
        <v>21.204000000000001</v>
      </c>
      <c r="C1453" s="18">
        <f t="shared" si="44"/>
        <v>9.8566308243727419E-3</v>
      </c>
      <c r="D1453" s="18">
        <f t="shared" si="45"/>
        <v>9.8083710985201189E-3</v>
      </c>
    </row>
    <row r="1454" spans="1:4" x14ac:dyDescent="0.25">
      <c r="A1454" s="18" t="s">
        <v>1553</v>
      </c>
      <c r="B1454" s="18">
        <v>21.314</v>
      </c>
      <c r="C1454" s="18">
        <f t="shared" si="44"/>
        <v>-5.1609270901754444E-3</v>
      </c>
      <c r="D1454" s="18">
        <f t="shared" si="45"/>
        <v>-5.1742906732047591E-3</v>
      </c>
    </row>
    <row r="1455" spans="1:4" x14ac:dyDescent="0.25">
      <c r="A1455" s="18" t="s">
        <v>1554</v>
      </c>
      <c r="B1455" s="18">
        <v>21.254000000000001</v>
      </c>
      <c r="C1455" s="18">
        <f t="shared" si="44"/>
        <v>2.8229980239013229E-3</v>
      </c>
      <c r="D1455" s="18">
        <f t="shared" si="45"/>
        <v>2.8190208482610341E-3</v>
      </c>
    </row>
    <row r="1456" spans="1:4" x14ac:dyDescent="0.25">
      <c r="A1456" s="18" t="s">
        <v>1555</v>
      </c>
      <c r="B1456" s="18">
        <v>21.96</v>
      </c>
      <c r="C1456" s="18">
        <f t="shared" si="44"/>
        <v>-3.2149362477231304E-2</v>
      </c>
      <c r="D1456" s="18">
        <f t="shared" si="45"/>
        <v>-3.2677503690826469E-2</v>
      </c>
    </row>
    <row r="1457" spans="1:4" x14ac:dyDescent="0.25">
      <c r="A1457" s="18" t="s">
        <v>1556</v>
      </c>
      <c r="B1457" s="18">
        <v>22.047000000000001</v>
      </c>
      <c r="C1457" s="18">
        <f t="shared" si="44"/>
        <v>-3.9461151177030774E-3</v>
      </c>
      <c r="D1457" s="18">
        <f t="shared" si="45"/>
        <v>-3.9539215735139429E-3</v>
      </c>
    </row>
    <row r="1458" spans="1:4" x14ac:dyDescent="0.25">
      <c r="A1458" s="18" t="s">
        <v>1557</v>
      </c>
      <c r="B1458" s="18">
        <v>21.89</v>
      </c>
      <c r="C1458" s="18">
        <f t="shared" si="44"/>
        <v>7.1722247601644596E-3</v>
      </c>
      <c r="D1458" s="18">
        <f t="shared" si="45"/>
        <v>7.1466266800722785E-3</v>
      </c>
    </row>
    <row r="1459" spans="1:4" x14ac:dyDescent="0.25">
      <c r="A1459" s="18" t="s">
        <v>1558</v>
      </c>
      <c r="B1459" s="18">
        <v>21.777000000000001</v>
      </c>
      <c r="C1459" s="18">
        <f t="shared" si="44"/>
        <v>5.1889608302337119E-3</v>
      </c>
      <c r="D1459" s="18">
        <f t="shared" si="45"/>
        <v>5.1755445639583555E-3</v>
      </c>
    </row>
    <row r="1460" spans="1:4" x14ac:dyDescent="0.25">
      <c r="A1460" s="18" t="s">
        <v>1559</v>
      </c>
      <c r="B1460" s="18">
        <v>21.678000000000001</v>
      </c>
      <c r="C1460" s="18">
        <f t="shared" si="44"/>
        <v>4.5668419595903771E-3</v>
      </c>
      <c r="D1460" s="18">
        <f t="shared" si="45"/>
        <v>4.556445577255072E-3</v>
      </c>
    </row>
    <row r="1461" spans="1:4" x14ac:dyDescent="0.25">
      <c r="A1461" s="18" t="s">
        <v>1560</v>
      </c>
      <c r="B1461" s="18">
        <v>21.844000000000001</v>
      </c>
      <c r="C1461" s="18">
        <f t="shared" si="44"/>
        <v>-7.5993407800769254E-3</v>
      </c>
      <c r="D1461" s="18">
        <f t="shared" si="45"/>
        <v>-7.6283628963491395E-3</v>
      </c>
    </row>
    <row r="1462" spans="1:4" x14ac:dyDescent="0.25">
      <c r="A1462" s="18" t="s">
        <v>1561</v>
      </c>
      <c r="B1462" s="18">
        <v>21.890999999999998</v>
      </c>
      <c r="C1462" s="18">
        <f t="shared" si="44"/>
        <v>-2.1470010506599536E-3</v>
      </c>
      <c r="D1462" s="18">
        <f t="shared" si="45"/>
        <v>-2.1493091616852952E-3</v>
      </c>
    </row>
    <row r="1463" spans="1:4" x14ac:dyDescent="0.25">
      <c r="A1463" s="18" t="s">
        <v>1562</v>
      </c>
      <c r="B1463" s="18">
        <v>21.83</v>
      </c>
      <c r="C1463" s="18">
        <f t="shared" si="44"/>
        <v>2.7943197434722833E-3</v>
      </c>
      <c r="D1463" s="18">
        <f t="shared" si="45"/>
        <v>2.7904228897402609E-3</v>
      </c>
    </row>
    <row r="1464" spans="1:4" x14ac:dyDescent="0.25">
      <c r="A1464" s="18" t="s">
        <v>1563</v>
      </c>
      <c r="B1464" s="18">
        <v>21.678000000000001</v>
      </c>
      <c r="C1464" s="18">
        <f t="shared" si="44"/>
        <v>7.0117169480578218E-3</v>
      </c>
      <c r="D1464" s="18">
        <f t="shared" si="45"/>
        <v>6.9872491682943265E-3</v>
      </c>
    </row>
    <row r="1465" spans="1:4" x14ac:dyDescent="0.25">
      <c r="A1465" s="18" t="s">
        <v>1564</v>
      </c>
      <c r="B1465" s="18">
        <v>21.411000000000001</v>
      </c>
      <c r="C1465" s="18">
        <f t="shared" si="44"/>
        <v>1.2470225584979658E-2</v>
      </c>
      <c r="D1465" s="18">
        <f t="shared" si="45"/>
        <v>1.2393112736518051E-2</v>
      </c>
    </row>
    <row r="1466" spans="1:4" x14ac:dyDescent="0.25">
      <c r="A1466" s="18" t="s">
        <v>1565</v>
      </c>
      <c r="B1466" s="18">
        <v>20.385000000000002</v>
      </c>
      <c r="C1466" s="18">
        <f t="shared" si="44"/>
        <v>5.0331125827814557E-2</v>
      </c>
      <c r="D1466" s="18">
        <f t="shared" si="45"/>
        <v>4.9105472385823232E-2</v>
      </c>
    </row>
    <row r="1467" spans="1:4" x14ac:dyDescent="0.25">
      <c r="A1467" s="18" t="s">
        <v>1566</v>
      </c>
      <c r="B1467" s="18">
        <v>20.331</v>
      </c>
      <c r="C1467" s="18">
        <f t="shared" si="44"/>
        <v>2.6560424966800477E-3</v>
      </c>
      <c r="D1467" s="18">
        <f t="shared" si="45"/>
        <v>2.6525214491311235E-3</v>
      </c>
    </row>
    <row r="1468" spans="1:4" x14ac:dyDescent="0.25">
      <c r="A1468" s="18" t="s">
        <v>1567</v>
      </c>
      <c r="B1468" s="18">
        <v>20.143000000000001</v>
      </c>
      <c r="C1468" s="18">
        <f t="shared" si="44"/>
        <v>9.3332671399493031E-3</v>
      </c>
      <c r="D1468" s="18">
        <f t="shared" si="45"/>
        <v>9.289981325798535E-3</v>
      </c>
    </row>
    <row r="1469" spans="1:4" x14ac:dyDescent="0.25">
      <c r="A1469" s="18" t="s">
        <v>1568</v>
      </c>
      <c r="B1469" s="18">
        <v>20.099</v>
      </c>
      <c r="C1469" s="18">
        <f t="shared" si="44"/>
        <v>2.1891636399821125E-3</v>
      </c>
      <c r="D1469" s="18">
        <f t="shared" si="45"/>
        <v>2.1867709126721351E-3</v>
      </c>
    </row>
    <row r="1470" spans="1:4" x14ac:dyDescent="0.25">
      <c r="A1470" s="18" t="s">
        <v>1569</v>
      </c>
      <c r="B1470" s="18">
        <v>20.024999999999999</v>
      </c>
      <c r="C1470" s="18">
        <f t="shared" si="44"/>
        <v>3.6953807740325406E-3</v>
      </c>
      <c r="D1470" s="18">
        <f t="shared" si="45"/>
        <v>3.6885696291919469E-3</v>
      </c>
    </row>
    <row r="1471" spans="1:4" x14ac:dyDescent="0.25">
      <c r="A1471" s="18" t="s">
        <v>1570</v>
      </c>
      <c r="B1471" s="18">
        <v>19.920000000000002</v>
      </c>
      <c r="C1471" s="18">
        <f t="shared" si="44"/>
        <v>5.2710843373492402E-3</v>
      </c>
      <c r="D1471" s="18">
        <f t="shared" si="45"/>
        <v>5.2572407979704769E-3</v>
      </c>
    </row>
    <row r="1472" spans="1:4" x14ac:dyDescent="0.25">
      <c r="A1472" s="18" t="s">
        <v>1571</v>
      </c>
      <c r="B1472" s="18">
        <v>19.908000000000001</v>
      </c>
      <c r="C1472" s="18">
        <f t="shared" si="44"/>
        <v>6.0277275467151171E-4</v>
      </c>
      <c r="D1472" s="18">
        <f t="shared" si="45"/>
        <v>6.0259116014451395E-4</v>
      </c>
    </row>
    <row r="1473" spans="1:4" x14ac:dyDescent="0.25">
      <c r="A1473" s="18" t="s">
        <v>1572</v>
      </c>
      <c r="B1473" s="18">
        <v>19.785</v>
      </c>
      <c r="C1473" s="18">
        <f t="shared" si="44"/>
        <v>6.2168309325246959E-3</v>
      </c>
      <c r="D1473" s="18">
        <f t="shared" si="45"/>
        <v>6.197586158920282E-3</v>
      </c>
    </row>
    <row r="1474" spans="1:4" x14ac:dyDescent="0.25">
      <c r="A1474" s="18" t="s">
        <v>1573</v>
      </c>
      <c r="B1474" s="18">
        <v>19.402000000000001</v>
      </c>
      <c r="C1474" s="18">
        <f t="shared" si="44"/>
        <v>1.9740232965673597E-2</v>
      </c>
      <c r="D1474" s="18">
        <f t="shared" si="45"/>
        <v>1.9547921298295686E-2</v>
      </c>
    </row>
    <row r="1475" spans="1:4" x14ac:dyDescent="0.25">
      <c r="A1475" s="18" t="s">
        <v>1574</v>
      </c>
      <c r="B1475" s="18">
        <v>19.388999999999999</v>
      </c>
      <c r="C1475" s="18">
        <f t="shared" si="44"/>
        <v>6.7048326370631171E-4</v>
      </c>
      <c r="D1475" s="18">
        <f t="shared" si="45"/>
        <v>6.7025859022380957E-4</v>
      </c>
    </row>
    <row r="1476" spans="1:4" x14ac:dyDescent="0.25">
      <c r="A1476" s="18" t="s">
        <v>1575</v>
      </c>
      <c r="B1476" s="18">
        <v>19.097999999999999</v>
      </c>
      <c r="C1476" s="18">
        <f t="shared" ref="C1476:C1539" si="46">(B1475-B1476)/B1476</f>
        <v>1.5237197612315446E-2</v>
      </c>
      <c r="D1476" s="18">
        <f t="shared" ref="D1476:D1539" si="47">LN(1+C1476)</f>
        <v>1.5122277420857241E-2</v>
      </c>
    </row>
    <row r="1477" spans="1:4" x14ac:dyDescent="0.25">
      <c r="A1477" s="18" t="s">
        <v>1576</v>
      </c>
      <c r="B1477" s="18">
        <v>19.105</v>
      </c>
      <c r="C1477" s="18">
        <f t="shared" si="46"/>
        <v>-3.6639623135312482E-4</v>
      </c>
      <c r="D1477" s="18">
        <f t="shared" si="47"/>
        <v>-3.6646337085259872E-4</v>
      </c>
    </row>
    <row r="1478" spans="1:4" x14ac:dyDescent="0.25">
      <c r="A1478" s="18" t="s">
        <v>1577</v>
      </c>
      <c r="B1478" s="18">
        <v>19.111000000000001</v>
      </c>
      <c r="C1478" s="18">
        <f t="shared" si="46"/>
        <v>-3.1395531369369617E-4</v>
      </c>
      <c r="D1478" s="18">
        <f t="shared" si="47"/>
        <v>-3.1400460798095171E-4</v>
      </c>
    </row>
    <row r="1479" spans="1:4" x14ac:dyDescent="0.25">
      <c r="A1479" s="18" t="s">
        <v>1578</v>
      </c>
      <c r="B1479" s="18">
        <v>19.533000000000001</v>
      </c>
      <c r="C1479" s="18">
        <f t="shared" si="46"/>
        <v>-2.1604464240004125E-2</v>
      </c>
      <c r="D1479" s="18">
        <f t="shared" si="47"/>
        <v>-2.1841257415990595E-2</v>
      </c>
    </row>
    <row r="1480" spans="1:4" x14ac:dyDescent="0.25">
      <c r="A1480" s="18" t="s">
        <v>1579</v>
      </c>
      <c r="B1480" s="18">
        <v>19.483000000000001</v>
      </c>
      <c r="C1480" s="18">
        <f t="shared" si="46"/>
        <v>2.5663398860545457E-3</v>
      </c>
      <c r="D1480" s="18">
        <f t="shared" si="47"/>
        <v>2.5630524590845327E-3</v>
      </c>
    </row>
    <row r="1481" spans="1:4" x14ac:dyDescent="0.25">
      <c r="A1481" s="18" t="s">
        <v>1580</v>
      </c>
      <c r="B1481" s="18">
        <v>19.771000000000001</v>
      </c>
      <c r="C1481" s="18">
        <f t="shared" si="46"/>
        <v>-1.4566789742552235E-2</v>
      </c>
      <c r="D1481" s="18">
        <f t="shared" si="47"/>
        <v>-1.4673927128993292E-2</v>
      </c>
    </row>
    <row r="1482" spans="1:4" x14ac:dyDescent="0.25">
      <c r="A1482" s="18" t="s">
        <v>1581</v>
      </c>
      <c r="B1482" s="18">
        <v>20.02</v>
      </c>
      <c r="C1482" s="18">
        <f t="shared" si="46"/>
        <v>-1.2437562437562376E-2</v>
      </c>
      <c r="D1482" s="18">
        <f t="shared" si="47"/>
        <v>-1.2515556294330968E-2</v>
      </c>
    </row>
    <row r="1483" spans="1:4" x14ac:dyDescent="0.25">
      <c r="A1483" s="18" t="s">
        <v>1582</v>
      </c>
      <c r="B1483" s="18">
        <v>19.742999999999999</v>
      </c>
      <c r="C1483" s="18">
        <f t="shared" si="46"/>
        <v>1.4030289216431194E-2</v>
      </c>
      <c r="D1483" s="18">
        <f t="shared" si="47"/>
        <v>1.3932775744982858E-2</v>
      </c>
    </row>
    <row r="1484" spans="1:4" x14ac:dyDescent="0.25">
      <c r="A1484" s="18" t="s">
        <v>1583</v>
      </c>
      <c r="B1484" s="18">
        <v>19.986000000000001</v>
      </c>
      <c r="C1484" s="18">
        <f t="shared" si="46"/>
        <v>-1.2158510957670473E-2</v>
      </c>
      <c r="D1484" s="18">
        <f t="shared" si="47"/>
        <v>-1.2233030297505981E-2</v>
      </c>
    </row>
    <row r="1485" spans="1:4" x14ac:dyDescent="0.25">
      <c r="A1485" s="18" t="s">
        <v>1584</v>
      </c>
      <c r="B1485" s="18">
        <v>19.809000000000001</v>
      </c>
      <c r="C1485" s="18">
        <f t="shared" si="46"/>
        <v>8.9353324246554382E-3</v>
      </c>
      <c r="D1485" s="18">
        <f t="shared" si="47"/>
        <v>8.8956485590536392E-3</v>
      </c>
    </row>
    <row r="1486" spans="1:4" x14ac:dyDescent="0.25">
      <c r="A1486" s="18" t="s">
        <v>1585</v>
      </c>
      <c r="B1486" s="18">
        <v>19.838000000000001</v>
      </c>
      <c r="C1486" s="18">
        <f t="shared" si="46"/>
        <v>-1.4618409113821913E-3</v>
      </c>
      <c r="D1486" s="18">
        <f t="shared" si="47"/>
        <v>-1.4629104432580446E-3</v>
      </c>
    </row>
    <row r="1487" spans="1:4" x14ac:dyDescent="0.25">
      <c r="A1487" s="18" t="s">
        <v>1586</v>
      </c>
      <c r="B1487" s="18">
        <v>20.32</v>
      </c>
      <c r="C1487" s="18">
        <f t="shared" si="46"/>
        <v>-2.3720472440944849E-2</v>
      </c>
      <c r="D1487" s="18">
        <f t="shared" si="47"/>
        <v>-2.4006332386479146E-2</v>
      </c>
    </row>
    <row r="1488" spans="1:4" x14ac:dyDescent="0.25">
      <c r="A1488" s="18" t="s">
        <v>1587</v>
      </c>
      <c r="B1488" s="18">
        <v>20.332999999999998</v>
      </c>
      <c r="C1488" s="18">
        <f t="shared" si="46"/>
        <v>-6.3935474352029337E-4</v>
      </c>
      <c r="D1488" s="18">
        <f t="shared" si="47"/>
        <v>-6.3955921792341092E-4</v>
      </c>
    </row>
    <row r="1489" spans="1:4" x14ac:dyDescent="0.25">
      <c r="A1489" s="18" t="s">
        <v>1588</v>
      </c>
      <c r="B1489" s="18">
        <v>20.266999999999999</v>
      </c>
      <c r="C1489" s="18">
        <f t="shared" si="46"/>
        <v>3.2565253860955714E-3</v>
      </c>
      <c r="D1489" s="18">
        <f t="shared" si="47"/>
        <v>3.251234391028496E-3</v>
      </c>
    </row>
    <row r="1490" spans="1:4" x14ac:dyDescent="0.25">
      <c r="A1490" s="18" t="s">
        <v>1589</v>
      </c>
      <c r="B1490" s="18">
        <v>20.024999999999999</v>
      </c>
      <c r="C1490" s="18">
        <f t="shared" si="46"/>
        <v>1.2084893882646736E-2</v>
      </c>
      <c r="D1490" s="18">
        <f t="shared" si="47"/>
        <v>1.2012454582753367E-2</v>
      </c>
    </row>
    <row r="1491" spans="1:4" x14ac:dyDescent="0.25">
      <c r="A1491" s="18" t="s">
        <v>1590</v>
      </c>
      <c r="B1491" s="18">
        <v>20.103000000000002</v>
      </c>
      <c r="C1491" s="18">
        <f t="shared" si="46"/>
        <v>-3.8800179077751059E-3</v>
      </c>
      <c r="D1491" s="18">
        <f t="shared" si="47"/>
        <v>-3.8875647047206287E-3</v>
      </c>
    </row>
    <row r="1492" spans="1:4" x14ac:dyDescent="0.25">
      <c r="A1492" s="18" t="s">
        <v>1591</v>
      </c>
      <c r="B1492" s="18">
        <v>20.251000000000001</v>
      </c>
      <c r="C1492" s="18">
        <f t="shared" si="46"/>
        <v>-7.3082810725396121E-3</v>
      </c>
      <c r="D1492" s="18">
        <f t="shared" si="47"/>
        <v>-7.3351173901679183E-3</v>
      </c>
    </row>
    <row r="1493" spans="1:4" x14ac:dyDescent="0.25">
      <c r="A1493" s="18" t="s">
        <v>1592</v>
      </c>
      <c r="B1493" s="18">
        <v>20.361000000000001</v>
      </c>
      <c r="C1493" s="18">
        <f t="shared" si="46"/>
        <v>-5.4024851431658284E-3</v>
      </c>
      <c r="D1493" s="18">
        <f t="shared" si="47"/>
        <v>-5.4171313404196737E-3</v>
      </c>
    </row>
    <row r="1494" spans="1:4" x14ac:dyDescent="0.25">
      <c r="A1494" s="18" t="s">
        <v>1593</v>
      </c>
      <c r="B1494" s="18">
        <v>20.22</v>
      </c>
      <c r="C1494" s="18">
        <f t="shared" si="46"/>
        <v>6.9732937685460829E-3</v>
      </c>
      <c r="D1494" s="18">
        <f t="shared" si="47"/>
        <v>6.9490927974056975E-3</v>
      </c>
    </row>
    <row r="1495" spans="1:4" x14ac:dyDescent="0.25">
      <c r="A1495" s="18" t="s">
        <v>1594</v>
      </c>
      <c r="B1495" s="18">
        <v>20.201000000000001</v>
      </c>
      <c r="C1495" s="18">
        <f t="shared" si="46"/>
        <v>9.4054749764854967E-4</v>
      </c>
      <c r="D1495" s="18">
        <f t="shared" si="47"/>
        <v>9.4010546000071417E-4</v>
      </c>
    </row>
    <row r="1496" spans="1:4" x14ac:dyDescent="0.25">
      <c r="A1496" s="18" t="s">
        <v>1595</v>
      </c>
      <c r="B1496" s="18">
        <v>19.663</v>
      </c>
      <c r="C1496" s="18">
        <f t="shared" si="46"/>
        <v>2.7361033413009217E-2</v>
      </c>
      <c r="D1496" s="18">
        <f t="shared" si="47"/>
        <v>2.6993410954904595E-2</v>
      </c>
    </row>
    <row r="1497" spans="1:4" x14ac:dyDescent="0.25">
      <c r="A1497" s="18" t="s">
        <v>1596</v>
      </c>
      <c r="B1497" s="18">
        <v>19.518000000000001</v>
      </c>
      <c r="C1497" s="18">
        <f t="shared" si="46"/>
        <v>7.4290398606414367E-3</v>
      </c>
      <c r="D1497" s="18">
        <f t="shared" si="47"/>
        <v>7.4015804581504209E-3</v>
      </c>
    </row>
    <row r="1498" spans="1:4" x14ac:dyDescent="0.25">
      <c r="A1498" s="18" t="s">
        <v>1597</v>
      </c>
      <c r="B1498" s="18">
        <v>19.765000000000001</v>
      </c>
      <c r="C1498" s="18">
        <f t="shared" si="46"/>
        <v>-1.2496837844674924E-2</v>
      </c>
      <c r="D1498" s="18">
        <f t="shared" si="47"/>
        <v>-1.2575580029379422E-2</v>
      </c>
    </row>
    <row r="1499" spans="1:4" x14ac:dyDescent="0.25">
      <c r="A1499" s="18" t="s">
        <v>1598</v>
      </c>
      <c r="B1499" s="18">
        <v>20.077000000000002</v>
      </c>
      <c r="C1499" s="18">
        <f t="shared" si="46"/>
        <v>-1.5540170344174983E-2</v>
      </c>
      <c r="D1499" s="18">
        <f t="shared" si="47"/>
        <v>-1.5662184522792562E-2</v>
      </c>
    </row>
    <row r="1500" spans="1:4" x14ac:dyDescent="0.25">
      <c r="A1500" s="18" t="s">
        <v>1599</v>
      </c>
      <c r="B1500" s="18">
        <v>20.117999999999999</v>
      </c>
      <c r="C1500" s="18">
        <f t="shared" si="46"/>
        <v>-2.0379759419423809E-3</v>
      </c>
      <c r="D1500" s="18">
        <f t="shared" si="47"/>
        <v>-2.0400554407049433E-3</v>
      </c>
    </row>
    <row r="1501" spans="1:4" x14ac:dyDescent="0.25">
      <c r="A1501" s="18" t="s">
        <v>1600</v>
      </c>
      <c r="B1501" s="18">
        <v>20.181999999999999</v>
      </c>
      <c r="C1501" s="18">
        <f t="shared" si="46"/>
        <v>-3.171142602318901E-3</v>
      </c>
      <c r="D1501" s="18">
        <f t="shared" si="47"/>
        <v>-3.1761813301905222E-3</v>
      </c>
    </row>
    <row r="1502" spans="1:4" x14ac:dyDescent="0.25">
      <c r="A1502" s="18" t="s">
        <v>1601</v>
      </c>
      <c r="B1502" s="18">
        <v>20.097999999999999</v>
      </c>
      <c r="C1502" s="18">
        <f t="shared" si="46"/>
        <v>4.179520350283592E-3</v>
      </c>
      <c r="D1502" s="18">
        <f t="shared" si="47"/>
        <v>4.17081041557015E-3</v>
      </c>
    </row>
    <row r="1503" spans="1:4" x14ac:dyDescent="0.25">
      <c r="A1503" s="18" t="s">
        <v>1602</v>
      </c>
      <c r="B1503" s="18">
        <v>19.535</v>
      </c>
      <c r="C1503" s="18">
        <f t="shared" si="46"/>
        <v>2.8820066547222873E-2</v>
      </c>
      <c r="D1503" s="18">
        <f t="shared" si="47"/>
        <v>2.8412579119733026E-2</v>
      </c>
    </row>
    <row r="1504" spans="1:4" x14ac:dyDescent="0.25">
      <c r="A1504" s="18" t="s">
        <v>1603</v>
      </c>
      <c r="B1504" s="18">
        <v>19.338999999999999</v>
      </c>
      <c r="C1504" s="18">
        <f t="shared" si="46"/>
        <v>1.0134960442628963E-2</v>
      </c>
      <c r="D1504" s="18">
        <f t="shared" si="47"/>
        <v>1.0083946126872655E-2</v>
      </c>
    </row>
    <row r="1505" spans="1:4" x14ac:dyDescent="0.25">
      <c r="A1505" s="18" t="s">
        <v>1604</v>
      </c>
      <c r="B1505" s="18">
        <v>19.581</v>
      </c>
      <c r="C1505" s="18">
        <f t="shared" si="46"/>
        <v>-1.2358919360604714E-2</v>
      </c>
      <c r="D1505" s="18">
        <f t="shared" si="47"/>
        <v>-1.2435925941028695E-2</v>
      </c>
    </row>
    <row r="1506" spans="1:4" x14ac:dyDescent="0.25">
      <c r="A1506" s="18" t="s">
        <v>1605</v>
      </c>
      <c r="B1506" s="18">
        <v>20.13</v>
      </c>
      <c r="C1506" s="18">
        <f t="shared" si="46"/>
        <v>-2.7272727272727247E-2</v>
      </c>
      <c r="D1506" s="18">
        <f t="shared" si="47"/>
        <v>-2.7651531330510008E-2</v>
      </c>
    </row>
    <row r="1507" spans="1:4" x14ac:dyDescent="0.25">
      <c r="A1507" s="18" t="s">
        <v>1606</v>
      </c>
      <c r="B1507" s="18">
        <v>20.013000000000002</v>
      </c>
      <c r="C1507" s="18">
        <f t="shared" si="46"/>
        <v>5.8461999700193537E-3</v>
      </c>
      <c r="D1507" s="18">
        <f t="shared" si="47"/>
        <v>5.8291772562120226E-3</v>
      </c>
    </row>
    <row r="1508" spans="1:4" x14ac:dyDescent="0.25">
      <c r="A1508" s="18" t="s">
        <v>1607</v>
      </c>
      <c r="B1508" s="18">
        <v>19.885000000000002</v>
      </c>
      <c r="C1508" s="18">
        <f t="shared" si="46"/>
        <v>6.4370128237364902E-3</v>
      </c>
      <c r="D1508" s="18">
        <f t="shared" si="47"/>
        <v>6.4163837358341665E-3</v>
      </c>
    </row>
    <row r="1509" spans="1:4" x14ac:dyDescent="0.25">
      <c r="A1509" s="18" t="s">
        <v>1608</v>
      </c>
      <c r="B1509" s="18">
        <v>19.452999999999999</v>
      </c>
      <c r="C1509" s="18">
        <f t="shared" si="46"/>
        <v>2.2207371613632971E-2</v>
      </c>
      <c r="D1509" s="18">
        <f t="shared" si="47"/>
        <v>2.1964378843974178E-2</v>
      </c>
    </row>
    <row r="1510" spans="1:4" x14ac:dyDescent="0.25">
      <c r="A1510" s="18" t="s">
        <v>1609</v>
      </c>
      <c r="B1510" s="18">
        <v>19.378</v>
      </c>
      <c r="C1510" s="18">
        <f t="shared" si="46"/>
        <v>3.8703684590772674E-3</v>
      </c>
      <c r="D1510" s="18">
        <f t="shared" si="47"/>
        <v>3.8628978528675749E-3</v>
      </c>
    </row>
    <row r="1511" spans="1:4" x14ac:dyDescent="0.25">
      <c r="A1511" s="18" t="s">
        <v>1610</v>
      </c>
      <c r="B1511" s="18">
        <v>19.420000000000002</v>
      </c>
      <c r="C1511" s="18">
        <f t="shared" si="46"/>
        <v>-2.1627188465500303E-3</v>
      </c>
      <c r="D1511" s="18">
        <f t="shared" si="47"/>
        <v>-2.1650609003665833E-3</v>
      </c>
    </row>
    <row r="1512" spans="1:4" x14ac:dyDescent="0.25">
      <c r="A1512" s="18" t="s">
        <v>1611</v>
      </c>
      <c r="B1512" s="18">
        <v>19.417999999999999</v>
      </c>
      <c r="C1512" s="18">
        <f t="shared" si="46"/>
        <v>1.0299721907521086E-4</v>
      </c>
      <c r="D1512" s="18">
        <f t="shared" si="47"/>
        <v>1.0299191522575657E-4</v>
      </c>
    </row>
    <row r="1513" spans="1:4" x14ac:dyDescent="0.25">
      <c r="A1513" s="18" t="s">
        <v>1612</v>
      </c>
      <c r="B1513" s="18">
        <v>19.143000000000001</v>
      </c>
      <c r="C1513" s="18">
        <f t="shared" si="46"/>
        <v>1.4365564436086223E-2</v>
      </c>
      <c r="D1513" s="18">
        <f t="shared" si="47"/>
        <v>1.4263357393633607E-2</v>
      </c>
    </row>
    <row r="1514" spans="1:4" x14ac:dyDescent="0.25">
      <c r="A1514" s="18" t="s">
        <v>1613</v>
      </c>
      <c r="B1514" s="18">
        <v>20.013999999999999</v>
      </c>
      <c r="C1514" s="18">
        <f t="shared" si="46"/>
        <v>-4.3519536324572734E-2</v>
      </c>
      <c r="D1514" s="18">
        <f t="shared" si="47"/>
        <v>-4.4494915113944739E-2</v>
      </c>
    </row>
    <row r="1515" spans="1:4" x14ac:dyDescent="0.25">
      <c r="A1515" s="18" t="s">
        <v>1614</v>
      </c>
      <c r="B1515" s="18">
        <v>19.792000000000002</v>
      </c>
      <c r="C1515" s="18">
        <f t="shared" si="46"/>
        <v>1.1216653193209263E-2</v>
      </c>
      <c r="D1515" s="18">
        <f t="shared" si="47"/>
        <v>1.1154213018132067E-2</v>
      </c>
    </row>
    <row r="1516" spans="1:4" x14ac:dyDescent="0.25">
      <c r="A1516" s="18" t="s">
        <v>1615</v>
      </c>
      <c r="B1516" s="18">
        <v>20.048999999999999</v>
      </c>
      <c r="C1516" s="18">
        <f t="shared" si="46"/>
        <v>-1.2818594443613043E-2</v>
      </c>
      <c r="D1516" s="18">
        <f t="shared" si="47"/>
        <v>-1.2901461546910539E-2</v>
      </c>
    </row>
    <row r="1517" spans="1:4" x14ac:dyDescent="0.25">
      <c r="A1517" s="18" t="s">
        <v>1616</v>
      </c>
      <c r="B1517" s="18">
        <v>19.614999999999998</v>
      </c>
      <c r="C1517" s="18">
        <f t="shared" si="46"/>
        <v>2.2125924037726286E-2</v>
      </c>
      <c r="D1517" s="18">
        <f t="shared" si="47"/>
        <v>2.1884697535526947E-2</v>
      </c>
    </row>
    <row r="1518" spans="1:4" x14ac:dyDescent="0.25">
      <c r="A1518" s="18" t="s">
        <v>1617</v>
      </c>
      <c r="B1518" s="18">
        <v>19.559000000000001</v>
      </c>
      <c r="C1518" s="18">
        <f t="shared" si="46"/>
        <v>2.8631320619662243E-3</v>
      </c>
      <c r="D1518" s="18">
        <f t="shared" si="47"/>
        <v>2.859041106135129E-3</v>
      </c>
    </row>
    <row r="1519" spans="1:4" x14ac:dyDescent="0.25">
      <c r="A1519" s="18" t="s">
        <v>1618</v>
      </c>
      <c r="B1519" s="18">
        <v>19.402000000000001</v>
      </c>
      <c r="C1519" s="18">
        <f t="shared" si="46"/>
        <v>8.0919492835790138E-3</v>
      </c>
      <c r="D1519" s="18">
        <f t="shared" si="47"/>
        <v>8.0593850162888284E-3</v>
      </c>
    </row>
    <row r="1520" spans="1:4" x14ac:dyDescent="0.25">
      <c r="A1520" s="18" t="s">
        <v>1619</v>
      </c>
      <c r="B1520" s="18">
        <v>20.297999999999998</v>
      </c>
      <c r="C1520" s="18">
        <f t="shared" si="46"/>
        <v>-4.4142280027588791E-2</v>
      </c>
      <c r="D1520" s="18">
        <f t="shared" si="47"/>
        <v>-4.5146205487534494E-2</v>
      </c>
    </row>
    <row r="1521" spans="1:4" x14ac:dyDescent="0.25">
      <c r="A1521" s="18" t="s">
        <v>1620</v>
      </c>
      <c r="B1521" s="18">
        <v>20.256</v>
      </c>
      <c r="C1521" s="18">
        <f t="shared" si="46"/>
        <v>2.0734597156397134E-3</v>
      </c>
      <c r="D1521" s="18">
        <f t="shared" si="47"/>
        <v>2.0713130648607014E-3</v>
      </c>
    </row>
    <row r="1522" spans="1:4" x14ac:dyDescent="0.25">
      <c r="A1522" s="18" t="s">
        <v>1621</v>
      </c>
      <c r="B1522" s="18">
        <v>19.643999999999998</v>
      </c>
      <c r="C1522" s="18">
        <f t="shared" si="46"/>
        <v>3.1154551007941456E-2</v>
      </c>
      <c r="D1522" s="18">
        <f t="shared" si="47"/>
        <v>3.0679097784767562E-2</v>
      </c>
    </row>
    <row r="1523" spans="1:4" x14ac:dyDescent="0.25">
      <c r="A1523" s="18" t="s">
        <v>1622</v>
      </c>
      <c r="B1523" s="18">
        <v>19.542999999999999</v>
      </c>
      <c r="C1523" s="18">
        <f t="shared" si="46"/>
        <v>5.1680908765286337E-3</v>
      </c>
      <c r="D1523" s="18">
        <f t="shared" si="47"/>
        <v>5.1547821290583102E-3</v>
      </c>
    </row>
    <row r="1524" spans="1:4" x14ac:dyDescent="0.25">
      <c r="A1524" s="18" t="s">
        <v>1623</v>
      </c>
      <c r="B1524" s="18">
        <v>19.465</v>
      </c>
      <c r="C1524" s="18">
        <f t="shared" si="46"/>
        <v>4.0071923966092677E-3</v>
      </c>
      <c r="D1524" s="18">
        <f t="shared" si="47"/>
        <v>3.9991849855205907E-3</v>
      </c>
    </row>
    <row r="1525" spans="1:4" x14ac:dyDescent="0.25">
      <c r="A1525" s="18" t="s">
        <v>1624</v>
      </c>
      <c r="B1525" s="18">
        <v>19.513999999999999</v>
      </c>
      <c r="C1525" s="18">
        <f t="shared" si="46"/>
        <v>-2.5110177308598695E-3</v>
      </c>
      <c r="D1525" s="18">
        <f t="shared" si="47"/>
        <v>-2.5141756233391663E-3</v>
      </c>
    </row>
    <row r="1526" spans="1:4" x14ac:dyDescent="0.25">
      <c r="A1526" s="18" t="s">
        <v>1625</v>
      </c>
      <c r="B1526" s="18">
        <v>19.774000000000001</v>
      </c>
      <c r="C1526" s="18">
        <f t="shared" si="46"/>
        <v>-1.3148578942045188E-2</v>
      </c>
      <c r="D1526" s="18">
        <f t="shared" si="47"/>
        <v>-1.3235786789183053E-2</v>
      </c>
    </row>
    <row r="1527" spans="1:4" x14ac:dyDescent="0.25">
      <c r="A1527" s="18" t="s">
        <v>1626</v>
      </c>
      <c r="B1527" s="18">
        <v>19.010999999999999</v>
      </c>
      <c r="C1527" s="18">
        <f t="shared" si="46"/>
        <v>4.0134658881700161E-2</v>
      </c>
      <c r="D1527" s="18">
        <f t="shared" si="47"/>
        <v>3.9350184465451729E-2</v>
      </c>
    </row>
    <row r="1528" spans="1:4" x14ac:dyDescent="0.25">
      <c r="A1528" s="18" t="s">
        <v>1627</v>
      </c>
      <c r="B1528" s="18">
        <v>19.233000000000001</v>
      </c>
      <c r="C1528" s="18">
        <f t="shared" si="46"/>
        <v>-1.1542661051318116E-2</v>
      </c>
      <c r="D1528" s="18">
        <f t="shared" si="47"/>
        <v>-1.1609794663740366E-2</v>
      </c>
    </row>
    <row r="1529" spans="1:4" x14ac:dyDescent="0.25">
      <c r="A1529" s="18" t="s">
        <v>1628</v>
      </c>
      <c r="B1529" s="18">
        <v>19.934999999999999</v>
      </c>
      <c r="C1529" s="18">
        <f t="shared" si="46"/>
        <v>-3.5214446952595846E-2</v>
      </c>
      <c r="D1529" s="18">
        <f t="shared" si="47"/>
        <v>-3.5849427160088355E-2</v>
      </c>
    </row>
    <row r="1530" spans="1:4" x14ac:dyDescent="0.25">
      <c r="A1530" s="18" t="s">
        <v>1629</v>
      </c>
      <c r="B1530" s="18">
        <v>19.981000000000002</v>
      </c>
      <c r="C1530" s="18">
        <f t="shared" si="46"/>
        <v>-2.3021870777239842E-3</v>
      </c>
      <c r="D1530" s="18">
        <f t="shared" si="47"/>
        <v>-2.3048411846773695E-3</v>
      </c>
    </row>
    <row r="1531" spans="1:4" x14ac:dyDescent="0.25">
      <c r="A1531" s="18" t="s">
        <v>1630</v>
      </c>
      <c r="B1531" s="18">
        <v>19.75</v>
      </c>
      <c r="C1531" s="18">
        <f t="shared" si="46"/>
        <v>1.1696202531645654E-2</v>
      </c>
      <c r="D1531" s="18">
        <f t="shared" si="47"/>
        <v>1.1628330670864705E-2</v>
      </c>
    </row>
    <row r="1532" spans="1:4" x14ac:dyDescent="0.25">
      <c r="A1532" s="18" t="s">
        <v>1631</v>
      </c>
      <c r="B1532" s="18">
        <v>19.632999999999999</v>
      </c>
      <c r="C1532" s="18">
        <f t="shared" si="46"/>
        <v>5.9593541486273561E-3</v>
      </c>
      <c r="D1532" s="18">
        <f t="shared" si="47"/>
        <v>5.9416674305189559E-3</v>
      </c>
    </row>
    <row r="1533" spans="1:4" x14ac:dyDescent="0.25">
      <c r="A1533" s="18" t="s">
        <v>1632</v>
      </c>
      <c r="B1533" s="18">
        <v>19.846</v>
      </c>
      <c r="C1533" s="18">
        <f t="shared" si="46"/>
        <v>-1.0732641338304996E-2</v>
      </c>
      <c r="D1533" s="18">
        <f t="shared" si="47"/>
        <v>-1.0790651575437831E-2</v>
      </c>
    </row>
    <row r="1534" spans="1:4" x14ac:dyDescent="0.25">
      <c r="A1534" s="18" t="s">
        <v>1633</v>
      </c>
      <c r="B1534" s="18">
        <v>19.88</v>
      </c>
      <c r="C1534" s="18">
        <f t="shared" si="46"/>
        <v>-1.7102615694164448E-3</v>
      </c>
      <c r="D1534" s="18">
        <f t="shared" si="47"/>
        <v>-1.7117257363781617E-3</v>
      </c>
    </row>
    <row r="1535" spans="1:4" x14ac:dyDescent="0.25">
      <c r="A1535" s="18" t="s">
        <v>1634</v>
      </c>
      <c r="B1535" s="18">
        <v>19.742999999999999</v>
      </c>
      <c r="C1535" s="18">
        <f t="shared" si="46"/>
        <v>6.939168312819757E-3</v>
      </c>
      <c r="D1535" s="18">
        <f t="shared" si="47"/>
        <v>6.9152030863361908E-3</v>
      </c>
    </row>
    <row r="1536" spans="1:4" x14ac:dyDescent="0.25">
      <c r="A1536" s="18" t="s">
        <v>1635</v>
      </c>
      <c r="B1536" s="18">
        <v>19.856000000000002</v>
      </c>
      <c r="C1536" s="18">
        <f t="shared" si="46"/>
        <v>-5.6909750201451998E-3</v>
      </c>
      <c r="D1536" s="18">
        <f t="shared" si="47"/>
        <v>-5.7072303201597388E-3</v>
      </c>
    </row>
    <row r="1537" spans="1:4" x14ac:dyDescent="0.25">
      <c r="A1537" s="18" t="s">
        <v>1636</v>
      </c>
      <c r="B1537" s="18">
        <v>19.928000000000001</v>
      </c>
      <c r="C1537" s="18">
        <f t="shared" si="46"/>
        <v>-3.6130068245684051E-3</v>
      </c>
      <c r="D1537" s="18">
        <f t="shared" si="47"/>
        <v>-3.6195494976278991E-3</v>
      </c>
    </row>
    <row r="1538" spans="1:4" x14ac:dyDescent="0.25">
      <c r="A1538" s="18" t="s">
        <v>1637</v>
      </c>
      <c r="B1538" s="18">
        <v>20.05</v>
      </c>
      <c r="C1538" s="18">
        <f t="shared" si="46"/>
        <v>-6.0847880299251811E-3</v>
      </c>
      <c r="D1538" s="18">
        <f t="shared" si="47"/>
        <v>-6.1033757926988895E-3</v>
      </c>
    </row>
    <row r="1539" spans="1:4" x14ac:dyDescent="0.25">
      <c r="A1539" s="18" t="s">
        <v>1638</v>
      </c>
      <c r="B1539" s="18">
        <v>20.326000000000001</v>
      </c>
      <c r="C1539" s="18">
        <f t="shared" si="46"/>
        <v>-1.3578667716225514E-2</v>
      </c>
      <c r="D1539" s="18">
        <f t="shared" si="47"/>
        <v>-1.3671700962996495E-2</v>
      </c>
    </row>
    <row r="1540" spans="1:4" x14ac:dyDescent="0.25">
      <c r="A1540" s="18" t="s">
        <v>1639</v>
      </c>
      <c r="B1540" s="18">
        <v>20.349</v>
      </c>
      <c r="C1540" s="18">
        <f t="shared" ref="C1540:C1582" si="48">(B1539-B1540)/B1540</f>
        <v>-1.1302766720723224E-3</v>
      </c>
      <c r="D1540" s="18">
        <f t="shared" ref="D1540:D1582" si="49">LN(1+C1540)</f>
        <v>-1.1309159164774661E-3</v>
      </c>
    </row>
    <row r="1541" spans="1:4" x14ac:dyDescent="0.25">
      <c r="A1541" s="18" t="s">
        <v>1640</v>
      </c>
      <c r="B1541" s="18">
        <v>20.76</v>
      </c>
      <c r="C1541" s="18">
        <f t="shared" si="48"/>
        <v>-1.9797687861271739E-2</v>
      </c>
      <c r="D1541" s="18">
        <f t="shared" si="49"/>
        <v>-1.9996287665635822E-2</v>
      </c>
    </row>
    <row r="1542" spans="1:4" x14ac:dyDescent="0.25">
      <c r="A1542" s="18" t="s">
        <v>1641</v>
      </c>
      <c r="B1542" s="18">
        <v>20.716999999999999</v>
      </c>
      <c r="C1542" s="18">
        <f t="shared" si="48"/>
        <v>2.0755900950911242E-3</v>
      </c>
      <c r="D1542" s="18">
        <f t="shared" si="49"/>
        <v>2.0734390339361996E-3</v>
      </c>
    </row>
    <row r="1543" spans="1:4" x14ac:dyDescent="0.25">
      <c r="A1543" s="18" t="s">
        <v>1642</v>
      </c>
      <c r="B1543" s="18">
        <v>20.712</v>
      </c>
      <c r="C1543" s="18">
        <f t="shared" si="48"/>
        <v>2.4140594824251666E-4</v>
      </c>
      <c r="D1543" s="18">
        <f t="shared" si="49"/>
        <v>2.4137681451519801E-4</v>
      </c>
    </row>
    <row r="1544" spans="1:4" x14ac:dyDescent="0.25">
      <c r="A1544" s="18" t="s">
        <v>1643</v>
      </c>
      <c r="B1544" s="18">
        <v>20.431999999999999</v>
      </c>
      <c r="C1544" s="18">
        <f t="shared" si="48"/>
        <v>1.3703993735317206E-2</v>
      </c>
      <c r="D1544" s="18">
        <f t="shared" si="49"/>
        <v>1.3610943159053052E-2</v>
      </c>
    </row>
    <row r="1545" spans="1:4" x14ac:dyDescent="0.25">
      <c r="A1545" s="18" t="s">
        <v>1644</v>
      </c>
      <c r="B1545" s="18">
        <v>20.768000000000001</v>
      </c>
      <c r="C1545" s="18">
        <f t="shared" si="48"/>
        <v>-1.6178736517719668E-2</v>
      </c>
      <c r="D1545" s="18">
        <f t="shared" si="49"/>
        <v>-1.631104123149606E-2</v>
      </c>
    </row>
    <row r="1546" spans="1:4" x14ac:dyDescent="0.25">
      <c r="A1546" s="18" t="s">
        <v>1645</v>
      </c>
      <c r="B1546" s="18">
        <v>21.271999999999998</v>
      </c>
      <c r="C1546" s="18">
        <f t="shared" si="48"/>
        <v>-2.3693117713425998E-2</v>
      </c>
      <c r="D1546" s="18">
        <f t="shared" si="49"/>
        <v>-2.3978313419039068E-2</v>
      </c>
    </row>
    <row r="1547" spans="1:4" x14ac:dyDescent="0.25">
      <c r="A1547" s="18" t="s">
        <v>1646</v>
      </c>
      <c r="B1547" s="18">
        <v>21.4</v>
      </c>
      <c r="C1547" s="18">
        <f t="shared" si="48"/>
        <v>-5.9813084112149591E-3</v>
      </c>
      <c r="D1547" s="18">
        <f t="shared" si="49"/>
        <v>-5.9992680870870705E-3</v>
      </c>
    </row>
    <row r="1548" spans="1:4" x14ac:dyDescent="0.25">
      <c r="A1548" s="18" t="s">
        <v>1647</v>
      </c>
      <c r="B1548" s="18">
        <v>21.306999999999999</v>
      </c>
      <c r="C1548" s="18">
        <f t="shared" si="48"/>
        <v>4.3647627540244977E-3</v>
      </c>
      <c r="D1548" s="18">
        <f t="shared" si="49"/>
        <v>4.3552648045763519E-3</v>
      </c>
    </row>
    <row r="1549" spans="1:4" x14ac:dyDescent="0.25">
      <c r="A1549" s="18" t="s">
        <v>1648</v>
      </c>
      <c r="B1549" s="18">
        <v>21.638999999999999</v>
      </c>
      <c r="C1549" s="18">
        <f t="shared" si="48"/>
        <v>-1.5342668330329533E-2</v>
      </c>
      <c r="D1549" s="18">
        <f t="shared" si="49"/>
        <v>-1.5461584966415892E-2</v>
      </c>
    </row>
    <row r="1550" spans="1:4" x14ac:dyDescent="0.25">
      <c r="A1550" s="18" t="s">
        <v>1649</v>
      </c>
      <c r="B1550" s="18">
        <v>21.745999999999999</v>
      </c>
      <c r="C1550" s="18">
        <f t="shared" si="48"/>
        <v>-4.9204451393359385E-3</v>
      </c>
      <c r="D1550" s="18">
        <f t="shared" si="49"/>
        <v>-4.9325903859124684E-3</v>
      </c>
    </row>
    <row r="1551" spans="1:4" x14ac:dyDescent="0.25">
      <c r="A1551" s="18" t="s">
        <v>1650</v>
      </c>
      <c r="B1551" s="18">
        <v>21.614000000000001</v>
      </c>
      <c r="C1551" s="18">
        <f t="shared" si="48"/>
        <v>6.1071527713518039E-3</v>
      </c>
      <c r="D1551" s="18">
        <f t="shared" si="49"/>
        <v>6.0885796945838178E-3</v>
      </c>
    </row>
    <row r="1552" spans="1:4" x14ac:dyDescent="0.25">
      <c r="A1552" s="18" t="s">
        <v>1651</v>
      </c>
      <c r="B1552" s="18">
        <v>21.678000000000001</v>
      </c>
      <c r="C1552" s="18">
        <f t="shared" si="48"/>
        <v>-2.9523018728665031E-3</v>
      </c>
      <c r="D1552" s="18">
        <f t="shared" si="49"/>
        <v>-2.9566685125843382E-3</v>
      </c>
    </row>
    <row r="1553" spans="1:4" x14ac:dyDescent="0.25">
      <c r="A1553" s="18" t="s">
        <v>1652</v>
      </c>
      <c r="B1553" s="18">
        <v>21.847999999999999</v>
      </c>
      <c r="C1553" s="18">
        <f t="shared" si="48"/>
        <v>-7.7810325887952289E-3</v>
      </c>
      <c r="D1553" s="18">
        <f t="shared" si="49"/>
        <v>-7.8114627778456541E-3</v>
      </c>
    </row>
    <row r="1554" spans="1:4" x14ac:dyDescent="0.25">
      <c r="A1554" s="18" t="s">
        <v>1653</v>
      </c>
      <c r="B1554" s="18">
        <v>21.803999999999998</v>
      </c>
      <c r="C1554" s="18">
        <f t="shared" si="48"/>
        <v>2.0179783525958762E-3</v>
      </c>
      <c r="D1554" s="18">
        <f t="shared" si="49"/>
        <v>2.0159449693695711E-3</v>
      </c>
    </row>
    <row r="1555" spans="1:4" x14ac:dyDescent="0.25">
      <c r="A1555" s="18" t="s">
        <v>1654</v>
      </c>
      <c r="B1555" s="18">
        <v>21.832000000000001</v>
      </c>
      <c r="C1555" s="18">
        <f t="shared" si="48"/>
        <v>-1.2825210699891098E-3</v>
      </c>
      <c r="D1555" s="18">
        <f t="shared" si="49"/>
        <v>-1.2833442040030597E-3</v>
      </c>
    </row>
    <row r="1556" spans="1:4" x14ac:dyDescent="0.25">
      <c r="A1556" s="18" t="s">
        <v>1655</v>
      </c>
      <c r="B1556" s="18">
        <v>22.946000000000002</v>
      </c>
      <c r="C1556" s="18">
        <f t="shared" si="48"/>
        <v>-4.8548766669572072E-2</v>
      </c>
      <c r="D1556" s="18">
        <f t="shared" si="49"/>
        <v>-4.976684597091395E-2</v>
      </c>
    </row>
    <row r="1557" spans="1:4" x14ac:dyDescent="0.25">
      <c r="A1557" s="18" t="s">
        <v>1656</v>
      </c>
      <c r="B1557" s="18">
        <v>22.452000000000002</v>
      </c>
      <c r="C1557" s="18">
        <f t="shared" si="48"/>
        <v>2.2002494209869931E-2</v>
      </c>
      <c r="D1557" s="18">
        <f t="shared" si="49"/>
        <v>2.1763932296998422E-2</v>
      </c>
    </row>
    <row r="1558" spans="1:4" x14ac:dyDescent="0.25">
      <c r="A1558" s="18" t="s">
        <v>1657</v>
      </c>
      <c r="B1558" s="18">
        <v>22.498000000000001</v>
      </c>
      <c r="C1558" s="18">
        <f t="shared" si="48"/>
        <v>-2.0446261889945495E-3</v>
      </c>
      <c r="D1558" s="18">
        <f t="shared" si="49"/>
        <v>-2.0467192906812892E-3</v>
      </c>
    </row>
    <row r="1559" spans="1:4" x14ac:dyDescent="0.25">
      <c r="A1559" s="18" t="s">
        <v>1658</v>
      </c>
      <c r="B1559" s="18">
        <v>22.545000000000002</v>
      </c>
      <c r="C1559" s="18">
        <f t="shared" si="48"/>
        <v>-2.0847194499889372E-3</v>
      </c>
      <c r="D1559" s="18">
        <f t="shared" si="49"/>
        <v>-2.0868955024133363E-3</v>
      </c>
    </row>
    <row r="1560" spans="1:4" x14ac:dyDescent="0.25">
      <c r="A1560" s="18" t="s">
        <v>1659</v>
      </c>
      <c r="B1560" s="18">
        <v>22.603000000000002</v>
      </c>
      <c r="C1560" s="18">
        <f t="shared" si="48"/>
        <v>-2.566031057824175E-3</v>
      </c>
      <c r="D1560" s="18">
        <f t="shared" si="49"/>
        <v>-2.56932895840394E-3</v>
      </c>
    </row>
    <row r="1561" spans="1:4" x14ac:dyDescent="0.25">
      <c r="A1561" s="18" t="s">
        <v>1660</v>
      </c>
      <c r="B1561" s="18">
        <v>22.786000000000001</v>
      </c>
      <c r="C1561" s="18">
        <f t="shared" si="48"/>
        <v>-8.0312472570876776E-3</v>
      </c>
      <c r="D1561" s="18">
        <f t="shared" si="49"/>
        <v>-8.0636714444725626E-3</v>
      </c>
    </row>
    <row r="1562" spans="1:4" x14ac:dyDescent="0.25">
      <c r="A1562" s="18" t="s">
        <v>1661</v>
      </c>
      <c r="B1562" s="18">
        <v>22.582000000000001</v>
      </c>
      <c r="C1562" s="18">
        <f t="shared" si="48"/>
        <v>9.0337436896643624E-3</v>
      </c>
      <c r="D1562" s="18">
        <f t="shared" si="49"/>
        <v>8.9931835175936174E-3</v>
      </c>
    </row>
    <row r="1563" spans="1:4" x14ac:dyDescent="0.25">
      <c r="A1563" s="18" t="s">
        <v>1662</v>
      </c>
      <c r="B1563" s="18">
        <v>22.754000000000001</v>
      </c>
      <c r="C1563" s="18">
        <f t="shared" si="48"/>
        <v>-7.5591104860684094E-3</v>
      </c>
      <c r="D1563" s="18">
        <f t="shared" si="49"/>
        <v>-7.5878253591943551E-3</v>
      </c>
    </row>
    <row r="1564" spans="1:4" x14ac:dyDescent="0.25">
      <c r="A1564" s="18" t="s">
        <v>1663</v>
      </c>
      <c r="B1564" s="18">
        <v>22.233000000000001</v>
      </c>
      <c r="C1564" s="18">
        <f t="shared" si="48"/>
        <v>2.3433634687176755E-2</v>
      </c>
      <c r="D1564" s="18">
        <f t="shared" si="49"/>
        <v>2.3163282480193396E-2</v>
      </c>
    </row>
    <row r="1565" spans="1:4" x14ac:dyDescent="0.25">
      <c r="A1565" s="18" t="s">
        <v>1664</v>
      </c>
      <c r="B1565" s="18">
        <v>21.937999999999999</v>
      </c>
      <c r="C1565" s="18">
        <f t="shared" si="48"/>
        <v>1.3446986963260176E-2</v>
      </c>
      <c r="D1565" s="18">
        <f t="shared" si="49"/>
        <v>1.3357378648189099E-2</v>
      </c>
    </row>
    <row r="1566" spans="1:4" x14ac:dyDescent="0.25">
      <c r="A1566" s="18" t="s">
        <v>1665</v>
      </c>
      <c r="B1566" s="18">
        <v>21.869</v>
      </c>
      <c r="C1566" s="18">
        <f t="shared" si="48"/>
        <v>3.1551511271662655E-3</v>
      </c>
      <c r="D1566" s="18">
        <f t="shared" si="49"/>
        <v>3.1501840829563856E-3</v>
      </c>
    </row>
    <row r="1567" spans="1:4" x14ac:dyDescent="0.25">
      <c r="A1567" s="18" t="s">
        <v>1666</v>
      </c>
      <c r="B1567" s="18">
        <v>21.902999999999999</v>
      </c>
      <c r="C1567" s="18">
        <f t="shared" si="48"/>
        <v>-1.5522987718576873E-3</v>
      </c>
      <c r="D1567" s="18">
        <f t="shared" si="49"/>
        <v>-1.5535048358722987E-3</v>
      </c>
    </row>
    <row r="1568" spans="1:4" x14ac:dyDescent="0.25">
      <c r="A1568" s="18" t="s">
        <v>1667</v>
      </c>
      <c r="B1568" s="18">
        <v>21.32</v>
      </c>
      <c r="C1568" s="18">
        <f t="shared" si="48"/>
        <v>2.7345215759849831E-2</v>
      </c>
      <c r="D1568" s="18">
        <f t="shared" si="49"/>
        <v>2.6978014444414632E-2</v>
      </c>
    </row>
    <row r="1569" spans="1:4" x14ac:dyDescent="0.25">
      <c r="A1569" s="18" t="s">
        <v>1668</v>
      </c>
      <c r="B1569" s="18">
        <v>21.146000000000001</v>
      </c>
      <c r="C1569" s="18">
        <f t="shared" si="48"/>
        <v>8.2285065733471805E-3</v>
      </c>
      <c r="D1569" s="18">
        <f t="shared" si="49"/>
        <v>8.1948369873089781E-3</v>
      </c>
    </row>
    <row r="1570" spans="1:4" x14ac:dyDescent="0.25">
      <c r="A1570" s="18" t="s">
        <v>1669</v>
      </c>
      <c r="B1570" s="18">
        <v>21.31</v>
      </c>
      <c r="C1570" s="18">
        <f t="shared" si="48"/>
        <v>-7.6959174096667259E-3</v>
      </c>
      <c r="D1570" s="18">
        <f t="shared" si="49"/>
        <v>-7.7256838001908525E-3</v>
      </c>
    </row>
    <row r="1571" spans="1:4" x14ac:dyDescent="0.25">
      <c r="A1571" s="18" t="s">
        <v>1670</v>
      </c>
      <c r="B1571" s="18">
        <v>21.33</v>
      </c>
      <c r="C1571" s="18">
        <f t="shared" si="48"/>
        <v>-9.3764650726674054E-4</v>
      </c>
      <c r="D1571" s="18">
        <f t="shared" si="49"/>
        <v>-9.3808637273335631E-4</v>
      </c>
    </row>
    <row r="1572" spans="1:4" x14ac:dyDescent="0.25">
      <c r="A1572" s="18" t="s">
        <v>1671</v>
      </c>
      <c r="B1572" s="18">
        <v>21.215</v>
      </c>
      <c r="C1572" s="18">
        <f t="shared" si="48"/>
        <v>5.4206929059626889E-3</v>
      </c>
      <c r="D1572" s="18">
        <f t="shared" si="49"/>
        <v>5.4060538289708495E-3</v>
      </c>
    </row>
    <row r="1573" spans="1:4" x14ac:dyDescent="0.25">
      <c r="A1573" s="18" t="s">
        <v>1672</v>
      </c>
      <c r="B1573" s="18">
        <v>21.85</v>
      </c>
      <c r="C1573" s="18">
        <f t="shared" si="48"/>
        <v>-2.9061784897025243E-2</v>
      </c>
      <c r="D1573" s="18">
        <f t="shared" si="49"/>
        <v>-2.9492442887311079E-2</v>
      </c>
    </row>
    <row r="1574" spans="1:4" x14ac:dyDescent="0.25">
      <c r="A1574" s="18" t="s">
        <v>1673</v>
      </c>
      <c r="B1574" s="18">
        <v>21.846</v>
      </c>
      <c r="C1574" s="18">
        <f t="shared" si="48"/>
        <v>1.8309988098513851E-4</v>
      </c>
      <c r="D1574" s="18">
        <f t="shared" si="49"/>
        <v>1.8308312024776897E-4</v>
      </c>
    </row>
    <row r="1575" spans="1:4" x14ac:dyDescent="0.25">
      <c r="A1575" s="18" t="s">
        <v>1674</v>
      </c>
      <c r="B1575" s="18">
        <v>22.396999999999998</v>
      </c>
      <c r="C1575" s="18">
        <f t="shared" si="48"/>
        <v>-2.4601509130687076E-2</v>
      </c>
      <c r="D1575" s="18">
        <f t="shared" si="49"/>
        <v>-2.4909182898982137E-2</v>
      </c>
    </row>
    <row r="1576" spans="1:4" x14ac:dyDescent="0.25">
      <c r="A1576" s="18" t="s">
        <v>1675</v>
      </c>
      <c r="B1576" s="18">
        <v>22.338999999999999</v>
      </c>
      <c r="C1576" s="18">
        <f t="shared" si="48"/>
        <v>2.5963561484399406E-3</v>
      </c>
      <c r="D1576" s="18">
        <f t="shared" si="49"/>
        <v>2.5929914385469138E-3</v>
      </c>
    </row>
    <row r="1577" spans="1:4" x14ac:dyDescent="0.25">
      <c r="A1577" s="18" t="s">
        <v>1676</v>
      </c>
      <c r="B1577" s="18">
        <v>21.812999999999999</v>
      </c>
      <c r="C1577" s="18">
        <f t="shared" si="48"/>
        <v>2.4114060422683714E-2</v>
      </c>
      <c r="D1577" s="18">
        <f t="shared" si="49"/>
        <v>2.3827907545757195E-2</v>
      </c>
    </row>
    <row r="1578" spans="1:4" x14ac:dyDescent="0.25">
      <c r="A1578" s="18" t="s">
        <v>1677</v>
      </c>
      <c r="B1578" s="18">
        <v>21.704999999999998</v>
      </c>
      <c r="C1578" s="18">
        <f t="shared" si="48"/>
        <v>4.9758120248790854E-3</v>
      </c>
      <c r="D1578" s="18">
        <f t="shared" si="49"/>
        <v>4.9634735844726009E-3</v>
      </c>
    </row>
    <row r="1579" spans="1:4" x14ac:dyDescent="0.25">
      <c r="A1579" s="18" t="s">
        <v>1678</v>
      </c>
      <c r="B1579" s="18">
        <v>21.739000000000001</v>
      </c>
      <c r="C1579" s="18">
        <f t="shared" si="48"/>
        <v>-1.5640093840564181E-3</v>
      </c>
      <c r="D1579" s="18">
        <f t="shared" si="49"/>
        <v>-1.5652337234852312E-3</v>
      </c>
    </row>
    <row r="1580" spans="1:4" x14ac:dyDescent="0.25">
      <c r="A1580" s="18" t="s">
        <v>1679</v>
      </c>
      <c r="B1580" s="18">
        <v>21.846</v>
      </c>
      <c r="C1580" s="18">
        <f t="shared" si="48"/>
        <v>-4.8979218163507877E-3</v>
      </c>
      <c r="D1580" s="18">
        <f t="shared" si="49"/>
        <v>-4.9099559463093309E-3</v>
      </c>
    </row>
    <row r="1581" spans="1:4" x14ac:dyDescent="0.25">
      <c r="A1581" s="18" t="s">
        <v>1680</v>
      </c>
      <c r="B1581" s="18">
        <v>21.123999999999999</v>
      </c>
      <c r="C1581" s="18">
        <f t="shared" si="48"/>
        <v>3.4179132740011428E-2</v>
      </c>
      <c r="D1581" s="18">
        <f t="shared" si="49"/>
        <v>3.3608003576664693E-2</v>
      </c>
    </row>
    <row r="1582" spans="1:4" x14ac:dyDescent="0.25">
      <c r="A1582" s="18" t="s">
        <v>1681</v>
      </c>
      <c r="B1582" s="18">
        <v>21.655999999999999</v>
      </c>
      <c r="C1582" s="18">
        <f t="shared" si="48"/>
        <v>-2.4565940155153308E-2</v>
      </c>
      <c r="D1582" s="18">
        <f t="shared" si="49"/>
        <v>-2.4872717467313371E-2</v>
      </c>
    </row>
    <row r="1583" spans="1:4" x14ac:dyDescent="0.25">
      <c r="A1583" s="21"/>
      <c r="B1583" s="22"/>
      <c r="C1583" s="23"/>
      <c r="D1583" s="23"/>
    </row>
    <row r="1584" spans="1:4" x14ac:dyDescent="0.25">
      <c r="A1584" s="21"/>
      <c r="B1584" s="22"/>
      <c r="C1584" s="23"/>
      <c r="D1584" s="23"/>
    </row>
    <row r="1585" spans="1:4" x14ac:dyDescent="0.25">
      <c r="A1585" s="21"/>
      <c r="B1585" s="22"/>
      <c r="C1585" s="23"/>
      <c r="D1585" s="23"/>
    </row>
    <row r="1586" spans="1:4" x14ac:dyDescent="0.25">
      <c r="A1586" s="21"/>
      <c r="B1586" s="22"/>
      <c r="C1586" s="23"/>
      <c r="D1586" s="23"/>
    </row>
    <row r="1587" spans="1:4" x14ac:dyDescent="0.25">
      <c r="A1587" s="21"/>
      <c r="B1587" s="22"/>
      <c r="C1587" s="23"/>
      <c r="D1587" s="23"/>
    </row>
    <row r="1588" spans="1:4" x14ac:dyDescent="0.25">
      <c r="A1588" s="21"/>
      <c r="B1588" s="22"/>
      <c r="C1588" s="23"/>
      <c r="D1588" s="23"/>
    </row>
    <row r="1589" spans="1:4" x14ac:dyDescent="0.25">
      <c r="A1589" s="21"/>
      <c r="B1589" s="22"/>
      <c r="C1589" s="23"/>
      <c r="D1589" s="23"/>
    </row>
    <row r="1590" spans="1:4" x14ac:dyDescent="0.25">
      <c r="A1590" s="21"/>
      <c r="B1590" s="22"/>
      <c r="C1590" s="23"/>
      <c r="D1590" s="23"/>
    </row>
    <row r="1591" spans="1:4" x14ac:dyDescent="0.25">
      <c r="A1591" s="21"/>
      <c r="B1591" s="22"/>
      <c r="C1591" s="23"/>
      <c r="D1591" s="23"/>
    </row>
    <row r="1592" spans="1:4" x14ac:dyDescent="0.25">
      <c r="A1592" s="21"/>
      <c r="B1592" s="22"/>
      <c r="C1592" s="23"/>
      <c r="D1592" s="23"/>
    </row>
    <row r="1593" spans="1:4" x14ac:dyDescent="0.25">
      <c r="A1593" s="21"/>
      <c r="B1593" s="22"/>
      <c r="C1593" s="23"/>
      <c r="D1593" s="23"/>
    </row>
    <row r="1594" spans="1:4" x14ac:dyDescent="0.25">
      <c r="A1594" s="21"/>
      <c r="B1594" s="22"/>
      <c r="C1594" s="23"/>
      <c r="D1594" s="23"/>
    </row>
    <row r="1595" spans="1:4" x14ac:dyDescent="0.25">
      <c r="A1595" s="21"/>
      <c r="B1595" s="22"/>
      <c r="C1595" s="23"/>
      <c r="D1595" s="23"/>
    </row>
    <row r="1596" spans="1:4" x14ac:dyDescent="0.25">
      <c r="A1596" s="21"/>
      <c r="B1596" s="22"/>
      <c r="C1596" s="23"/>
      <c r="D1596" s="23"/>
    </row>
    <row r="1597" spans="1:4" x14ac:dyDescent="0.25">
      <c r="A1597" s="21"/>
      <c r="B1597" s="22"/>
      <c r="C1597" s="23"/>
      <c r="D1597" s="23"/>
    </row>
    <row r="1598" spans="1:4" x14ac:dyDescent="0.25">
      <c r="A1598" s="21"/>
      <c r="B1598" s="22"/>
      <c r="C1598" s="23"/>
      <c r="D1598" s="23"/>
    </row>
    <row r="1599" spans="1:4" x14ac:dyDescent="0.25">
      <c r="A1599" s="21"/>
      <c r="B1599" s="22"/>
      <c r="C1599" s="23"/>
      <c r="D1599" s="23"/>
    </row>
    <row r="1600" spans="1:4" x14ac:dyDescent="0.25">
      <c r="A1600" s="21"/>
      <c r="B1600" s="22"/>
      <c r="C1600" s="23"/>
      <c r="D1600" s="23"/>
    </row>
    <row r="1601" spans="1:4" x14ac:dyDescent="0.25">
      <c r="A1601" s="21"/>
      <c r="B1601" s="22"/>
      <c r="C1601" s="23"/>
      <c r="D1601" s="23"/>
    </row>
    <row r="1602" spans="1:4" x14ac:dyDescent="0.25">
      <c r="A1602" s="21"/>
      <c r="B1602" s="22"/>
      <c r="C1602" s="23"/>
      <c r="D1602" s="23"/>
    </row>
    <row r="1603" spans="1:4" x14ac:dyDescent="0.25">
      <c r="A1603" s="21"/>
      <c r="B1603" s="22"/>
      <c r="C1603" s="23"/>
      <c r="D1603" s="23"/>
    </row>
    <row r="1604" spans="1:4" x14ac:dyDescent="0.25">
      <c r="A1604" s="21"/>
      <c r="B1604" s="22"/>
      <c r="C1604" s="23"/>
      <c r="D1604" s="23"/>
    </row>
    <row r="1605" spans="1:4" x14ac:dyDescent="0.25">
      <c r="A1605" s="21"/>
      <c r="B1605" s="22"/>
      <c r="C1605" s="23"/>
      <c r="D1605" s="23"/>
    </row>
    <row r="1606" spans="1:4" x14ac:dyDescent="0.25">
      <c r="A1606" s="21"/>
      <c r="B1606" s="22"/>
      <c r="C1606" s="23"/>
      <c r="D1606" s="23"/>
    </row>
    <row r="1607" spans="1:4" x14ac:dyDescent="0.25">
      <c r="A1607" s="21"/>
      <c r="B1607" s="22"/>
      <c r="C1607" s="23"/>
      <c r="D1607" s="23"/>
    </row>
    <row r="1608" spans="1:4" x14ac:dyDescent="0.25">
      <c r="A1608" s="21"/>
      <c r="B1608" s="22"/>
      <c r="C1608" s="23"/>
      <c r="D1608" s="23"/>
    </row>
    <row r="1609" spans="1:4" x14ac:dyDescent="0.25">
      <c r="A1609" s="21"/>
      <c r="B1609" s="22"/>
      <c r="C1609" s="23"/>
      <c r="D1609" s="23"/>
    </row>
    <row r="1610" spans="1:4" x14ac:dyDescent="0.25">
      <c r="A1610" s="21"/>
      <c r="B1610" s="22"/>
      <c r="C1610" s="23"/>
      <c r="D1610" s="23"/>
    </row>
    <row r="1611" spans="1:4" x14ac:dyDescent="0.25">
      <c r="A1611" s="21"/>
      <c r="B1611" s="22"/>
      <c r="C1611" s="23"/>
      <c r="D1611" s="23"/>
    </row>
    <row r="1612" spans="1:4" x14ac:dyDescent="0.25">
      <c r="A1612" s="21"/>
      <c r="B1612" s="22"/>
      <c r="C1612" s="23"/>
      <c r="D1612" s="23"/>
    </row>
    <row r="1613" spans="1:4" x14ac:dyDescent="0.25">
      <c r="A1613" s="21"/>
      <c r="B1613" s="22"/>
      <c r="C1613" s="23"/>
      <c r="D1613" s="23"/>
    </row>
    <row r="1614" spans="1:4" x14ac:dyDescent="0.25">
      <c r="A1614" s="21"/>
      <c r="B1614" s="22"/>
      <c r="C1614" s="23"/>
      <c r="D1614" s="23"/>
    </row>
    <row r="1615" spans="1:4" x14ac:dyDescent="0.25">
      <c r="A1615" s="21"/>
      <c r="B1615" s="22"/>
      <c r="C1615" s="23"/>
      <c r="D1615" s="23"/>
    </row>
    <row r="1616" spans="1:4" x14ac:dyDescent="0.25">
      <c r="A1616" s="21"/>
      <c r="B1616" s="22"/>
      <c r="C1616" s="23"/>
      <c r="D1616" s="23"/>
    </row>
    <row r="1617" spans="1:4" x14ac:dyDescent="0.25">
      <c r="A1617" s="21"/>
      <c r="B1617" s="22"/>
      <c r="C1617" s="23"/>
      <c r="D1617" s="23"/>
    </row>
    <row r="1618" spans="1:4" x14ac:dyDescent="0.25">
      <c r="A1618" s="21"/>
      <c r="B1618" s="22"/>
      <c r="C1618" s="23"/>
      <c r="D1618" s="23"/>
    </row>
    <row r="1619" spans="1:4" x14ac:dyDescent="0.25">
      <c r="A1619" s="21"/>
      <c r="B1619" s="22"/>
      <c r="C1619" s="23"/>
      <c r="D1619" s="23"/>
    </row>
    <row r="1620" spans="1:4" x14ac:dyDescent="0.25">
      <c r="A1620" s="21"/>
      <c r="B1620" s="22"/>
      <c r="C1620" s="23"/>
      <c r="D1620" s="23"/>
    </row>
    <row r="1621" spans="1:4" x14ac:dyDescent="0.25">
      <c r="A1621" s="21"/>
      <c r="B1621" s="22"/>
      <c r="C1621" s="23"/>
      <c r="D1621" s="23"/>
    </row>
    <row r="1622" spans="1:4" x14ac:dyDescent="0.25">
      <c r="A1622" s="21"/>
      <c r="B1622" s="22"/>
      <c r="C1622" s="23"/>
      <c r="D1622" s="23"/>
    </row>
    <row r="1623" spans="1:4" x14ac:dyDescent="0.25">
      <c r="A1623" s="21"/>
      <c r="B1623" s="22"/>
      <c r="C1623" s="23"/>
      <c r="D1623" s="23"/>
    </row>
    <row r="1624" spans="1:4" x14ac:dyDescent="0.25">
      <c r="A1624" s="21"/>
      <c r="B1624" s="22"/>
      <c r="C1624" s="23"/>
      <c r="D1624" s="23"/>
    </row>
    <row r="1625" spans="1:4" x14ac:dyDescent="0.25">
      <c r="A1625" s="21"/>
      <c r="B1625" s="22"/>
      <c r="C1625" s="23"/>
      <c r="D1625" s="23"/>
    </row>
    <row r="1626" spans="1:4" x14ac:dyDescent="0.25">
      <c r="A1626" s="21"/>
      <c r="B1626" s="22"/>
      <c r="C1626" s="23"/>
      <c r="D1626" s="23"/>
    </row>
    <row r="1627" spans="1:4" x14ac:dyDescent="0.25">
      <c r="A1627" s="21"/>
      <c r="B1627" s="22"/>
      <c r="C1627" s="23"/>
      <c r="D1627" s="23"/>
    </row>
    <row r="1628" spans="1:4" x14ac:dyDescent="0.25">
      <c r="A1628" s="21"/>
      <c r="B1628" s="22"/>
      <c r="C1628" s="23"/>
      <c r="D1628" s="23"/>
    </row>
    <row r="1629" spans="1:4" x14ac:dyDescent="0.25">
      <c r="A1629" s="21"/>
      <c r="B1629" s="22"/>
      <c r="C1629" s="23"/>
      <c r="D1629" s="23"/>
    </row>
    <row r="1630" spans="1:4" x14ac:dyDescent="0.25">
      <c r="A1630" s="21"/>
      <c r="B1630" s="22"/>
      <c r="C1630" s="23"/>
      <c r="D1630" s="23"/>
    </row>
    <row r="1631" spans="1:4" x14ac:dyDescent="0.25">
      <c r="A1631" s="21"/>
      <c r="B1631" s="22"/>
      <c r="C1631" s="23"/>
      <c r="D1631" s="23"/>
    </row>
    <row r="1632" spans="1:4" x14ac:dyDescent="0.25">
      <c r="A1632" s="21"/>
      <c r="B1632" s="22"/>
      <c r="C1632" s="23"/>
      <c r="D1632" s="23"/>
    </row>
    <row r="1633" spans="1:4" x14ac:dyDescent="0.25">
      <c r="A1633" s="21"/>
      <c r="B1633" s="22"/>
      <c r="C1633" s="23"/>
      <c r="D1633" s="23"/>
    </row>
    <row r="1634" spans="1:4" x14ac:dyDescent="0.25">
      <c r="A1634" s="21"/>
      <c r="B1634" s="22"/>
      <c r="C1634" s="23"/>
      <c r="D1634" s="23"/>
    </row>
    <row r="1635" spans="1:4" x14ac:dyDescent="0.25">
      <c r="A1635" s="21"/>
      <c r="B1635" s="22"/>
      <c r="C1635" s="23"/>
      <c r="D1635" s="23"/>
    </row>
    <row r="1636" spans="1:4" x14ac:dyDescent="0.25">
      <c r="A1636" s="21"/>
      <c r="B1636" s="22"/>
      <c r="C1636" s="23"/>
      <c r="D1636" s="23"/>
    </row>
    <row r="1637" spans="1:4" x14ac:dyDescent="0.25">
      <c r="A1637" s="21"/>
      <c r="B1637" s="22"/>
      <c r="C1637" s="23"/>
      <c r="D1637" s="23"/>
    </row>
    <row r="1638" spans="1:4" x14ac:dyDescent="0.25">
      <c r="A1638" s="21"/>
      <c r="B1638" s="22"/>
      <c r="C1638" s="23"/>
      <c r="D1638" s="23"/>
    </row>
    <row r="1639" spans="1:4" x14ac:dyDescent="0.25">
      <c r="A1639" s="21"/>
      <c r="B1639" s="22"/>
      <c r="C1639" s="23"/>
      <c r="D1639" s="23"/>
    </row>
    <row r="1640" spans="1:4" x14ac:dyDescent="0.25">
      <c r="A1640" s="21"/>
      <c r="B1640" s="22"/>
      <c r="C1640" s="23"/>
      <c r="D1640" s="23"/>
    </row>
    <row r="1641" spans="1:4" x14ac:dyDescent="0.25">
      <c r="A1641" s="21"/>
      <c r="B1641" s="22"/>
      <c r="C1641" s="23"/>
      <c r="D1641" s="23"/>
    </row>
    <row r="1642" spans="1:4" x14ac:dyDescent="0.25">
      <c r="A1642" s="21"/>
      <c r="B1642" s="22"/>
      <c r="C1642" s="23"/>
      <c r="D1642" s="23"/>
    </row>
    <row r="1643" spans="1:4" x14ac:dyDescent="0.25">
      <c r="A1643" s="21"/>
      <c r="B1643" s="22"/>
      <c r="C1643" s="23"/>
      <c r="D1643" s="23"/>
    </row>
    <row r="1644" spans="1:4" x14ac:dyDescent="0.25">
      <c r="A1644" s="21"/>
      <c r="B1644" s="22"/>
      <c r="C1644" s="23"/>
      <c r="D1644" s="23"/>
    </row>
    <row r="1645" spans="1:4" x14ac:dyDescent="0.25">
      <c r="A1645" s="21"/>
      <c r="B1645" s="22"/>
      <c r="C1645" s="23"/>
      <c r="D1645" s="23"/>
    </row>
    <row r="1646" spans="1:4" x14ac:dyDescent="0.25">
      <c r="A1646" s="21"/>
      <c r="B1646" s="22"/>
      <c r="C1646" s="23"/>
      <c r="D1646" s="23"/>
    </row>
    <row r="1647" spans="1:4" x14ac:dyDescent="0.25">
      <c r="A1647" s="21"/>
      <c r="B1647" s="22"/>
      <c r="C1647" s="23"/>
      <c r="D1647" s="23"/>
    </row>
    <row r="1648" spans="1:4" x14ac:dyDescent="0.25">
      <c r="A1648" s="21"/>
      <c r="B1648" s="22"/>
      <c r="C1648" s="23"/>
      <c r="D1648" s="23"/>
    </row>
    <row r="1649" spans="1:4" x14ac:dyDescent="0.25">
      <c r="A1649" s="21"/>
      <c r="B1649" s="22"/>
      <c r="C1649" s="23"/>
      <c r="D1649" s="23"/>
    </row>
    <row r="1650" spans="1:4" x14ac:dyDescent="0.25">
      <c r="A1650" s="21"/>
      <c r="B1650" s="22"/>
      <c r="C1650" s="23"/>
      <c r="D1650" s="23"/>
    </row>
    <row r="1651" spans="1:4" x14ac:dyDescent="0.25">
      <c r="A1651" s="21"/>
      <c r="B1651" s="22"/>
      <c r="C1651" s="23"/>
      <c r="D1651" s="23"/>
    </row>
    <row r="1652" spans="1:4" x14ac:dyDescent="0.25">
      <c r="A1652" s="21"/>
      <c r="B1652" s="22"/>
      <c r="C1652" s="23"/>
      <c r="D1652" s="23"/>
    </row>
    <row r="1653" spans="1:4" x14ac:dyDescent="0.25">
      <c r="A1653" s="21"/>
      <c r="B1653" s="22"/>
      <c r="C1653" s="23"/>
      <c r="D1653" s="23"/>
    </row>
    <row r="1654" spans="1:4" x14ac:dyDescent="0.25">
      <c r="A1654" s="21"/>
      <c r="B1654" s="22"/>
      <c r="C1654" s="23"/>
      <c r="D1654" s="23"/>
    </row>
    <row r="1655" spans="1:4" x14ac:dyDescent="0.25">
      <c r="A1655" s="21"/>
      <c r="B1655" s="22"/>
      <c r="C1655" s="23"/>
      <c r="D1655" s="23"/>
    </row>
    <row r="1656" spans="1:4" x14ac:dyDescent="0.25">
      <c r="A1656" s="21"/>
      <c r="B1656" s="22"/>
      <c r="C1656" s="23"/>
      <c r="D1656" s="23"/>
    </row>
    <row r="1657" spans="1:4" x14ac:dyDescent="0.25">
      <c r="A1657" s="21"/>
      <c r="B1657" s="22"/>
      <c r="C1657" s="23"/>
      <c r="D1657" s="23"/>
    </row>
    <row r="1658" spans="1:4" x14ac:dyDescent="0.25">
      <c r="A1658" s="21"/>
      <c r="B1658" s="22"/>
      <c r="C1658" s="23"/>
      <c r="D1658" s="23"/>
    </row>
    <row r="1659" spans="1:4" x14ac:dyDescent="0.25">
      <c r="A1659" s="21"/>
      <c r="B1659" s="22"/>
      <c r="C1659" s="23"/>
      <c r="D1659" s="23"/>
    </row>
    <row r="1660" spans="1:4" x14ac:dyDescent="0.25">
      <c r="A1660" s="21"/>
      <c r="B1660" s="22"/>
      <c r="C1660" s="23"/>
      <c r="D1660" s="23"/>
    </row>
    <row r="1661" spans="1:4" x14ac:dyDescent="0.25">
      <c r="A1661" s="21"/>
      <c r="B1661" s="22"/>
      <c r="C1661" s="23"/>
      <c r="D1661" s="23"/>
    </row>
    <row r="1662" spans="1:4" x14ac:dyDescent="0.25">
      <c r="A1662" s="21"/>
      <c r="B1662" s="22"/>
      <c r="C1662" s="23"/>
      <c r="D1662" s="23"/>
    </row>
    <row r="1663" spans="1:4" x14ac:dyDescent="0.25">
      <c r="A1663" s="21"/>
      <c r="B1663" s="22"/>
      <c r="C1663" s="23"/>
      <c r="D1663" s="23"/>
    </row>
    <row r="1664" spans="1:4" x14ac:dyDescent="0.25">
      <c r="A1664" s="21"/>
      <c r="B1664" s="22"/>
      <c r="C1664" s="23"/>
      <c r="D1664" s="23"/>
    </row>
    <row r="1665" spans="1:4" x14ac:dyDescent="0.25">
      <c r="A1665" s="21"/>
      <c r="B1665" s="22"/>
      <c r="C1665" s="23"/>
      <c r="D1665" s="23"/>
    </row>
    <row r="1666" spans="1:4" x14ac:dyDescent="0.25">
      <c r="A1666" s="21"/>
      <c r="B1666" s="22"/>
      <c r="C1666" s="23"/>
      <c r="D1666" s="23"/>
    </row>
    <row r="1667" spans="1:4" x14ac:dyDescent="0.25">
      <c r="A1667" s="21"/>
      <c r="B1667" s="22"/>
      <c r="C1667" s="23"/>
      <c r="D1667" s="23"/>
    </row>
    <row r="1668" spans="1:4" x14ac:dyDescent="0.25">
      <c r="A1668" s="21"/>
      <c r="B1668" s="22"/>
      <c r="C1668" s="23"/>
      <c r="D1668" s="23"/>
    </row>
    <row r="1669" spans="1:4" x14ac:dyDescent="0.25">
      <c r="A1669" s="21"/>
      <c r="B1669" s="22"/>
      <c r="C1669" s="23"/>
      <c r="D1669" s="23"/>
    </row>
    <row r="1670" spans="1:4" x14ac:dyDescent="0.25">
      <c r="A1670" s="21"/>
      <c r="B1670" s="22"/>
      <c r="C1670" s="23"/>
      <c r="D1670" s="23"/>
    </row>
    <row r="1671" spans="1:4" x14ac:dyDescent="0.25">
      <c r="A1671" s="21"/>
      <c r="B1671" s="22"/>
      <c r="C1671" s="23"/>
      <c r="D1671" s="23"/>
    </row>
    <row r="1672" spans="1:4" x14ac:dyDescent="0.25">
      <c r="A1672" s="21"/>
      <c r="B1672" s="22"/>
      <c r="C1672" s="23"/>
      <c r="D1672" s="23"/>
    </row>
    <row r="1673" spans="1:4" x14ac:dyDescent="0.25">
      <c r="A1673" s="21"/>
      <c r="B1673" s="22"/>
      <c r="C1673" s="23"/>
      <c r="D1673" s="23"/>
    </row>
    <row r="1674" spans="1:4" x14ac:dyDescent="0.25">
      <c r="A1674" s="21"/>
      <c r="B1674" s="22"/>
      <c r="C1674" s="23"/>
      <c r="D1674" s="23"/>
    </row>
    <row r="1675" spans="1:4" x14ac:dyDescent="0.25">
      <c r="A1675" s="21"/>
      <c r="B1675" s="22"/>
      <c r="C1675" s="23"/>
      <c r="D1675" s="23"/>
    </row>
    <row r="1676" spans="1:4" x14ac:dyDescent="0.25">
      <c r="A1676" s="21"/>
      <c r="B1676" s="22"/>
      <c r="C1676" s="23"/>
      <c r="D1676" s="23"/>
    </row>
    <row r="1677" spans="1:4" x14ac:dyDescent="0.25">
      <c r="A1677" s="21"/>
      <c r="B1677" s="22"/>
      <c r="C1677" s="23"/>
      <c r="D1677" s="23"/>
    </row>
    <row r="1678" spans="1:4" x14ac:dyDescent="0.25">
      <c r="A1678" s="21"/>
      <c r="B1678" s="22"/>
      <c r="C1678" s="23"/>
      <c r="D1678" s="23"/>
    </row>
    <row r="1679" spans="1:4" x14ac:dyDescent="0.25">
      <c r="A1679" s="21"/>
      <c r="B1679" s="22"/>
      <c r="C1679" s="23"/>
      <c r="D1679" s="23"/>
    </row>
    <row r="1680" spans="1:4" x14ac:dyDescent="0.25">
      <c r="A1680" s="21"/>
      <c r="B1680" s="22"/>
      <c r="C1680" s="23"/>
      <c r="D1680" s="23"/>
    </row>
    <row r="1681" spans="1:4" x14ac:dyDescent="0.25">
      <c r="A1681" s="21"/>
      <c r="B1681" s="22"/>
      <c r="C1681" s="23"/>
      <c r="D1681" s="23"/>
    </row>
    <row r="1682" spans="1:4" x14ac:dyDescent="0.25">
      <c r="A1682" s="21"/>
      <c r="B1682" s="22"/>
      <c r="C1682" s="23"/>
      <c r="D1682" s="23"/>
    </row>
    <row r="1683" spans="1:4" x14ac:dyDescent="0.25">
      <c r="A1683" s="21"/>
      <c r="B1683" s="22"/>
      <c r="C1683" s="23"/>
      <c r="D1683" s="23"/>
    </row>
    <row r="1684" spans="1:4" x14ac:dyDescent="0.25">
      <c r="A1684" s="21"/>
      <c r="B1684" s="22"/>
      <c r="C1684" s="23"/>
      <c r="D1684" s="23"/>
    </row>
    <row r="1685" spans="1:4" x14ac:dyDescent="0.25">
      <c r="A1685" s="21"/>
      <c r="B1685" s="22"/>
      <c r="C1685" s="23"/>
      <c r="D1685" s="23"/>
    </row>
    <row r="1686" spans="1:4" x14ac:dyDescent="0.25">
      <c r="A1686" s="21"/>
      <c r="B1686" s="22"/>
      <c r="C1686" s="23"/>
      <c r="D1686" s="23"/>
    </row>
    <row r="1687" spans="1:4" x14ac:dyDescent="0.25">
      <c r="A1687" s="21"/>
      <c r="B1687" s="22"/>
      <c r="C1687" s="23"/>
      <c r="D1687" s="23"/>
    </row>
    <row r="1688" spans="1:4" x14ac:dyDescent="0.25">
      <c r="A1688" s="21"/>
      <c r="B1688" s="22"/>
      <c r="C1688" s="23"/>
      <c r="D1688" s="23"/>
    </row>
    <row r="1689" spans="1:4" x14ac:dyDescent="0.25">
      <c r="A1689" s="21"/>
      <c r="B1689" s="22"/>
      <c r="C1689" s="23"/>
      <c r="D1689" s="23"/>
    </row>
    <row r="1690" spans="1:4" x14ac:dyDescent="0.25">
      <c r="A1690" s="21"/>
      <c r="B1690" s="22"/>
      <c r="C1690" s="23"/>
      <c r="D1690" s="23"/>
    </row>
    <row r="1691" spans="1:4" x14ac:dyDescent="0.25">
      <c r="A1691" s="21"/>
      <c r="B1691" s="22"/>
      <c r="C1691" s="23"/>
      <c r="D1691" s="23"/>
    </row>
    <row r="1692" spans="1:4" x14ac:dyDescent="0.25">
      <c r="A1692" s="21"/>
      <c r="B1692" s="22"/>
      <c r="C1692" s="23"/>
      <c r="D1692" s="23"/>
    </row>
    <row r="1693" spans="1:4" x14ac:dyDescent="0.25">
      <c r="A1693" s="21"/>
      <c r="B1693" s="22"/>
      <c r="C1693" s="23"/>
      <c r="D1693" s="23"/>
    </row>
    <row r="1694" spans="1:4" x14ac:dyDescent="0.25">
      <c r="A1694" s="21"/>
      <c r="B1694" s="22"/>
      <c r="C1694" s="23"/>
      <c r="D1694" s="23"/>
    </row>
    <row r="1695" spans="1:4" x14ac:dyDescent="0.25">
      <c r="A1695" s="21"/>
      <c r="B1695" s="22"/>
      <c r="C1695" s="23"/>
      <c r="D1695" s="23"/>
    </row>
    <row r="1696" spans="1:4" x14ac:dyDescent="0.25">
      <c r="A1696" s="21"/>
      <c r="B1696" s="22"/>
      <c r="C1696" s="23"/>
      <c r="D1696" s="23"/>
    </row>
    <row r="1697" spans="1:4" x14ac:dyDescent="0.25">
      <c r="A1697" s="21"/>
      <c r="B1697" s="22"/>
      <c r="C1697" s="23"/>
      <c r="D1697" s="23"/>
    </row>
    <row r="1698" spans="1:4" x14ac:dyDescent="0.25">
      <c r="A1698" s="21"/>
      <c r="B1698" s="22"/>
      <c r="C1698" s="23"/>
      <c r="D1698" s="23"/>
    </row>
    <row r="1699" spans="1:4" x14ac:dyDescent="0.25">
      <c r="A1699" s="21"/>
      <c r="B1699" s="22"/>
      <c r="C1699" s="23"/>
      <c r="D1699" s="23"/>
    </row>
    <row r="1700" spans="1:4" x14ac:dyDescent="0.25">
      <c r="A1700" s="21"/>
      <c r="B1700" s="22"/>
      <c r="C1700" s="23"/>
      <c r="D1700" s="23"/>
    </row>
    <row r="1701" spans="1:4" x14ac:dyDescent="0.25">
      <c r="A1701" s="21"/>
      <c r="B1701" s="22"/>
      <c r="C1701" s="23"/>
      <c r="D1701" s="23"/>
    </row>
    <row r="1702" spans="1:4" x14ac:dyDescent="0.25">
      <c r="A1702" s="21"/>
      <c r="B1702" s="22"/>
      <c r="C1702" s="23"/>
      <c r="D1702" s="23"/>
    </row>
    <row r="1703" spans="1:4" x14ac:dyDescent="0.25">
      <c r="A1703" s="21"/>
      <c r="B1703" s="22"/>
      <c r="C1703" s="23"/>
      <c r="D1703" s="23"/>
    </row>
    <row r="1704" spans="1:4" x14ac:dyDescent="0.25">
      <c r="A1704" s="21"/>
      <c r="B1704" s="22"/>
      <c r="C1704" s="23"/>
      <c r="D1704" s="23"/>
    </row>
    <row r="1705" spans="1:4" x14ac:dyDescent="0.25">
      <c r="A1705" s="21"/>
      <c r="B1705" s="22"/>
      <c r="C1705" s="23"/>
      <c r="D1705" s="23"/>
    </row>
    <row r="1706" spans="1:4" x14ac:dyDescent="0.25">
      <c r="A1706" s="21"/>
      <c r="B1706" s="22"/>
      <c r="C1706" s="23"/>
      <c r="D1706" s="23"/>
    </row>
    <row r="1707" spans="1:4" x14ac:dyDescent="0.25">
      <c r="A1707" s="21"/>
      <c r="B1707" s="22"/>
      <c r="C1707" s="23"/>
      <c r="D1707" s="23"/>
    </row>
    <row r="1708" spans="1:4" x14ac:dyDescent="0.25">
      <c r="A1708" s="21"/>
      <c r="B1708" s="22"/>
      <c r="C1708" s="23"/>
      <c r="D1708" s="23"/>
    </row>
    <row r="1709" spans="1:4" x14ac:dyDescent="0.25">
      <c r="A1709" s="21"/>
      <c r="B1709" s="22"/>
      <c r="C1709" s="23"/>
      <c r="D1709" s="23"/>
    </row>
    <row r="1710" spans="1:4" x14ac:dyDescent="0.25">
      <c r="A1710" s="21"/>
      <c r="B1710" s="22"/>
      <c r="C1710" s="23"/>
      <c r="D1710" s="23"/>
    </row>
    <row r="1711" spans="1:4" x14ac:dyDescent="0.25">
      <c r="A1711" s="21"/>
      <c r="B1711" s="22"/>
      <c r="C1711" s="23"/>
      <c r="D1711" s="23"/>
    </row>
    <row r="1712" spans="1:4" x14ac:dyDescent="0.25">
      <c r="A1712" s="21"/>
      <c r="B1712" s="22"/>
      <c r="C1712" s="23"/>
      <c r="D1712" s="23"/>
    </row>
    <row r="1713" spans="1:4" x14ac:dyDescent="0.25">
      <c r="A1713" s="21"/>
      <c r="B1713" s="22"/>
      <c r="C1713" s="23"/>
      <c r="D1713" s="23"/>
    </row>
    <row r="1714" spans="1:4" x14ac:dyDescent="0.25">
      <c r="A1714" s="21"/>
      <c r="B1714" s="22"/>
      <c r="C1714" s="23"/>
      <c r="D1714" s="23"/>
    </row>
    <row r="1715" spans="1:4" x14ac:dyDescent="0.25">
      <c r="A1715" s="21"/>
      <c r="B1715" s="22"/>
      <c r="C1715" s="23"/>
      <c r="D1715" s="23"/>
    </row>
    <row r="1716" spans="1:4" x14ac:dyDescent="0.25">
      <c r="A1716" s="21"/>
      <c r="B1716" s="22"/>
      <c r="C1716" s="23"/>
      <c r="D1716" s="23"/>
    </row>
    <row r="1717" spans="1:4" x14ac:dyDescent="0.25">
      <c r="A1717" s="21"/>
      <c r="B1717" s="22"/>
      <c r="C1717" s="23"/>
      <c r="D1717" s="23"/>
    </row>
    <row r="1718" spans="1:4" x14ac:dyDescent="0.25">
      <c r="A1718" s="21"/>
      <c r="B1718" s="22"/>
      <c r="C1718" s="23"/>
      <c r="D1718" s="23"/>
    </row>
    <row r="1719" spans="1:4" x14ac:dyDescent="0.25">
      <c r="A1719" s="21"/>
      <c r="B1719" s="22"/>
      <c r="C1719" s="23"/>
      <c r="D1719" s="23"/>
    </row>
    <row r="1720" spans="1:4" x14ac:dyDescent="0.25">
      <c r="A1720" s="21"/>
      <c r="B1720" s="22"/>
      <c r="C1720" s="23"/>
      <c r="D1720" s="23"/>
    </row>
    <row r="1721" spans="1:4" x14ac:dyDescent="0.25">
      <c r="A1721" s="21"/>
      <c r="B1721" s="22"/>
      <c r="C1721" s="23"/>
      <c r="D1721" s="23"/>
    </row>
    <row r="1722" spans="1:4" x14ac:dyDescent="0.25">
      <c r="A1722" s="21"/>
      <c r="B1722" s="22"/>
      <c r="C1722" s="23"/>
      <c r="D1722" s="23"/>
    </row>
    <row r="1723" spans="1:4" x14ac:dyDescent="0.25">
      <c r="A1723" s="21"/>
      <c r="B1723" s="22"/>
      <c r="C1723" s="23"/>
      <c r="D1723" s="23"/>
    </row>
    <row r="1724" spans="1:4" x14ac:dyDescent="0.25">
      <c r="A1724" s="21"/>
      <c r="B1724" s="22"/>
      <c r="C1724" s="23"/>
      <c r="D1724" s="23"/>
    </row>
    <row r="1725" spans="1:4" x14ac:dyDescent="0.25">
      <c r="A1725" s="21"/>
      <c r="B1725" s="22"/>
      <c r="C1725" s="23"/>
      <c r="D1725" s="23"/>
    </row>
    <row r="1726" spans="1:4" x14ac:dyDescent="0.25">
      <c r="A1726" s="21"/>
      <c r="B1726" s="22"/>
      <c r="C1726" s="23"/>
      <c r="D1726" s="23"/>
    </row>
    <row r="1727" spans="1:4" x14ac:dyDescent="0.25">
      <c r="A1727" s="21"/>
      <c r="B1727" s="22"/>
      <c r="C1727" s="23"/>
      <c r="D1727" s="23"/>
    </row>
    <row r="1728" spans="1:4" x14ac:dyDescent="0.25">
      <c r="A1728" s="21"/>
      <c r="B1728" s="22"/>
      <c r="C1728" s="23"/>
      <c r="D1728" s="23"/>
    </row>
    <row r="1729" spans="1:4" x14ac:dyDescent="0.25">
      <c r="A1729" s="21"/>
      <c r="B1729" s="22"/>
      <c r="C1729" s="23"/>
      <c r="D1729" s="23"/>
    </row>
    <row r="1730" spans="1:4" x14ac:dyDescent="0.25">
      <c r="A1730" s="21"/>
      <c r="B1730" s="22"/>
      <c r="C1730" s="23"/>
      <c r="D1730" s="23"/>
    </row>
    <row r="1731" spans="1:4" x14ac:dyDescent="0.25">
      <c r="A1731" s="21"/>
      <c r="B1731" s="22"/>
      <c r="C1731" s="23"/>
      <c r="D1731" s="23"/>
    </row>
    <row r="1732" spans="1:4" x14ac:dyDescent="0.25">
      <c r="A1732" s="21"/>
      <c r="B1732" s="22"/>
      <c r="C1732" s="23"/>
      <c r="D1732" s="23"/>
    </row>
    <row r="1733" spans="1:4" x14ac:dyDescent="0.25">
      <c r="A1733" s="21"/>
      <c r="B1733" s="22"/>
      <c r="C1733" s="23"/>
      <c r="D1733" s="23"/>
    </row>
    <row r="1734" spans="1:4" x14ac:dyDescent="0.25">
      <c r="A1734" s="21"/>
      <c r="B1734" s="22"/>
      <c r="C1734" s="23"/>
      <c r="D1734" s="23"/>
    </row>
    <row r="1735" spans="1:4" x14ac:dyDescent="0.25">
      <c r="A1735" s="21"/>
      <c r="B1735" s="22"/>
      <c r="C1735" s="23"/>
      <c r="D1735" s="23"/>
    </row>
    <row r="1736" spans="1:4" x14ac:dyDescent="0.25">
      <c r="A1736" s="21"/>
      <c r="B1736" s="22"/>
      <c r="C1736" s="23"/>
      <c r="D1736" s="23"/>
    </row>
    <row r="1737" spans="1:4" x14ac:dyDescent="0.25">
      <c r="A1737" s="21"/>
      <c r="B1737" s="22"/>
      <c r="C1737" s="23"/>
      <c r="D1737" s="23"/>
    </row>
    <row r="1738" spans="1:4" x14ac:dyDescent="0.25">
      <c r="A1738" s="21"/>
      <c r="B1738" s="22"/>
      <c r="C1738" s="23"/>
      <c r="D1738" s="23"/>
    </row>
    <row r="1739" spans="1:4" x14ac:dyDescent="0.25">
      <c r="A1739" s="21"/>
      <c r="B1739" s="22"/>
      <c r="C1739" s="23"/>
      <c r="D1739" s="23"/>
    </row>
    <row r="1740" spans="1:4" x14ac:dyDescent="0.25">
      <c r="A1740" s="21"/>
      <c r="B1740" s="22"/>
      <c r="C1740" s="23"/>
      <c r="D1740" s="23"/>
    </row>
    <row r="1741" spans="1:4" x14ac:dyDescent="0.25">
      <c r="A1741" s="21"/>
      <c r="B1741" s="22"/>
      <c r="C1741" s="23"/>
      <c r="D1741" s="23"/>
    </row>
    <row r="1742" spans="1:4" x14ac:dyDescent="0.25">
      <c r="A1742" s="21"/>
      <c r="B1742" s="22"/>
      <c r="C1742" s="23"/>
      <c r="D1742" s="23"/>
    </row>
    <row r="1743" spans="1:4" x14ac:dyDescent="0.25">
      <c r="A1743" s="21"/>
      <c r="B1743" s="22"/>
      <c r="C1743" s="23"/>
      <c r="D1743" s="23"/>
    </row>
    <row r="1744" spans="1:4" x14ac:dyDescent="0.25">
      <c r="A1744" s="21"/>
      <c r="B1744" s="22"/>
      <c r="C1744" s="23"/>
      <c r="D1744" s="23"/>
    </row>
    <row r="1745" spans="1:4" x14ac:dyDescent="0.25">
      <c r="A1745" s="21"/>
      <c r="B1745" s="22"/>
      <c r="C1745" s="23"/>
      <c r="D1745" s="23"/>
    </row>
    <row r="1746" spans="1:4" x14ac:dyDescent="0.25">
      <c r="A1746" s="21"/>
      <c r="B1746" s="22"/>
      <c r="C1746" s="23"/>
      <c r="D1746" s="23"/>
    </row>
    <row r="1747" spans="1:4" x14ac:dyDescent="0.25">
      <c r="A1747" s="21"/>
      <c r="B1747" s="22"/>
      <c r="C1747" s="23"/>
      <c r="D1747" s="23"/>
    </row>
    <row r="1748" spans="1:4" x14ac:dyDescent="0.25">
      <c r="A1748" s="21"/>
      <c r="B1748" s="22"/>
      <c r="C1748" s="23"/>
      <c r="D1748" s="23"/>
    </row>
    <row r="1749" spans="1:4" x14ac:dyDescent="0.25">
      <c r="A1749" s="21"/>
      <c r="B1749" s="22"/>
      <c r="C1749" s="23"/>
      <c r="D1749" s="23"/>
    </row>
    <row r="1750" spans="1:4" x14ac:dyDescent="0.25">
      <c r="A1750" s="21"/>
      <c r="B1750" s="22"/>
      <c r="C1750" s="23"/>
      <c r="D1750" s="23"/>
    </row>
    <row r="1751" spans="1:4" x14ac:dyDescent="0.25">
      <c r="A1751" s="21"/>
      <c r="B1751" s="22"/>
      <c r="C1751" s="23"/>
      <c r="D1751" s="23"/>
    </row>
    <row r="1752" spans="1:4" x14ac:dyDescent="0.25">
      <c r="A1752" s="21"/>
      <c r="B1752" s="22"/>
      <c r="C1752" s="23"/>
      <c r="D1752" s="23"/>
    </row>
    <row r="1753" spans="1:4" x14ac:dyDescent="0.25">
      <c r="A1753" s="21"/>
      <c r="B1753" s="22"/>
      <c r="C1753" s="23"/>
      <c r="D1753" s="23"/>
    </row>
    <row r="1754" spans="1:4" x14ac:dyDescent="0.25">
      <c r="A1754" s="21"/>
      <c r="B1754" s="22"/>
      <c r="C1754" s="23"/>
      <c r="D1754" s="23"/>
    </row>
    <row r="1755" spans="1:4" x14ac:dyDescent="0.25">
      <c r="A1755" s="21"/>
      <c r="B1755" s="22"/>
      <c r="C1755" s="23"/>
      <c r="D1755" s="23"/>
    </row>
    <row r="1756" spans="1:4" x14ac:dyDescent="0.25">
      <c r="A1756" s="21"/>
      <c r="B1756" s="22"/>
      <c r="C1756" s="23"/>
      <c r="D1756" s="23"/>
    </row>
    <row r="1757" spans="1:4" x14ac:dyDescent="0.25">
      <c r="A1757" s="21"/>
      <c r="B1757" s="22"/>
      <c r="C1757" s="23"/>
      <c r="D1757" s="23"/>
    </row>
    <row r="1758" spans="1:4" x14ac:dyDescent="0.25">
      <c r="A1758" s="21"/>
      <c r="B1758" s="22"/>
      <c r="C1758" s="23"/>
      <c r="D1758" s="23"/>
    </row>
    <row r="1759" spans="1:4" x14ac:dyDescent="0.25">
      <c r="A1759" s="21"/>
      <c r="B1759" s="22"/>
      <c r="C1759" s="23"/>
      <c r="D1759" s="23"/>
    </row>
    <row r="1760" spans="1:4" x14ac:dyDescent="0.25">
      <c r="A1760" s="21"/>
      <c r="B1760" s="22"/>
      <c r="C1760" s="23"/>
      <c r="D1760" s="23"/>
    </row>
    <row r="1761" spans="1:4" x14ac:dyDescent="0.25">
      <c r="A1761" s="21"/>
      <c r="B1761" s="22"/>
      <c r="C1761" s="23"/>
      <c r="D1761" s="23"/>
    </row>
    <row r="1762" spans="1:4" x14ac:dyDescent="0.25">
      <c r="A1762" s="21"/>
      <c r="B1762" s="22"/>
      <c r="C1762" s="23"/>
      <c r="D1762" s="23"/>
    </row>
    <row r="1763" spans="1:4" x14ac:dyDescent="0.25">
      <c r="A1763" s="21"/>
      <c r="B1763" s="22"/>
      <c r="C1763" s="23"/>
      <c r="D1763" s="23"/>
    </row>
    <row r="1764" spans="1:4" x14ac:dyDescent="0.25">
      <c r="A1764" s="21"/>
      <c r="B1764" s="22"/>
      <c r="C1764" s="23"/>
      <c r="D1764" s="23"/>
    </row>
    <row r="1765" spans="1:4" x14ac:dyDescent="0.25">
      <c r="A1765" s="21"/>
      <c r="B1765" s="22"/>
      <c r="C1765" s="23"/>
      <c r="D1765" s="23"/>
    </row>
    <row r="1766" spans="1:4" x14ac:dyDescent="0.25">
      <c r="A1766" s="21"/>
      <c r="B1766" s="22"/>
      <c r="C1766" s="23"/>
      <c r="D1766" s="23"/>
    </row>
    <row r="1767" spans="1:4" x14ac:dyDescent="0.25">
      <c r="A1767" s="21"/>
      <c r="B1767" s="22"/>
      <c r="C1767" s="23"/>
      <c r="D1767" s="23"/>
    </row>
    <row r="1768" spans="1:4" x14ac:dyDescent="0.25">
      <c r="A1768" s="21"/>
      <c r="B1768" s="22"/>
      <c r="C1768" s="23"/>
      <c r="D1768" s="23"/>
    </row>
    <row r="1769" spans="1:4" x14ac:dyDescent="0.25">
      <c r="A1769" s="21"/>
      <c r="B1769" s="22"/>
      <c r="C1769" s="23"/>
      <c r="D1769" s="23"/>
    </row>
    <row r="1770" spans="1:4" x14ac:dyDescent="0.25">
      <c r="A1770" s="21"/>
      <c r="B1770" s="22"/>
      <c r="C1770" s="23"/>
      <c r="D1770" s="23"/>
    </row>
    <row r="1771" spans="1:4" x14ac:dyDescent="0.25">
      <c r="A1771" s="21"/>
      <c r="B1771" s="22"/>
      <c r="C1771" s="23"/>
      <c r="D1771" s="23"/>
    </row>
    <row r="1772" spans="1:4" x14ac:dyDescent="0.25">
      <c r="A1772" s="21"/>
      <c r="B1772" s="22"/>
      <c r="C1772" s="23"/>
      <c r="D1772" s="23"/>
    </row>
    <row r="1773" spans="1:4" x14ac:dyDescent="0.25">
      <c r="A1773" s="21"/>
      <c r="B1773" s="22"/>
      <c r="C1773" s="23"/>
      <c r="D1773" s="23"/>
    </row>
    <row r="1774" spans="1:4" x14ac:dyDescent="0.25">
      <c r="A1774" s="21"/>
      <c r="B1774" s="22"/>
      <c r="C1774" s="23"/>
      <c r="D1774" s="23"/>
    </row>
    <row r="1775" spans="1:4" x14ac:dyDescent="0.25">
      <c r="A1775" s="21"/>
      <c r="B1775" s="22"/>
      <c r="C1775" s="23"/>
      <c r="D1775" s="23"/>
    </row>
    <row r="1776" spans="1:4" x14ac:dyDescent="0.25">
      <c r="A1776" s="21"/>
      <c r="B1776" s="22"/>
      <c r="C1776" s="23"/>
      <c r="D1776" s="23"/>
    </row>
    <row r="1777" spans="1:4" x14ac:dyDescent="0.25">
      <c r="A1777" s="21"/>
      <c r="B1777" s="22"/>
      <c r="C1777" s="23"/>
      <c r="D1777" s="23"/>
    </row>
    <row r="1778" spans="1:4" x14ac:dyDescent="0.25">
      <c r="A1778" s="21"/>
      <c r="B1778" s="22"/>
      <c r="C1778" s="23"/>
      <c r="D1778" s="23"/>
    </row>
    <row r="1779" spans="1:4" x14ac:dyDescent="0.25">
      <c r="A1779" s="21"/>
      <c r="B1779" s="22"/>
      <c r="C1779" s="23"/>
      <c r="D1779" s="23"/>
    </row>
    <row r="1780" spans="1:4" x14ac:dyDescent="0.25">
      <c r="A1780" s="21"/>
      <c r="B1780" s="22"/>
      <c r="C1780" s="23"/>
      <c r="D1780" s="23"/>
    </row>
    <row r="1781" spans="1:4" x14ac:dyDescent="0.25">
      <c r="A1781" s="21"/>
      <c r="B1781" s="22"/>
      <c r="C1781" s="23"/>
      <c r="D1781" s="23"/>
    </row>
    <row r="1782" spans="1:4" x14ac:dyDescent="0.25">
      <c r="A1782" s="21"/>
      <c r="B1782" s="22"/>
      <c r="C1782" s="23"/>
      <c r="D1782" s="23"/>
    </row>
    <row r="1783" spans="1:4" x14ac:dyDescent="0.25">
      <c r="A1783" s="21"/>
      <c r="B1783" s="22"/>
      <c r="C1783" s="23"/>
      <c r="D1783" s="23"/>
    </row>
    <row r="1784" spans="1:4" x14ac:dyDescent="0.25">
      <c r="A1784" s="21"/>
      <c r="B1784" s="22"/>
      <c r="C1784" s="23"/>
      <c r="D1784" s="23"/>
    </row>
    <row r="1785" spans="1:4" x14ac:dyDescent="0.25">
      <c r="A1785" s="21"/>
      <c r="B1785" s="22"/>
      <c r="C1785" s="23"/>
      <c r="D1785" s="23"/>
    </row>
    <row r="1786" spans="1:4" x14ac:dyDescent="0.25">
      <c r="A1786" s="21"/>
      <c r="B1786" s="22"/>
      <c r="C1786" s="23"/>
      <c r="D1786" s="23"/>
    </row>
    <row r="1787" spans="1:4" x14ac:dyDescent="0.25">
      <c r="A1787" s="21"/>
      <c r="B1787" s="22"/>
      <c r="C1787" s="23"/>
      <c r="D1787" s="23"/>
    </row>
    <row r="1788" spans="1:4" x14ac:dyDescent="0.25">
      <c r="A1788" s="21"/>
      <c r="B1788" s="22"/>
      <c r="C1788" s="23"/>
      <c r="D1788" s="23"/>
    </row>
    <row r="1789" spans="1:4" x14ac:dyDescent="0.25">
      <c r="A1789" s="21"/>
      <c r="B1789" s="22"/>
      <c r="C1789" s="23"/>
      <c r="D1789" s="23"/>
    </row>
    <row r="1790" spans="1:4" x14ac:dyDescent="0.25">
      <c r="A1790" s="21"/>
      <c r="B1790" s="22"/>
      <c r="C1790" s="23"/>
      <c r="D1790" s="23"/>
    </row>
    <row r="1791" spans="1:4" x14ac:dyDescent="0.25">
      <c r="A1791" s="21"/>
      <c r="B1791" s="22"/>
      <c r="C1791" s="23"/>
      <c r="D1791" s="23"/>
    </row>
    <row r="1792" spans="1:4" x14ac:dyDescent="0.25">
      <c r="A1792" s="21"/>
      <c r="B1792" s="22"/>
      <c r="C1792" s="23"/>
      <c r="D1792" s="23"/>
    </row>
    <row r="1793" spans="1:4" x14ac:dyDescent="0.25">
      <c r="A1793" s="21"/>
      <c r="B1793" s="22"/>
      <c r="C1793" s="23"/>
      <c r="D1793" s="23"/>
    </row>
    <row r="1794" spans="1:4" x14ac:dyDescent="0.25">
      <c r="A1794" s="21"/>
      <c r="B1794" s="22"/>
      <c r="C1794" s="23"/>
      <c r="D1794" s="23"/>
    </row>
    <row r="1795" spans="1:4" x14ac:dyDescent="0.25">
      <c r="A1795" s="21"/>
      <c r="B1795" s="22"/>
      <c r="C1795" s="23"/>
      <c r="D1795" s="23"/>
    </row>
    <row r="1796" spans="1:4" x14ac:dyDescent="0.25">
      <c r="A1796" s="21"/>
      <c r="B1796" s="22"/>
      <c r="C1796" s="23"/>
      <c r="D1796" s="23"/>
    </row>
    <row r="1797" spans="1:4" x14ac:dyDescent="0.25">
      <c r="A1797" s="21"/>
      <c r="B1797" s="22"/>
      <c r="C1797" s="23"/>
      <c r="D1797" s="23"/>
    </row>
    <row r="1798" spans="1:4" x14ac:dyDescent="0.25">
      <c r="A1798" s="21"/>
      <c r="B1798" s="22"/>
      <c r="C1798" s="23"/>
      <c r="D1798" s="23"/>
    </row>
    <row r="1799" spans="1:4" x14ac:dyDescent="0.25">
      <c r="A1799" s="21"/>
      <c r="B1799" s="22"/>
      <c r="C1799" s="23"/>
      <c r="D1799" s="23"/>
    </row>
    <row r="1800" spans="1:4" x14ac:dyDescent="0.25">
      <c r="A1800" s="21"/>
      <c r="B1800" s="22"/>
      <c r="C1800" s="23"/>
      <c r="D1800" s="23"/>
    </row>
    <row r="1801" spans="1:4" x14ac:dyDescent="0.25">
      <c r="A1801" s="21"/>
      <c r="B1801" s="22"/>
      <c r="C1801" s="23"/>
      <c r="D1801" s="23"/>
    </row>
    <row r="1802" spans="1:4" x14ac:dyDescent="0.25">
      <c r="A1802" s="21"/>
      <c r="B1802" s="22"/>
      <c r="C1802" s="23"/>
      <c r="D1802" s="23"/>
    </row>
    <row r="1803" spans="1:4" x14ac:dyDescent="0.25">
      <c r="A1803" s="21"/>
      <c r="B1803" s="22"/>
      <c r="C1803" s="23"/>
      <c r="D1803" s="23"/>
    </row>
    <row r="1804" spans="1:4" x14ac:dyDescent="0.25">
      <c r="A1804" s="21"/>
      <c r="B1804" s="22"/>
      <c r="C1804" s="23"/>
      <c r="D1804" s="23"/>
    </row>
    <row r="1805" spans="1:4" x14ac:dyDescent="0.25">
      <c r="A1805" s="21"/>
      <c r="B1805" s="22"/>
      <c r="C1805" s="23"/>
      <c r="D1805" s="23"/>
    </row>
    <row r="1806" spans="1:4" x14ac:dyDescent="0.25">
      <c r="A1806" s="21"/>
      <c r="B1806" s="22"/>
      <c r="C1806" s="23"/>
      <c r="D1806" s="23"/>
    </row>
    <row r="1807" spans="1:4" x14ac:dyDescent="0.25">
      <c r="A1807" s="21"/>
      <c r="B1807" s="22"/>
      <c r="C1807" s="23"/>
      <c r="D1807" s="23"/>
    </row>
    <row r="1808" spans="1:4" x14ac:dyDescent="0.25">
      <c r="A1808" s="21"/>
      <c r="B1808" s="22"/>
      <c r="C1808" s="23"/>
      <c r="D1808" s="23"/>
    </row>
    <row r="1809" spans="1:4" x14ac:dyDescent="0.25">
      <c r="A1809" s="21"/>
      <c r="B1809" s="22"/>
      <c r="C1809" s="23"/>
      <c r="D1809" s="23"/>
    </row>
    <row r="1810" spans="1:4" x14ac:dyDescent="0.25">
      <c r="A1810" s="21"/>
      <c r="B1810" s="22"/>
      <c r="C1810" s="23"/>
      <c r="D1810" s="23"/>
    </row>
    <row r="1811" spans="1:4" x14ac:dyDescent="0.25">
      <c r="A1811" s="21"/>
      <c r="B1811" s="22"/>
      <c r="C1811" s="23"/>
      <c r="D1811" s="23"/>
    </row>
    <row r="1812" spans="1:4" x14ac:dyDescent="0.25">
      <c r="A1812" s="21"/>
      <c r="B1812" s="22"/>
      <c r="C1812" s="23"/>
      <c r="D1812" s="23"/>
    </row>
    <row r="1813" spans="1:4" x14ac:dyDescent="0.25">
      <c r="A1813" s="21"/>
      <c r="B1813" s="22"/>
      <c r="C1813" s="23"/>
      <c r="D1813" s="23"/>
    </row>
    <row r="1814" spans="1:4" x14ac:dyDescent="0.25">
      <c r="A1814" s="21"/>
      <c r="B1814" s="22"/>
      <c r="C1814" s="23"/>
      <c r="D1814" s="23"/>
    </row>
    <row r="1815" spans="1:4" x14ac:dyDescent="0.25">
      <c r="A1815" s="21"/>
      <c r="B1815" s="22"/>
      <c r="C1815" s="23"/>
      <c r="D1815" s="23"/>
    </row>
    <row r="1816" spans="1:4" x14ac:dyDescent="0.25">
      <c r="A1816" s="21"/>
      <c r="B1816" s="22"/>
      <c r="C1816" s="23"/>
      <c r="D1816" s="23"/>
    </row>
    <row r="1817" spans="1:4" x14ac:dyDescent="0.25">
      <c r="A1817" s="21"/>
      <c r="B1817" s="22"/>
      <c r="C1817" s="23"/>
      <c r="D1817" s="23"/>
    </row>
    <row r="1818" spans="1:4" x14ac:dyDescent="0.25">
      <c r="A1818" s="21"/>
      <c r="B1818" s="22"/>
      <c r="C1818" s="23"/>
      <c r="D1818" s="23"/>
    </row>
    <row r="1819" spans="1:4" x14ac:dyDescent="0.25">
      <c r="A1819" s="21"/>
      <c r="B1819" s="22"/>
      <c r="C1819" s="23"/>
      <c r="D1819" s="23"/>
    </row>
    <row r="1820" spans="1:4" x14ac:dyDescent="0.25">
      <c r="A1820" s="21"/>
      <c r="B1820" s="22"/>
      <c r="C1820" s="23"/>
      <c r="D1820" s="23"/>
    </row>
    <row r="1821" spans="1:4" x14ac:dyDescent="0.25">
      <c r="A1821" s="21"/>
      <c r="B1821" s="22"/>
      <c r="C1821" s="23"/>
      <c r="D1821" s="23"/>
    </row>
    <row r="1822" spans="1:4" x14ac:dyDescent="0.25">
      <c r="A1822" s="21"/>
      <c r="B1822" s="22"/>
      <c r="C1822" s="23"/>
      <c r="D1822" s="23"/>
    </row>
    <row r="1823" spans="1:4" x14ac:dyDescent="0.25">
      <c r="A1823" s="21"/>
      <c r="B1823" s="22"/>
      <c r="C1823" s="23"/>
      <c r="D1823" s="23"/>
    </row>
    <row r="1824" spans="1:4" x14ac:dyDescent="0.25">
      <c r="A1824" s="21"/>
      <c r="B1824" s="22"/>
      <c r="C1824" s="23"/>
      <c r="D1824" s="23"/>
    </row>
    <row r="1825" spans="1:4" x14ac:dyDescent="0.25">
      <c r="A1825" s="21"/>
      <c r="B1825" s="22"/>
      <c r="C1825" s="23"/>
      <c r="D1825" s="23"/>
    </row>
    <row r="1826" spans="1:4" x14ac:dyDescent="0.25">
      <c r="A1826" s="21"/>
      <c r="B1826" s="22"/>
      <c r="C1826" s="23"/>
      <c r="D1826" s="23"/>
    </row>
    <row r="1827" spans="1:4" x14ac:dyDescent="0.25">
      <c r="A1827" s="21"/>
      <c r="B1827" s="22"/>
      <c r="C1827" s="23"/>
      <c r="D1827" s="23"/>
    </row>
    <row r="1828" spans="1:4" x14ac:dyDescent="0.25">
      <c r="A1828" s="21"/>
      <c r="B1828" s="22"/>
      <c r="C1828" s="23"/>
      <c r="D1828" s="23"/>
    </row>
    <row r="1829" spans="1:4" x14ac:dyDescent="0.25">
      <c r="A1829" s="21"/>
      <c r="B1829" s="22"/>
      <c r="C1829" s="23"/>
      <c r="D1829" s="23"/>
    </row>
    <row r="1830" spans="1:4" x14ac:dyDescent="0.25">
      <c r="A1830" s="21"/>
      <c r="B1830" s="22"/>
      <c r="C1830" s="23"/>
      <c r="D1830" s="23"/>
    </row>
    <row r="1831" spans="1:4" x14ac:dyDescent="0.25">
      <c r="A1831" s="21"/>
      <c r="B1831" s="22"/>
      <c r="C1831" s="23"/>
      <c r="D1831" s="23"/>
    </row>
    <row r="1832" spans="1:4" x14ac:dyDescent="0.25">
      <c r="A1832" s="21"/>
      <c r="B1832" s="22"/>
      <c r="C1832" s="23"/>
      <c r="D1832" s="23"/>
    </row>
    <row r="1833" spans="1:4" x14ac:dyDescent="0.25">
      <c r="A1833" s="21"/>
      <c r="B1833" s="22"/>
      <c r="C1833" s="23"/>
      <c r="D1833" s="23"/>
    </row>
    <row r="1834" spans="1:4" x14ac:dyDescent="0.25">
      <c r="A1834" s="21"/>
      <c r="B1834" s="22"/>
      <c r="C1834" s="23"/>
      <c r="D1834" s="23"/>
    </row>
    <row r="1835" spans="1:4" x14ac:dyDescent="0.25">
      <c r="A1835" s="21"/>
      <c r="B1835" s="22"/>
      <c r="C1835" s="23"/>
      <c r="D1835" s="23"/>
    </row>
    <row r="1836" spans="1:4" x14ac:dyDescent="0.25">
      <c r="A1836" s="21"/>
      <c r="B1836" s="22"/>
      <c r="C1836" s="23"/>
      <c r="D1836" s="23"/>
    </row>
    <row r="1837" spans="1:4" x14ac:dyDescent="0.25">
      <c r="A1837" s="21"/>
      <c r="B1837" s="22"/>
      <c r="C1837" s="23"/>
      <c r="D1837" s="23"/>
    </row>
    <row r="1838" spans="1:4" x14ac:dyDescent="0.25">
      <c r="A1838" s="21"/>
      <c r="B1838" s="22"/>
      <c r="C1838" s="23"/>
      <c r="D1838" s="23"/>
    </row>
    <row r="1839" spans="1:4" x14ac:dyDescent="0.25">
      <c r="A1839" s="21"/>
      <c r="B1839" s="22"/>
      <c r="C1839" s="23"/>
      <c r="D1839" s="23"/>
    </row>
    <row r="1840" spans="1:4" x14ac:dyDescent="0.25">
      <c r="A1840" s="21"/>
      <c r="B1840" s="22"/>
      <c r="C1840" s="23"/>
      <c r="D1840" s="23"/>
    </row>
    <row r="1841" spans="1:4" x14ac:dyDescent="0.25">
      <c r="A1841" s="21"/>
      <c r="B1841" s="22"/>
      <c r="C1841" s="23"/>
      <c r="D1841" s="23"/>
    </row>
    <row r="1842" spans="1:4" x14ac:dyDescent="0.25">
      <c r="A1842" s="21"/>
      <c r="B1842" s="22"/>
      <c r="C1842" s="23"/>
      <c r="D1842" s="23"/>
    </row>
    <row r="1843" spans="1:4" x14ac:dyDescent="0.25">
      <c r="A1843" s="21"/>
      <c r="B1843" s="22"/>
      <c r="C1843" s="23"/>
      <c r="D1843" s="23"/>
    </row>
    <row r="1844" spans="1:4" x14ac:dyDescent="0.25">
      <c r="A1844" s="21"/>
      <c r="B1844" s="22"/>
      <c r="C1844" s="23"/>
      <c r="D1844" s="23"/>
    </row>
    <row r="1845" spans="1:4" x14ac:dyDescent="0.25">
      <c r="A1845" s="21"/>
      <c r="B1845" s="22"/>
      <c r="C1845" s="23"/>
      <c r="D1845" s="23"/>
    </row>
    <row r="1846" spans="1:4" x14ac:dyDescent="0.25">
      <c r="A1846" s="21"/>
      <c r="B1846" s="22"/>
      <c r="C1846" s="23"/>
      <c r="D1846" s="23"/>
    </row>
    <row r="1847" spans="1:4" x14ac:dyDescent="0.25">
      <c r="A1847" s="21"/>
      <c r="B1847" s="22"/>
      <c r="C1847" s="23"/>
      <c r="D1847" s="23"/>
    </row>
    <row r="1848" spans="1:4" x14ac:dyDescent="0.25">
      <c r="A1848" s="21"/>
      <c r="B1848" s="22"/>
      <c r="C1848" s="23"/>
      <c r="D1848" s="23"/>
    </row>
    <row r="1849" spans="1:4" x14ac:dyDescent="0.25">
      <c r="A1849" s="21"/>
      <c r="B1849" s="22"/>
      <c r="C1849" s="23"/>
      <c r="D1849" s="23"/>
    </row>
    <row r="1850" spans="1:4" x14ac:dyDescent="0.25">
      <c r="A1850" s="21"/>
      <c r="B1850" s="22"/>
      <c r="C1850" s="23"/>
      <c r="D1850" s="23"/>
    </row>
    <row r="1851" spans="1:4" x14ac:dyDescent="0.25">
      <c r="A1851" s="21"/>
      <c r="B1851" s="22"/>
      <c r="C1851" s="23"/>
      <c r="D1851" s="23"/>
    </row>
    <row r="1852" spans="1:4" x14ac:dyDescent="0.25">
      <c r="A1852" s="21"/>
      <c r="B1852" s="22"/>
      <c r="C1852" s="23"/>
      <c r="D1852" s="23"/>
    </row>
    <row r="1853" spans="1:4" x14ac:dyDescent="0.25">
      <c r="A1853" s="21"/>
      <c r="B1853" s="22"/>
      <c r="C1853" s="23"/>
      <c r="D1853" s="23"/>
    </row>
    <row r="1854" spans="1:4" x14ac:dyDescent="0.25">
      <c r="A1854" s="21"/>
      <c r="B1854" s="22"/>
      <c r="C1854" s="23"/>
      <c r="D1854" s="23"/>
    </row>
    <row r="1855" spans="1:4" x14ac:dyDescent="0.25">
      <c r="A1855" s="21"/>
      <c r="B1855" s="22"/>
      <c r="C1855" s="23"/>
      <c r="D1855" s="23"/>
    </row>
    <row r="1856" spans="1:4" x14ac:dyDescent="0.25">
      <c r="A1856" s="21"/>
      <c r="B1856" s="22"/>
      <c r="C1856" s="23"/>
      <c r="D1856" s="23"/>
    </row>
    <row r="1857" spans="1:4" x14ac:dyDescent="0.25">
      <c r="A1857" s="21"/>
      <c r="B1857" s="22"/>
      <c r="C1857" s="23"/>
      <c r="D1857" s="23"/>
    </row>
    <row r="1858" spans="1:4" x14ac:dyDescent="0.25">
      <c r="A1858" s="21"/>
      <c r="B1858" s="22"/>
      <c r="C1858" s="23"/>
      <c r="D1858" s="23"/>
    </row>
    <row r="1859" spans="1:4" x14ac:dyDescent="0.25">
      <c r="A1859" s="21"/>
      <c r="B1859" s="22"/>
      <c r="C1859" s="23"/>
      <c r="D1859" s="23"/>
    </row>
    <row r="1860" spans="1:4" x14ac:dyDescent="0.25">
      <c r="A1860" s="21"/>
      <c r="B1860" s="22"/>
      <c r="C1860" s="23"/>
      <c r="D1860" s="23"/>
    </row>
    <row r="1861" spans="1:4" x14ac:dyDescent="0.25">
      <c r="A1861" s="21"/>
      <c r="B1861" s="22"/>
      <c r="C1861" s="23"/>
      <c r="D1861" s="23"/>
    </row>
    <row r="1862" spans="1:4" x14ac:dyDescent="0.25">
      <c r="A1862" s="21"/>
      <c r="B1862" s="22"/>
      <c r="C1862" s="23"/>
      <c r="D1862" s="23"/>
    </row>
    <row r="1863" spans="1:4" x14ac:dyDescent="0.25">
      <c r="A1863" s="21"/>
      <c r="B1863" s="22"/>
      <c r="C1863" s="23"/>
      <c r="D1863" s="23"/>
    </row>
    <row r="1864" spans="1:4" x14ac:dyDescent="0.25">
      <c r="A1864" s="21"/>
      <c r="B1864" s="22"/>
      <c r="C1864" s="23"/>
      <c r="D1864" s="23"/>
    </row>
    <row r="1865" spans="1:4" x14ac:dyDescent="0.25">
      <c r="A1865" s="21"/>
      <c r="B1865" s="22"/>
      <c r="C1865" s="23"/>
      <c r="D1865" s="23"/>
    </row>
    <row r="1866" spans="1:4" x14ac:dyDescent="0.25">
      <c r="A1866" s="21"/>
      <c r="B1866" s="22"/>
      <c r="C1866" s="23"/>
      <c r="D1866" s="23"/>
    </row>
    <row r="1867" spans="1:4" x14ac:dyDescent="0.25">
      <c r="A1867" s="21"/>
      <c r="B1867" s="22"/>
      <c r="C1867" s="23"/>
      <c r="D1867" s="23"/>
    </row>
    <row r="1868" spans="1:4" x14ac:dyDescent="0.25">
      <c r="A1868" s="21"/>
      <c r="B1868" s="22"/>
      <c r="C1868" s="23"/>
      <c r="D1868" s="23"/>
    </row>
    <row r="1869" spans="1:4" x14ac:dyDescent="0.25">
      <c r="A1869" s="21"/>
      <c r="B1869" s="22"/>
      <c r="C1869" s="23"/>
      <c r="D1869" s="23"/>
    </row>
    <row r="1870" spans="1:4" x14ac:dyDescent="0.25">
      <c r="A1870" s="21"/>
      <c r="B1870" s="22"/>
      <c r="C1870" s="23"/>
      <c r="D1870" s="23"/>
    </row>
    <row r="1871" spans="1:4" x14ac:dyDescent="0.25">
      <c r="A1871" s="21"/>
      <c r="B1871" s="22"/>
      <c r="C1871" s="23"/>
      <c r="D1871" s="23"/>
    </row>
    <row r="1872" spans="1:4" x14ac:dyDescent="0.25">
      <c r="A1872" s="21"/>
      <c r="B1872" s="22"/>
      <c r="C1872" s="23"/>
      <c r="D1872" s="23"/>
    </row>
    <row r="1873" spans="1:4" x14ac:dyDescent="0.25">
      <c r="A1873" s="21"/>
      <c r="B1873" s="22"/>
      <c r="C1873" s="23"/>
      <c r="D1873" s="23"/>
    </row>
    <row r="1874" spans="1:4" x14ac:dyDescent="0.25">
      <c r="A1874" s="21"/>
      <c r="B1874" s="22"/>
      <c r="C1874" s="23"/>
      <c r="D1874" s="23"/>
    </row>
    <row r="1875" spans="1:4" x14ac:dyDescent="0.25">
      <c r="A1875" s="21"/>
      <c r="B1875" s="22"/>
      <c r="C1875" s="23"/>
      <c r="D1875" s="23"/>
    </row>
    <row r="1876" spans="1:4" x14ac:dyDescent="0.25">
      <c r="A1876" s="21"/>
      <c r="B1876" s="22"/>
      <c r="C1876" s="23"/>
      <c r="D1876" s="23"/>
    </row>
    <row r="1877" spans="1:4" x14ac:dyDescent="0.25">
      <c r="A1877" s="21"/>
      <c r="B1877" s="22"/>
      <c r="C1877" s="23"/>
      <c r="D1877" s="23"/>
    </row>
    <row r="1878" spans="1:4" x14ac:dyDescent="0.25">
      <c r="A1878" s="21"/>
      <c r="B1878" s="22"/>
      <c r="C1878" s="23"/>
      <c r="D1878" s="23"/>
    </row>
    <row r="1879" spans="1:4" x14ac:dyDescent="0.25">
      <c r="A1879" s="21"/>
      <c r="B1879" s="22"/>
      <c r="C1879" s="23"/>
      <c r="D1879" s="23"/>
    </row>
    <row r="1880" spans="1:4" x14ac:dyDescent="0.25">
      <c r="A1880" s="21"/>
      <c r="B1880" s="22"/>
      <c r="C1880" s="23"/>
      <c r="D1880" s="23"/>
    </row>
    <row r="1881" spans="1:4" x14ac:dyDescent="0.25">
      <c r="A1881" s="21"/>
      <c r="B1881" s="22"/>
      <c r="C1881" s="23"/>
      <c r="D1881" s="23"/>
    </row>
    <row r="1882" spans="1:4" x14ac:dyDescent="0.25">
      <c r="A1882" s="21"/>
      <c r="B1882" s="22"/>
      <c r="C1882" s="23"/>
      <c r="D1882" s="23"/>
    </row>
    <row r="1883" spans="1:4" x14ac:dyDescent="0.25">
      <c r="A1883" s="21"/>
      <c r="B1883" s="22"/>
      <c r="C1883" s="23"/>
      <c r="D1883" s="23"/>
    </row>
    <row r="1884" spans="1:4" x14ac:dyDescent="0.25">
      <c r="A1884" s="21"/>
      <c r="B1884" s="22"/>
      <c r="C1884" s="23"/>
      <c r="D1884" s="23"/>
    </row>
    <row r="1885" spans="1:4" x14ac:dyDescent="0.25">
      <c r="A1885" s="21"/>
      <c r="B1885" s="22"/>
      <c r="C1885" s="23"/>
      <c r="D1885" s="23"/>
    </row>
    <row r="1886" spans="1:4" x14ac:dyDescent="0.25">
      <c r="A1886" s="21"/>
      <c r="B1886" s="22"/>
      <c r="C1886" s="23"/>
      <c r="D1886" s="23"/>
    </row>
    <row r="1887" spans="1:4" x14ac:dyDescent="0.25">
      <c r="A1887" s="21"/>
      <c r="B1887" s="22"/>
      <c r="C1887" s="23"/>
      <c r="D1887" s="23"/>
    </row>
    <row r="1888" spans="1:4" x14ac:dyDescent="0.25">
      <c r="A1888" s="21"/>
      <c r="B1888" s="22"/>
      <c r="C1888" s="23"/>
      <c r="D1888" s="23"/>
    </row>
    <row r="1889" spans="1:4" x14ac:dyDescent="0.25">
      <c r="A1889" s="21"/>
      <c r="B1889" s="22"/>
      <c r="C1889" s="23"/>
      <c r="D1889" s="23"/>
    </row>
    <row r="1890" spans="1:4" x14ac:dyDescent="0.25">
      <c r="A1890" s="21"/>
      <c r="B1890" s="22"/>
      <c r="C1890" s="23"/>
      <c r="D1890" s="23"/>
    </row>
    <row r="1891" spans="1:4" x14ac:dyDescent="0.25">
      <c r="A1891" s="21"/>
      <c r="B1891" s="22"/>
      <c r="C1891" s="23"/>
      <c r="D1891" s="23"/>
    </row>
    <row r="1892" spans="1:4" x14ac:dyDescent="0.25">
      <c r="A1892" s="21"/>
      <c r="B1892" s="22"/>
      <c r="C1892" s="23"/>
      <c r="D1892" s="23"/>
    </row>
    <row r="1893" spans="1:4" x14ac:dyDescent="0.25">
      <c r="A1893" s="21"/>
      <c r="B1893" s="22"/>
      <c r="C1893" s="23"/>
      <c r="D1893" s="23"/>
    </row>
    <row r="1894" spans="1:4" x14ac:dyDescent="0.25">
      <c r="A1894" s="21"/>
      <c r="B1894" s="22"/>
      <c r="C1894" s="23"/>
      <c r="D1894" s="23"/>
    </row>
    <row r="1895" spans="1:4" x14ac:dyDescent="0.25">
      <c r="A1895" s="21"/>
      <c r="B1895" s="22"/>
      <c r="C1895" s="23"/>
      <c r="D1895" s="23"/>
    </row>
    <row r="1896" spans="1:4" x14ac:dyDescent="0.25">
      <c r="A1896" s="21"/>
      <c r="B1896" s="22"/>
      <c r="C1896" s="23"/>
      <c r="D1896" s="23"/>
    </row>
    <row r="1897" spans="1:4" x14ac:dyDescent="0.25">
      <c r="A1897" s="21"/>
      <c r="B1897" s="22"/>
      <c r="C1897" s="23"/>
      <c r="D1897" s="23"/>
    </row>
    <row r="1898" spans="1:4" x14ac:dyDescent="0.25">
      <c r="A1898" s="21"/>
      <c r="B1898" s="22"/>
      <c r="C1898" s="23"/>
      <c r="D1898" s="23"/>
    </row>
    <row r="1899" spans="1:4" x14ac:dyDescent="0.25">
      <c r="A1899" s="21"/>
      <c r="B1899" s="22"/>
      <c r="C1899" s="23"/>
      <c r="D1899" s="23"/>
    </row>
    <row r="1900" spans="1:4" x14ac:dyDescent="0.25">
      <c r="A1900" s="21"/>
      <c r="B1900" s="22"/>
      <c r="C1900" s="23"/>
      <c r="D1900" s="23"/>
    </row>
    <row r="1901" spans="1:4" x14ac:dyDescent="0.25">
      <c r="A1901" s="21"/>
      <c r="B1901" s="22"/>
      <c r="C1901" s="23"/>
      <c r="D1901" s="23"/>
    </row>
    <row r="1902" spans="1:4" x14ac:dyDescent="0.25">
      <c r="A1902" s="21"/>
      <c r="B1902" s="22"/>
      <c r="C1902" s="23"/>
      <c r="D1902" s="23"/>
    </row>
    <row r="1903" spans="1:4" x14ac:dyDescent="0.25">
      <c r="A1903" s="21"/>
      <c r="B1903" s="22"/>
      <c r="C1903" s="23"/>
      <c r="D1903" s="23"/>
    </row>
    <row r="1904" spans="1:4" x14ac:dyDescent="0.25">
      <c r="A1904" s="21"/>
      <c r="B1904" s="22"/>
      <c r="C1904" s="23"/>
      <c r="D1904" s="23"/>
    </row>
    <row r="1905" spans="1:4" x14ac:dyDescent="0.25">
      <c r="A1905" s="21"/>
      <c r="B1905" s="22"/>
      <c r="C1905" s="23"/>
      <c r="D1905" s="23"/>
    </row>
    <row r="1906" spans="1:4" x14ac:dyDescent="0.25">
      <c r="A1906" s="21"/>
      <c r="B1906" s="22"/>
      <c r="C1906" s="23"/>
      <c r="D1906" s="23"/>
    </row>
    <row r="1907" spans="1:4" x14ac:dyDescent="0.25">
      <c r="A1907" s="21"/>
      <c r="B1907" s="22"/>
      <c r="C1907" s="23"/>
      <c r="D1907" s="23"/>
    </row>
    <row r="1908" spans="1:4" x14ac:dyDescent="0.25">
      <c r="A1908" s="21"/>
      <c r="B1908" s="22"/>
      <c r="C1908" s="23"/>
      <c r="D1908" s="23"/>
    </row>
    <row r="1909" spans="1:4" x14ac:dyDescent="0.25">
      <c r="A1909" s="21"/>
      <c r="B1909" s="22"/>
      <c r="C1909" s="23"/>
      <c r="D1909" s="23"/>
    </row>
    <row r="1910" spans="1:4" x14ac:dyDescent="0.25">
      <c r="A1910" s="21"/>
      <c r="B1910" s="22"/>
      <c r="C1910" s="23"/>
      <c r="D1910" s="23"/>
    </row>
    <row r="1911" spans="1:4" x14ac:dyDescent="0.25">
      <c r="A1911" s="21"/>
      <c r="B1911" s="22"/>
      <c r="C1911" s="23"/>
      <c r="D1911" s="23"/>
    </row>
    <row r="1912" spans="1:4" x14ac:dyDescent="0.25">
      <c r="A1912" s="21"/>
      <c r="B1912" s="22"/>
      <c r="C1912" s="23"/>
      <c r="D1912" s="23"/>
    </row>
    <row r="1913" spans="1:4" x14ac:dyDescent="0.25">
      <c r="A1913" s="21"/>
      <c r="B1913" s="22"/>
      <c r="C1913" s="23"/>
      <c r="D1913" s="23"/>
    </row>
    <row r="1914" spans="1:4" x14ac:dyDescent="0.25">
      <c r="A1914" s="21"/>
      <c r="B1914" s="22"/>
      <c r="C1914" s="23"/>
      <c r="D1914" s="23"/>
    </row>
    <row r="1915" spans="1:4" x14ac:dyDescent="0.25">
      <c r="A1915" s="21"/>
      <c r="B1915" s="22"/>
      <c r="C1915" s="23"/>
      <c r="D1915" s="23"/>
    </row>
    <row r="1916" spans="1:4" x14ac:dyDescent="0.25">
      <c r="A1916" s="21"/>
      <c r="B1916" s="22"/>
      <c r="C1916" s="23"/>
      <c r="D1916" s="23"/>
    </row>
    <row r="1917" spans="1:4" x14ac:dyDescent="0.25">
      <c r="A1917" s="21"/>
      <c r="B1917" s="22"/>
      <c r="C1917" s="23"/>
      <c r="D1917" s="23"/>
    </row>
    <row r="1918" spans="1:4" x14ac:dyDescent="0.25">
      <c r="A1918" s="21"/>
      <c r="B1918" s="22"/>
      <c r="C1918" s="23"/>
      <c r="D1918" s="23"/>
    </row>
    <row r="1919" spans="1:4" x14ac:dyDescent="0.25">
      <c r="A1919" s="21"/>
      <c r="B1919" s="22"/>
      <c r="C1919" s="23"/>
      <c r="D1919" s="23"/>
    </row>
    <row r="1920" spans="1:4" x14ac:dyDescent="0.25">
      <c r="A1920" s="21"/>
      <c r="B1920" s="22"/>
      <c r="C1920" s="23"/>
      <c r="D1920" s="23"/>
    </row>
    <row r="1921" spans="1:4" x14ac:dyDescent="0.25">
      <c r="A1921" s="21"/>
      <c r="B1921" s="22"/>
      <c r="C1921" s="23"/>
      <c r="D1921" s="23"/>
    </row>
    <row r="1922" spans="1:4" x14ac:dyDescent="0.25">
      <c r="A1922" s="21"/>
      <c r="B1922" s="22"/>
      <c r="C1922" s="23"/>
      <c r="D1922" s="23"/>
    </row>
    <row r="1923" spans="1:4" x14ac:dyDescent="0.25">
      <c r="A1923" s="21"/>
      <c r="B1923" s="22"/>
      <c r="C1923" s="23"/>
      <c r="D1923" s="23"/>
    </row>
    <row r="1924" spans="1:4" x14ac:dyDescent="0.25">
      <c r="A1924" s="21"/>
      <c r="B1924" s="22"/>
      <c r="C1924" s="23"/>
      <c r="D1924" s="23"/>
    </row>
    <row r="1925" spans="1:4" x14ac:dyDescent="0.25">
      <c r="A1925" s="21"/>
      <c r="B1925" s="22"/>
      <c r="C1925" s="23"/>
      <c r="D1925" s="23"/>
    </row>
    <row r="1926" spans="1:4" x14ac:dyDescent="0.25">
      <c r="A1926" s="21"/>
      <c r="B1926" s="22"/>
      <c r="C1926" s="23"/>
      <c r="D1926" s="23"/>
    </row>
    <row r="1927" spans="1:4" x14ac:dyDescent="0.25">
      <c r="A1927" s="21"/>
      <c r="B1927" s="22"/>
      <c r="C1927" s="23"/>
      <c r="D1927" s="23"/>
    </row>
    <row r="1928" spans="1:4" x14ac:dyDescent="0.25">
      <c r="A1928" s="21"/>
      <c r="B1928" s="22"/>
      <c r="C1928" s="23"/>
      <c r="D1928" s="23"/>
    </row>
    <row r="1929" spans="1:4" x14ac:dyDescent="0.25">
      <c r="A1929" s="21"/>
      <c r="B1929" s="22"/>
      <c r="C1929" s="23"/>
      <c r="D1929" s="23"/>
    </row>
    <row r="1930" spans="1:4" x14ac:dyDescent="0.25">
      <c r="A1930" s="21"/>
      <c r="B1930" s="22"/>
      <c r="C1930" s="23"/>
      <c r="D1930" s="23"/>
    </row>
    <row r="1931" spans="1:4" x14ac:dyDescent="0.25">
      <c r="A1931" s="21"/>
      <c r="B1931" s="22"/>
      <c r="C1931" s="23"/>
      <c r="D1931" s="23"/>
    </row>
    <row r="1932" spans="1:4" x14ac:dyDescent="0.25">
      <c r="A1932" s="21"/>
      <c r="B1932" s="22"/>
      <c r="C1932" s="23"/>
      <c r="D1932" s="23"/>
    </row>
    <row r="1933" spans="1:4" x14ac:dyDescent="0.25">
      <c r="A1933" s="21"/>
      <c r="B1933" s="22"/>
      <c r="C1933" s="23"/>
      <c r="D1933" s="23"/>
    </row>
    <row r="1934" spans="1:4" x14ac:dyDescent="0.25">
      <c r="A1934" s="21"/>
      <c r="B1934" s="22"/>
      <c r="C1934" s="23"/>
      <c r="D1934" s="23"/>
    </row>
    <row r="1935" spans="1:4" x14ac:dyDescent="0.25">
      <c r="A1935" s="21"/>
      <c r="B1935" s="22"/>
      <c r="C1935" s="23"/>
      <c r="D1935" s="23"/>
    </row>
    <row r="1936" spans="1:4" x14ac:dyDescent="0.25">
      <c r="A1936" s="21"/>
      <c r="B1936" s="22"/>
      <c r="C1936" s="23"/>
      <c r="D1936" s="23"/>
    </row>
    <row r="1937" spans="1:4" x14ac:dyDescent="0.25">
      <c r="A1937" s="21"/>
      <c r="B1937" s="22"/>
      <c r="C1937" s="23"/>
      <c r="D1937" s="23"/>
    </row>
    <row r="1938" spans="1:4" x14ac:dyDescent="0.25">
      <c r="A1938" s="21"/>
      <c r="B1938" s="22"/>
      <c r="C1938" s="23"/>
      <c r="D1938" s="23"/>
    </row>
    <row r="1939" spans="1:4" x14ac:dyDescent="0.25">
      <c r="A1939" s="21"/>
      <c r="B1939" s="22"/>
      <c r="C1939" s="23"/>
      <c r="D1939" s="23"/>
    </row>
    <row r="1940" spans="1:4" x14ac:dyDescent="0.25">
      <c r="A1940" s="21"/>
      <c r="B1940" s="22"/>
      <c r="C1940" s="23"/>
      <c r="D1940" s="23"/>
    </row>
    <row r="1941" spans="1:4" x14ac:dyDescent="0.25">
      <c r="A1941" s="21"/>
      <c r="B1941" s="22"/>
      <c r="C1941" s="23"/>
      <c r="D1941" s="23"/>
    </row>
    <row r="1942" spans="1:4" x14ac:dyDescent="0.25">
      <c r="A1942" s="21"/>
      <c r="B1942" s="22"/>
      <c r="C1942" s="23"/>
      <c r="D1942" s="23"/>
    </row>
    <row r="1943" spans="1:4" x14ac:dyDescent="0.25">
      <c r="A1943" s="21"/>
      <c r="B1943" s="22"/>
      <c r="C1943" s="23"/>
      <c r="D1943" s="23"/>
    </row>
    <row r="1944" spans="1:4" x14ac:dyDescent="0.25">
      <c r="A1944" s="21"/>
      <c r="B1944" s="22"/>
      <c r="C1944" s="23"/>
      <c r="D1944" s="23"/>
    </row>
    <row r="1945" spans="1:4" x14ac:dyDescent="0.25">
      <c r="A1945" s="21"/>
      <c r="B1945" s="22"/>
      <c r="C1945" s="23"/>
      <c r="D1945" s="23"/>
    </row>
    <row r="1946" spans="1:4" x14ac:dyDescent="0.25">
      <c r="A1946" s="21"/>
      <c r="B1946" s="22"/>
      <c r="C1946" s="23"/>
      <c r="D1946" s="23"/>
    </row>
    <row r="1947" spans="1:4" x14ac:dyDescent="0.25">
      <c r="A1947" s="21"/>
      <c r="B1947" s="22"/>
      <c r="C1947" s="23"/>
      <c r="D1947" s="23"/>
    </row>
    <row r="1948" spans="1:4" x14ac:dyDescent="0.25">
      <c r="A1948" s="21"/>
      <c r="B1948" s="22"/>
      <c r="C1948" s="23"/>
      <c r="D1948" s="23"/>
    </row>
    <row r="1949" spans="1:4" x14ac:dyDescent="0.25">
      <c r="A1949" s="21"/>
      <c r="B1949" s="22"/>
      <c r="C1949" s="23"/>
      <c r="D1949" s="23"/>
    </row>
    <row r="1950" spans="1:4" x14ac:dyDescent="0.25">
      <c r="A1950" s="21"/>
      <c r="B1950" s="22"/>
      <c r="C1950" s="23"/>
      <c r="D1950" s="23"/>
    </row>
    <row r="1951" spans="1:4" x14ac:dyDescent="0.25">
      <c r="A1951" s="21"/>
      <c r="B1951" s="22"/>
      <c r="C1951" s="23"/>
      <c r="D1951" s="23"/>
    </row>
    <row r="1952" spans="1:4" x14ac:dyDescent="0.25">
      <c r="A1952" s="21"/>
      <c r="B1952" s="22"/>
      <c r="C1952" s="23"/>
      <c r="D1952" s="23"/>
    </row>
    <row r="1953" spans="1:4" x14ac:dyDescent="0.25">
      <c r="A1953" s="21"/>
      <c r="B1953" s="22"/>
      <c r="C1953" s="23"/>
      <c r="D1953" s="23"/>
    </row>
    <row r="1954" spans="1:4" x14ac:dyDescent="0.25">
      <c r="A1954" s="21"/>
      <c r="B1954" s="22"/>
      <c r="C1954" s="23"/>
      <c r="D1954" s="23"/>
    </row>
    <row r="1955" spans="1:4" x14ac:dyDescent="0.25">
      <c r="A1955" s="21"/>
      <c r="B1955" s="22"/>
      <c r="C1955" s="23"/>
      <c r="D1955" s="23"/>
    </row>
    <row r="1956" spans="1:4" x14ac:dyDescent="0.25">
      <c r="A1956" s="21"/>
      <c r="B1956" s="22"/>
      <c r="C1956" s="23"/>
      <c r="D1956" s="23"/>
    </row>
    <row r="1957" spans="1:4" x14ac:dyDescent="0.25">
      <c r="A1957" s="21"/>
      <c r="B1957" s="22"/>
      <c r="C1957" s="23"/>
      <c r="D1957" s="23"/>
    </row>
    <row r="1958" spans="1:4" x14ac:dyDescent="0.25">
      <c r="A1958" s="21"/>
      <c r="B1958" s="22"/>
      <c r="C1958" s="23"/>
      <c r="D1958" s="23"/>
    </row>
    <row r="1959" spans="1:4" x14ac:dyDescent="0.25">
      <c r="A1959" s="21"/>
      <c r="B1959" s="22"/>
      <c r="C1959" s="23"/>
      <c r="D1959" s="23"/>
    </row>
    <row r="1960" spans="1:4" x14ac:dyDescent="0.25">
      <c r="A1960" s="21"/>
      <c r="B1960" s="22"/>
      <c r="C1960" s="23"/>
      <c r="D1960" s="23"/>
    </row>
    <row r="1961" spans="1:4" x14ac:dyDescent="0.25">
      <c r="A1961" s="21"/>
      <c r="B1961" s="22"/>
      <c r="C1961" s="23"/>
      <c r="D1961" s="23"/>
    </row>
    <row r="1962" spans="1:4" x14ac:dyDescent="0.25">
      <c r="A1962" s="21"/>
      <c r="B1962" s="22"/>
      <c r="C1962" s="23"/>
      <c r="D1962" s="23"/>
    </row>
    <row r="1963" spans="1:4" x14ac:dyDescent="0.25">
      <c r="A1963" s="21"/>
      <c r="B1963" s="22"/>
      <c r="C1963" s="23"/>
      <c r="D1963" s="23"/>
    </row>
    <row r="1964" spans="1:4" x14ac:dyDescent="0.25">
      <c r="A1964" s="21"/>
      <c r="B1964" s="22"/>
      <c r="C1964" s="23"/>
      <c r="D1964" s="23"/>
    </row>
    <row r="1965" spans="1:4" x14ac:dyDescent="0.25">
      <c r="A1965" s="21"/>
      <c r="B1965" s="22"/>
      <c r="C1965" s="23"/>
      <c r="D1965" s="23"/>
    </row>
    <row r="1966" spans="1:4" x14ac:dyDescent="0.25">
      <c r="A1966" s="21"/>
      <c r="B1966" s="22"/>
      <c r="C1966" s="23"/>
      <c r="D1966" s="23"/>
    </row>
    <row r="1967" spans="1:4" x14ac:dyDescent="0.25">
      <c r="A1967" s="21"/>
      <c r="B1967" s="22"/>
      <c r="C1967" s="23"/>
      <c r="D1967" s="23"/>
    </row>
    <row r="1968" spans="1:4" x14ac:dyDescent="0.25">
      <c r="A1968" s="21"/>
      <c r="B1968" s="22"/>
      <c r="C1968" s="23"/>
      <c r="D1968" s="23"/>
    </row>
    <row r="1969" spans="1:4" x14ac:dyDescent="0.25">
      <c r="A1969" s="21"/>
      <c r="B1969" s="22"/>
      <c r="C1969" s="23"/>
      <c r="D1969" s="23"/>
    </row>
    <row r="1970" spans="1:4" x14ac:dyDescent="0.25">
      <c r="A1970" s="21"/>
      <c r="B1970" s="22"/>
      <c r="C1970" s="23"/>
      <c r="D1970" s="23"/>
    </row>
    <row r="1971" spans="1:4" x14ac:dyDescent="0.25">
      <c r="A1971" s="21"/>
      <c r="B1971" s="22"/>
      <c r="C1971" s="23"/>
      <c r="D1971" s="23"/>
    </row>
    <row r="1972" spans="1:4" x14ac:dyDescent="0.25">
      <c r="A1972" s="21"/>
      <c r="B1972" s="22"/>
      <c r="C1972" s="23"/>
      <c r="D1972" s="23"/>
    </row>
    <row r="1973" spans="1:4" x14ac:dyDescent="0.25">
      <c r="A1973" s="21"/>
      <c r="B1973" s="22"/>
      <c r="C1973" s="23"/>
      <c r="D1973" s="23"/>
    </row>
    <row r="1974" spans="1:4" x14ac:dyDescent="0.25">
      <c r="A1974" s="21"/>
      <c r="B1974" s="22"/>
      <c r="C1974" s="23"/>
      <c r="D1974" s="23"/>
    </row>
    <row r="1975" spans="1:4" x14ac:dyDescent="0.25">
      <c r="A1975" s="21"/>
      <c r="B1975" s="22"/>
      <c r="C1975" s="23"/>
      <c r="D1975" s="23"/>
    </row>
    <row r="1976" spans="1:4" x14ac:dyDescent="0.25">
      <c r="A1976" s="21"/>
      <c r="B1976" s="22"/>
      <c r="C1976" s="23"/>
      <c r="D1976" s="23"/>
    </row>
    <row r="1977" spans="1:4" x14ac:dyDescent="0.25">
      <c r="A1977" s="21"/>
      <c r="B1977" s="22"/>
      <c r="C1977" s="23"/>
      <c r="D1977" s="23"/>
    </row>
    <row r="1978" spans="1:4" x14ac:dyDescent="0.25">
      <c r="A1978" s="21"/>
      <c r="B1978" s="22"/>
      <c r="C1978" s="23"/>
      <c r="D1978" s="23"/>
    </row>
    <row r="1979" spans="1:4" x14ac:dyDescent="0.25">
      <c r="A1979" s="21"/>
      <c r="B1979" s="22"/>
      <c r="C1979" s="23"/>
      <c r="D1979" s="23"/>
    </row>
    <row r="1980" spans="1:4" x14ac:dyDescent="0.25">
      <c r="A1980" s="21"/>
      <c r="B1980" s="22"/>
      <c r="C1980" s="23"/>
      <c r="D1980" s="23"/>
    </row>
    <row r="1981" spans="1:4" x14ac:dyDescent="0.25">
      <c r="A1981" s="21"/>
      <c r="B1981" s="22"/>
      <c r="C1981" s="23"/>
      <c r="D1981" s="23"/>
    </row>
    <row r="1982" spans="1:4" x14ac:dyDescent="0.25">
      <c r="A1982" s="21"/>
      <c r="B1982" s="22"/>
      <c r="C1982" s="23"/>
      <c r="D1982" s="23"/>
    </row>
    <row r="1983" spans="1:4" x14ac:dyDescent="0.25">
      <c r="A1983" s="21"/>
      <c r="B1983" s="22"/>
      <c r="C1983" s="23"/>
      <c r="D1983" s="23"/>
    </row>
    <row r="1984" spans="1:4" x14ac:dyDescent="0.25">
      <c r="A1984" s="21"/>
      <c r="B1984" s="22"/>
      <c r="C1984" s="23"/>
      <c r="D1984" s="23"/>
    </row>
    <row r="1985" spans="1:4" x14ac:dyDescent="0.25">
      <c r="A1985" s="21"/>
      <c r="B1985" s="22"/>
      <c r="C1985" s="23"/>
      <c r="D1985" s="23"/>
    </row>
    <row r="1986" spans="1:4" x14ac:dyDescent="0.25">
      <c r="A1986" s="21"/>
      <c r="B1986" s="22"/>
      <c r="C1986" s="23"/>
      <c r="D1986" s="23"/>
    </row>
    <row r="1987" spans="1:4" x14ac:dyDescent="0.25">
      <c r="A1987" s="21"/>
      <c r="B1987" s="22"/>
      <c r="C1987" s="23"/>
      <c r="D1987" s="23"/>
    </row>
    <row r="1988" spans="1:4" x14ac:dyDescent="0.25">
      <c r="A1988" s="21"/>
      <c r="B1988" s="22"/>
      <c r="C1988" s="23"/>
      <c r="D1988" s="23"/>
    </row>
    <row r="1989" spans="1:4" x14ac:dyDescent="0.25">
      <c r="A1989" s="21"/>
      <c r="B1989" s="22"/>
      <c r="C1989" s="23"/>
      <c r="D1989" s="23"/>
    </row>
    <row r="1990" spans="1:4" x14ac:dyDescent="0.25">
      <c r="A1990" s="21"/>
      <c r="B1990" s="22"/>
      <c r="C1990" s="23"/>
      <c r="D1990" s="23"/>
    </row>
    <row r="1991" spans="1:4" x14ac:dyDescent="0.25">
      <c r="A1991" s="21"/>
      <c r="B1991" s="22"/>
      <c r="C1991" s="23"/>
      <c r="D1991" s="23"/>
    </row>
    <row r="1992" spans="1:4" x14ac:dyDescent="0.25">
      <c r="A1992" s="21"/>
      <c r="B1992" s="22"/>
      <c r="C1992" s="23"/>
      <c r="D1992" s="23"/>
    </row>
    <row r="1993" spans="1:4" x14ac:dyDescent="0.25">
      <c r="A1993" s="21"/>
      <c r="B1993" s="22"/>
      <c r="C1993" s="23"/>
      <c r="D1993" s="23"/>
    </row>
    <row r="1994" spans="1:4" x14ac:dyDescent="0.25">
      <c r="A1994" s="21"/>
      <c r="B1994" s="22"/>
      <c r="C1994" s="23"/>
      <c r="D1994" s="23"/>
    </row>
    <row r="1995" spans="1:4" x14ac:dyDescent="0.25">
      <c r="A1995" s="21"/>
      <c r="B1995" s="22"/>
      <c r="C1995" s="23"/>
      <c r="D1995" s="23"/>
    </row>
    <row r="1996" spans="1:4" x14ac:dyDescent="0.25">
      <c r="A1996" s="21"/>
      <c r="B1996" s="22"/>
      <c r="C1996" s="23"/>
      <c r="D1996" s="23"/>
    </row>
    <row r="1997" spans="1:4" x14ac:dyDescent="0.25">
      <c r="A1997" s="21"/>
      <c r="B1997" s="22"/>
      <c r="C1997" s="23"/>
      <c r="D1997" s="23"/>
    </row>
    <row r="1998" spans="1:4" x14ac:dyDescent="0.25">
      <c r="A1998" s="21"/>
      <c r="B1998" s="22"/>
      <c r="C1998" s="23"/>
      <c r="D1998" s="23"/>
    </row>
    <row r="1999" spans="1:4" x14ac:dyDescent="0.25">
      <c r="A1999" s="21"/>
      <c r="B1999" s="22"/>
      <c r="C1999" s="23"/>
      <c r="D1999" s="23"/>
    </row>
    <row r="2000" spans="1:4" x14ac:dyDescent="0.25">
      <c r="A2000" s="21"/>
      <c r="B2000" s="22"/>
      <c r="C2000" s="23"/>
      <c r="D2000" s="23"/>
    </row>
    <row r="2001" spans="1:4" x14ac:dyDescent="0.25">
      <c r="A2001" s="21"/>
      <c r="B2001" s="22"/>
      <c r="C2001" s="23"/>
      <c r="D2001" s="23"/>
    </row>
    <row r="2002" spans="1:4" x14ac:dyDescent="0.25">
      <c r="A2002" s="21"/>
      <c r="B2002" s="22"/>
      <c r="C2002" s="23"/>
      <c r="D2002" s="23"/>
    </row>
    <row r="2003" spans="1:4" x14ac:dyDescent="0.25">
      <c r="A2003" s="21"/>
      <c r="B2003" s="22"/>
      <c r="C2003" s="23"/>
      <c r="D2003" s="23"/>
    </row>
    <row r="2004" spans="1:4" x14ac:dyDescent="0.25">
      <c r="A2004" s="21"/>
      <c r="B2004" s="22"/>
      <c r="C2004" s="23"/>
      <c r="D2004" s="23"/>
    </row>
    <row r="2005" spans="1:4" x14ac:dyDescent="0.25">
      <c r="A2005" s="21"/>
      <c r="B2005" s="22"/>
      <c r="C2005" s="23"/>
      <c r="D2005" s="23"/>
    </row>
    <row r="2006" spans="1:4" x14ac:dyDescent="0.25">
      <c r="A2006" s="21"/>
      <c r="B2006" s="22"/>
      <c r="C2006" s="23"/>
      <c r="D2006" s="23"/>
    </row>
    <row r="2007" spans="1:4" x14ac:dyDescent="0.25">
      <c r="A2007" s="21"/>
      <c r="B2007" s="22"/>
      <c r="C2007" s="23"/>
      <c r="D2007" s="23"/>
    </row>
    <row r="2008" spans="1:4" x14ac:dyDescent="0.25">
      <c r="A2008" s="21"/>
      <c r="B2008" s="22"/>
      <c r="C2008" s="23"/>
      <c r="D2008" s="23"/>
    </row>
    <row r="2009" spans="1:4" x14ac:dyDescent="0.25">
      <c r="A2009" s="21"/>
      <c r="B2009" s="22"/>
      <c r="C2009" s="23"/>
      <c r="D2009" s="23"/>
    </row>
    <row r="2010" spans="1:4" x14ac:dyDescent="0.25">
      <c r="A2010" s="21"/>
      <c r="B2010" s="22"/>
      <c r="C2010" s="23"/>
      <c r="D2010" s="23"/>
    </row>
    <row r="2011" spans="1:4" x14ac:dyDescent="0.25">
      <c r="A2011" s="21"/>
      <c r="B2011" s="22"/>
      <c r="C2011" s="23"/>
      <c r="D2011" s="23"/>
    </row>
    <row r="2012" spans="1:4" x14ac:dyDescent="0.25">
      <c r="A2012" s="21"/>
      <c r="B2012" s="22"/>
      <c r="C2012" s="23"/>
      <c r="D2012" s="23"/>
    </row>
    <row r="2013" spans="1:4" x14ac:dyDescent="0.25">
      <c r="A2013" s="21"/>
      <c r="B2013" s="22"/>
      <c r="C2013" s="23"/>
      <c r="D2013" s="23"/>
    </row>
    <row r="2014" spans="1:4" x14ac:dyDescent="0.25">
      <c r="A2014" s="21"/>
      <c r="B2014" s="22"/>
      <c r="C2014" s="23"/>
      <c r="D2014" s="23"/>
    </row>
    <row r="2015" spans="1:4" x14ac:dyDescent="0.25">
      <c r="A2015" s="21"/>
      <c r="B2015" s="22"/>
      <c r="C2015" s="23"/>
      <c r="D2015" s="23"/>
    </row>
    <row r="2016" spans="1:4" x14ac:dyDescent="0.25">
      <c r="A2016" s="21"/>
      <c r="B2016" s="22"/>
      <c r="C2016" s="23"/>
      <c r="D2016" s="23"/>
    </row>
  </sheetData>
  <mergeCells count="7">
    <mergeCell ref="F52:G55"/>
    <mergeCell ref="F30:G30"/>
    <mergeCell ref="I30:J30"/>
    <mergeCell ref="C1:C2"/>
    <mergeCell ref="D1:D2"/>
    <mergeCell ref="F1:G2"/>
    <mergeCell ref="F8:G8"/>
  </mergeCells>
  <pageMargins left="0.75" right="0.75" top="1" bottom="1" header="0.5" footer="0.5"/>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Tarea_4</vt:lpstr>
      <vt:lpstr>S&amp;P500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AGUIRRE, PABLO ANGEL</dc:creator>
  <cp:lastModifiedBy>Mario Ochoa</cp:lastModifiedBy>
  <dcterms:created xsi:type="dcterms:W3CDTF">2018-11-02T14:44:10Z</dcterms:created>
  <dcterms:modified xsi:type="dcterms:W3CDTF">2018-12-03T01:38:22Z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fd7b6d15-9a10-4775-9dc3-852316003c59</vt:lpwstr>
  </property>
</Properties>
</file>