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3616C26-F0FA-4DA6-9ABD-2626915C39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TADATOS" sheetId="3" r:id="rId1"/>
    <sheet name="DATOS" sheetId="1" r:id="rId2"/>
    <sheet name="SLT" sheetId="2" r:id="rId3"/>
    <sheet name="PIO_NORMAL" sheetId="9" r:id="rId4"/>
    <sheet name="CODIFICA_OJO" sheetId="4" r:id="rId5"/>
    <sheet name="CODIFICA_GLAUCOMA" sheetId="5" r:id="rId6"/>
    <sheet name="CODIFICA_CIRUGIA_PREVIA" sheetId="6" r:id="rId7"/>
    <sheet name="CODIFICA_DOLOR" sheetId="7" r:id="rId8"/>
    <sheet name="CODIFICA_SEXO" sheetId="8" r:id="rId9"/>
  </sheets>
  <definedNames>
    <definedName name="_xlnm._FilterDatabase" localSheetId="5" hidden="1">CODIFICA_GLAUCOMA!$A$1:$A$120</definedName>
    <definedName name="_xlnm._FilterDatabase" localSheetId="2" hidden="1">SLT!$K$1:$K$122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6" i="1" l="1"/>
  <c r="A117" i="1"/>
  <c r="A118" i="1"/>
  <c r="A119" i="1"/>
  <c r="L95" i="1"/>
  <c r="L94" i="1"/>
  <c r="O94" i="1"/>
  <c r="O93" i="1"/>
  <c r="B90" i="1"/>
  <c r="J85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S85" i="1"/>
  <c r="S86" i="1"/>
  <c r="R87" i="1"/>
  <c r="S87" i="1" s="1"/>
  <c r="R88" i="1"/>
  <c r="S88" i="1" s="1"/>
  <c r="R89" i="1"/>
  <c r="S89" i="1" s="1"/>
  <c r="S90" i="1"/>
  <c r="S91" i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S112" i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2" i="1"/>
  <c r="S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2" i="1"/>
  <c r="L93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7" i="1"/>
  <c r="J88" i="1"/>
  <c r="J89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3" i="1"/>
  <c r="J114" i="1"/>
  <c r="J115" i="1"/>
  <c r="J116" i="1"/>
  <c r="J117" i="1"/>
  <c r="J118" i="1"/>
  <c r="J119" i="1"/>
  <c r="J120" i="1"/>
  <c r="J121" i="1"/>
  <c r="J12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4" i="1"/>
  <c r="E95" i="1"/>
  <c r="E96" i="1"/>
  <c r="E97" i="1"/>
  <c r="E98" i="1"/>
  <c r="E99" i="1"/>
  <c r="E104" i="1"/>
  <c r="E106" i="1"/>
  <c r="E107" i="1"/>
  <c r="E112" i="1"/>
  <c r="E113" i="1"/>
  <c r="E114" i="1"/>
  <c r="E115" i="1"/>
  <c r="E116" i="1"/>
  <c r="E117" i="1"/>
  <c r="E118" i="1"/>
  <c r="E119" i="1"/>
  <c r="E1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20" i="1"/>
  <c r="A121" i="1"/>
  <c r="A1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<sst xmlns="http://schemas.openxmlformats.org/spreadsheetml/2006/main" count="640" uniqueCount="146">
  <si>
    <t>FECHA DEL SLT</t>
  </si>
  <si>
    <t>SEXO</t>
  </si>
  <si>
    <t>EDAD</t>
  </si>
  <si>
    <t>OJO</t>
  </si>
  <si>
    <t>TIPO GLAUCOMA</t>
  </si>
  <si>
    <t>Nº IMPACTOS</t>
  </si>
  <si>
    <t>CUADRANTES REALIZADOS</t>
  </si>
  <si>
    <t>ENERGIA POR IMPACTO</t>
  </si>
  <si>
    <t>ENERGIA TOTAL</t>
  </si>
  <si>
    <t xml:space="preserve">CIRUGIAS PREVIAS </t>
  </si>
  <si>
    <t>PIO PRE SLT</t>
  </si>
  <si>
    <t>PIO 1ª SEMANA</t>
  </si>
  <si>
    <t>PIO 1er MES</t>
  </si>
  <si>
    <t>PIO 3er MES</t>
  </si>
  <si>
    <t>Nº FARMACOS PRE</t>
  </si>
  <si>
    <t>Nº FARMACOS 1er MES</t>
  </si>
  <si>
    <t>Nº FARMACOS 3er MES</t>
  </si>
  <si>
    <t>DOLOR (SI/NO)</t>
  </si>
  <si>
    <t>PIGMENTARIO</t>
  </si>
  <si>
    <t>SI</t>
  </si>
  <si>
    <t>Mujer</t>
  </si>
  <si>
    <t>GPPA</t>
  </si>
  <si>
    <t>NO</t>
  </si>
  <si>
    <t>GPAA</t>
  </si>
  <si>
    <t>GLAUCO PIGMENT</t>
  </si>
  <si>
    <t>OI</t>
  </si>
  <si>
    <t>GPAC</t>
  </si>
  <si>
    <t>Hombre</t>
  </si>
  <si>
    <t>OD</t>
  </si>
  <si>
    <t>SD DISPERSION PIGMENTARIA</t>
  </si>
  <si>
    <t>HTO</t>
  </si>
  <si>
    <t xml:space="preserve">GPAA </t>
  </si>
  <si>
    <t>G.PSEUDOEX</t>
  </si>
  <si>
    <t>GLAUCOMA CONGENITO</t>
  </si>
  <si>
    <t>GLAUCOMA POSTRABECULAR</t>
  </si>
  <si>
    <t>22/03/0202</t>
  </si>
  <si>
    <t xml:space="preserve">HTO </t>
  </si>
  <si>
    <t xml:space="preserve">CPAC </t>
  </si>
  <si>
    <t>no</t>
  </si>
  <si>
    <t>SI TRABE</t>
  </si>
  <si>
    <t>GSAA</t>
  </si>
  <si>
    <t>4 dispersos</t>
  </si>
  <si>
    <t>1,6-1,7</t>
  </si>
  <si>
    <t>QTP</t>
  </si>
  <si>
    <t>21(1PA)</t>
  </si>
  <si>
    <t>18(1PA)</t>
  </si>
  <si>
    <t>HTO PIGMENTARI</t>
  </si>
  <si>
    <t>GPAA?miópico</t>
  </si>
  <si>
    <t>10 (4PA)</t>
  </si>
  <si>
    <t>1(2 edemox)</t>
  </si>
  <si>
    <t>miópico</t>
  </si>
  <si>
    <t>16(4PA)</t>
  </si>
  <si>
    <t>(no cumplimentacion)2</t>
  </si>
  <si>
    <t>GPAA?</t>
  </si>
  <si>
    <t>1,3-1,5</t>
  </si>
  <si>
    <t>1,5-1,6</t>
  </si>
  <si>
    <t>1,3-1,6</t>
  </si>
  <si>
    <t>1.2-1,3</t>
  </si>
  <si>
    <t>GS PXE</t>
  </si>
  <si>
    <t>1,5-1,7</t>
  </si>
  <si>
    <t>4 parcheado</t>
  </si>
  <si>
    <t>1,2-1,5</t>
  </si>
  <si>
    <t>1-3-1,5</t>
  </si>
  <si>
    <t>1,2-1,3</t>
  </si>
  <si>
    <t>14(sin ttº)</t>
  </si>
  <si>
    <t xml:space="preserve">GCS </t>
  </si>
  <si>
    <t>1.5-1,6</t>
  </si>
  <si>
    <t>1,4-1,5</t>
  </si>
  <si>
    <t>ID</t>
  </si>
  <si>
    <t>VARIABLE</t>
  </si>
  <si>
    <t>TIPOLOGIA</t>
  </si>
  <si>
    <t>Clinica</t>
  </si>
  <si>
    <t>Ojo</t>
  </si>
  <si>
    <t>DESCRIPCIÓN</t>
  </si>
  <si>
    <t>Indica el ojo intervenido</t>
  </si>
  <si>
    <t>TIPO DE DATO</t>
  </si>
  <si>
    <t>CODIFICAR</t>
  </si>
  <si>
    <t>OK</t>
  </si>
  <si>
    <t>Tipo_Glaucoma</t>
  </si>
  <si>
    <t>Indica el tipo de glaucoma (Enfermedad)</t>
  </si>
  <si>
    <t xml:space="preserve">Cualitativa nominal </t>
  </si>
  <si>
    <t>N_Impactos</t>
  </si>
  <si>
    <t>Indica el número de impactos (Nº pulsos láser)</t>
  </si>
  <si>
    <t>Cuantitativa discreta</t>
  </si>
  <si>
    <t>-</t>
  </si>
  <si>
    <t>Cuadrantes</t>
  </si>
  <si>
    <t>Nº de cuadrante realizados</t>
  </si>
  <si>
    <t>Energia_Impacto</t>
  </si>
  <si>
    <t>Energía del laser por impacto</t>
  </si>
  <si>
    <t>Cuantitativa continua</t>
  </si>
  <si>
    <t>Energia_Total</t>
  </si>
  <si>
    <t>Suma de energía total impactos</t>
  </si>
  <si>
    <t>Indica si ha recibido alguna cirigía previa</t>
  </si>
  <si>
    <t>Binaria (0 - Si / 1 - No)</t>
  </si>
  <si>
    <t>Cirugia_previa</t>
  </si>
  <si>
    <t>Pio_Pre_Slt</t>
  </si>
  <si>
    <t>Presión intraocular antes del láser</t>
  </si>
  <si>
    <t>Pio_1_Semana</t>
  </si>
  <si>
    <t>Presión intraocular a la semana del láser</t>
  </si>
  <si>
    <t>Pio_1_Mes</t>
  </si>
  <si>
    <t>Presión intraocular al mes del láser</t>
  </si>
  <si>
    <t>Pio_3_Mes</t>
  </si>
  <si>
    <t>Presión intraocular al tercer mes del láser</t>
  </si>
  <si>
    <t>Farmacos_Pre</t>
  </si>
  <si>
    <t>Nº de farmacos antes de la intervención</t>
  </si>
  <si>
    <t>Farmacos_1_Mes</t>
  </si>
  <si>
    <t>Nº de farmacos activos al mes del láser</t>
  </si>
  <si>
    <t>Farmacos_3_Mes</t>
  </si>
  <si>
    <t>Nº de farmacos activos al tercer mes del láser</t>
  </si>
  <si>
    <t>Sexo</t>
  </si>
  <si>
    <t>Sociodemográfica</t>
  </si>
  <si>
    <t>Sexo del paciente</t>
  </si>
  <si>
    <t>Binaria (0 - Mujer / 1 - Hombre)</t>
  </si>
  <si>
    <t>Edad</t>
  </si>
  <si>
    <t>Edad del paciente</t>
  </si>
  <si>
    <t>Dolor</t>
  </si>
  <si>
    <t>Indica si ha experimentado dolo en la intervención</t>
  </si>
  <si>
    <t>Ok</t>
  </si>
  <si>
    <t>Si</t>
  </si>
  <si>
    <t>No</t>
  </si>
  <si>
    <t>Pio_Normal</t>
  </si>
  <si>
    <t>Respuesta</t>
  </si>
  <si>
    <t>Presión tras intervención por debajo de 21</t>
  </si>
  <si>
    <t>(Buen resultado)</t>
  </si>
  <si>
    <t>22 a 46</t>
  </si>
  <si>
    <t>(Mal resultado)</t>
  </si>
  <si>
    <t>Pio_Normal_CAT</t>
  </si>
  <si>
    <t>Resultado intervención positivo / negativo</t>
  </si>
  <si>
    <t>Binaria (0 - Bien / 1 - Mal)</t>
  </si>
  <si>
    <t>TIPO_GLAUCOMA</t>
  </si>
  <si>
    <t>N_IMPACTOS</t>
  </si>
  <si>
    <t>CUADRANTES</t>
  </si>
  <si>
    <t>ENERGIA_IMPACTO</t>
  </si>
  <si>
    <t>ENERGIA_TOTAL</t>
  </si>
  <si>
    <t>CIRUJIA_PREVIA</t>
  </si>
  <si>
    <t>0 a 21</t>
  </si>
  <si>
    <t>PIO_PRE_SLT</t>
  </si>
  <si>
    <t>PIO_1_SEMANA</t>
  </si>
  <si>
    <t>PIO_1_MES</t>
  </si>
  <si>
    <t>PIO_3_MES</t>
  </si>
  <si>
    <t>FARMACOS_PRE</t>
  </si>
  <si>
    <t>FARMACOS_1_MES</t>
  </si>
  <si>
    <t>FARMACOS_3_MES</t>
  </si>
  <si>
    <t>DOLOR</t>
  </si>
  <si>
    <t>PIO_NORMAL</t>
  </si>
  <si>
    <t>PIO_NORMAL_CAT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</si>
</sst>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\-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2" fillId="0" borderId="0" xfId="1"/>
    <xf numFmtId="0" fontId="3" fillId="2" borderId="0" xfId="1" applyFont="1" applyFill="1"/>
    <xf numFmtId="0" fontId="4" fillId="0" borderId="0" xfId="1" applyFont="1"/>
    <xf numFmtId="14" fontId="4" fillId="0" borderId="0" xfId="1" applyNumberFormat="1" applyFont="1"/>
    <xf numFmtId="164" fontId="4" fillId="0" borderId="0" xfId="1" applyNumberFormat="1" applyFont="1"/>
    <xf numFmtId="0" fontId="5" fillId="3" borderId="0" xfId="1" applyFont="1" applyFill="1" applyAlignment="1">
      <alignment horizontal="right"/>
    </xf>
    <xf numFmtId="0" fontId="6" fillId="0" borderId="0" xfId="1" applyFont="1" applyAlignment="1">
      <alignment horizontal="right"/>
    </xf>
    <xf numFmtId="14" fontId="6" fillId="0" borderId="0" xfId="1" applyNumberFormat="1" applyFont="1" applyAlignment="1">
      <alignment horizontal="right"/>
    </xf>
    <xf numFmtId="0" fontId="6" fillId="0" borderId="0" xfId="1" applyFont="1"/>
    <xf numFmtId="0" fontId="1" fillId="0" borderId="0" xfId="0" applyFont="1"/>
    <xf numFmtId="0" fontId="7" fillId="0" borderId="0" xfId="1" applyFont="1"/>
    <xf numFmtId="0" fontId="4" fillId="4" borderId="0" xfId="1" applyFont="1" applyFill="1"/>
    <xf numFmtId="0" fontId="2" fillId="4" borderId="0" xfId="1" applyFill="1"/>
    <xf numFmtId="165" fontId="4" fillId="4" borderId="0" xfId="1" applyNumberFormat="1" applyFont="1" applyFill="1"/>
    <xf numFmtId="0" fontId="5" fillId="3" borderId="0" xfId="1" applyFont="1" applyFill="1"/>
    <xf numFmtId="0" fontId="5" fillId="5" borderId="0" xfId="1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8" sqref="E18"/>
    </sheetView>
  </sheetViews>
  <sheetFormatPr baseColWidth="10" defaultRowHeight="14.4" x14ac:dyDescent="0.3"/>
  <cols>
    <col min="2" max="2" width="15.33203125" bestFit="1" customWidth="1"/>
    <col min="3" max="3" width="15.6640625" bestFit="1" customWidth="1"/>
    <col min="4" max="4" width="39.109375" bestFit="1" customWidth="1"/>
    <col min="5" max="5" width="27.109375" bestFit="1" customWidth="1"/>
  </cols>
  <sheetData>
    <row r="1" spans="1:6" x14ac:dyDescent="0.3">
      <c r="A1" s="10" t="s">
        <v>68</v>
      </c>
      <c r="B1" s="10" t="s">
        <v>69</v>
      </c>
      <c r="C1" s="10" t="s">
        <v>70</v>
      </c>
      <c r="D1" s="10" t="s">
        <v>73</v>
      </c>
      <c r="E1" s="10" t="s">
        <v>75</v>
      </c>
      <c r="F1" s="10" t="s">
        <v>76</v>
      </c>
    </row>
    <row r="2" spans="1:6" x14ac:dyDescent="0.3">
      <c r="A2">
        <v>1</v>
      </c>
      <c r="B2" t="s">
        <v>72</v>
      </c>
      <c r="C2" t="s">
        <v>71</v>
      </c>
      <c r="D2" t="s">
        <v>74</v>
      </c>
      <c r="E2" t="s">
        <v>80</v>
      </c>
      <c r="F2" t="s">
        <v>77</v>
      </c>
    </row>
    <row r="3" spans="1:6" x14ac:dyDescent="0.3">
      <c r="A3">
        <v>2</v>
      </c>
      <c r="B3" t="s">
        <v>78</v>
      </c>
      <c r="C3" t="s">
        <v>71</v>
      </c>
      <c r="D3" t="s">
        <v>79</v>
      </c>
      <c r="E3" t="s">
        <v>80</v>
      </c>
      <c r="F3" t="s">
        <v>77</v>
      </c>
    </row>
    <row r="4" spans="1:6" x14ac:dyDescent="0.3">
      <c r="A4">
        <v>3</v>
      </c>
      <c r="B4" t="s">
        <v>81</v>
      </c>
      <c r="C4" t="s">
        <v>71</v>
      </c>
      <c r="D4" t="s">
        <v>82</v>
      </c>
      <c r="E4" t="s">
        <v>83</v>
      </c>
      <c r="F4" t="s">
        <v>84</v>
      </c>
    </row>
    <row r="5" spans="1:6" x14ac:dyDescent="0.3">
      <c r="A5">
        <v>4</v>
      </c>
      <c r="B5" t="s">
        <v>85</v>
      </c>
      <c r="C5" t="s">
        <v>71</v>
      </c>
      <c r="D5" t="s">
        <v>86</v>
      </c>
      <c r="E5" t="s">
        <v>83</v>
      </c>
      <c r="F5" t="s">
        <v>84</v>
      </c>
    </row>
    <row r="6" spans="1:6" x14ac:dyDescent="0.3">
      <c r="A6">
        <v>5</v>
      </c>
      <c r="B6" t="s">
        <v>87</v>
      </c>
      <c r="C6" t="s">
        <v>71</v>
      </c>
      <c r="D6" t="s">
        <v>88</v>
      </c>
      <c r="E6" t="s">
        <v>89</v>
      </c>
      <c r="F6" t="s">
        <v>84</v>
      </c>
    </row>
    <row r="7" spans="1:6" x14ac:dyDescent="0.3">
      <c r="A7">
        <v>6</v>
      </c>
      <c r="B7" t="s">
        <v>90</v>
      </c>
      <c r="C7" t="s">
        <v>71</v>
      </c>
      <c r="D7" t="s">
        <v>91</v>
      </c>
      <c r="E7" t="s">
        <v>89</v>
      </c>
      <c r="F7" t="s">
        <v>84</v>
      </c>
    </row>
    <row r="8" spans="1:6" x14ac:dyDescent="0.3">
      <c r="A8">
        <v>7</v>
      </c>
      <c r="B8" t="s">
        <v>94</v>
      </c>
      <c r="C8" t="s">
        <v>71</v>
      </c>
      <c r="D8" t="s">
        <v>92</v>
      </c>
      <c r="E8" t="s">
        <v>93</v>
      </c>
      <c r="F8" t="s">
        <v>77</v>
      </c>
    </row>
    <row r="9" spans="1:6" x14ac:dyDescent="0.3">
      <c r="A9">
        <v>8</v>
      </c>
      <c r="B9" t="s">
        <v>95</v>
      </c>
      <c r="C9" t="s">
        <v>71</v>
      </c>
      <c r="D9" t="s">
        <v>96</v>
      </c>
      <c r="E9" t="s">
        <v>83</v>
      </c>
      <c r="F9" t="s">
        <v>84</v>
      </c>
    </row>
    <row r="10" spans="1:6" x14ac:dyDescent="0.3">
      <c r="A10">
        <v>9</v>
      </c>
      <c r="B10" t="s">
        <v>97</v>
      </c>
      <c r="C10" t="s">
        <v>71</v>
      </c>
      <c r="D10" t="s">
        <v>98</v>
      </c>
      <c r="E10" t="s">
        <v>83</v>
      </c>
      <c r="F10" t="s">
        <v>84</v>
      </c>
    </row>
    <row r="11" spans="1:6" x14ac:dyDescent="0.3">
      <c r="A11">
        <v>10</v>
      </c>
      <c r="B11" t="s">
        <v>99</v>
      </c>
      <c r="C11" t="s">
        <v>71</v>
      </c>
      <c r="D11" t="s">
        <v>100</v>
      </c>
      <c r="E11" t="s">
        <v>83</v>
      </c>
      <c r="F11" t="s">
        <v>84</v>
      </c>
    </row>
    <row r="12" spans="1:6" x14ac:dyDescent="0.3">
      <c r="A12">
        <v>11</v>
      </c>
      <c r="B12" t="s">
        <v>101</v>
      </c>
      <c r="C12" t="s">
        <v>71</v>
      </c>
      <c r="D12" t="s">
        <v>102</v>
      </c>
      <c r="E12" t="s">
        <v>83</v>
      </c>
      <c r="F12" t="s">
        <v>84</v>
      </c>
    </row>
    <row r="13" spans="1:6" x14ac:dyDescent="0.3">
      <c r="A13">
        <v>12</v>
      </c>
      <c r="B13" t="s">
        <v>103</v>
      </c>
      <c r="C13" t="s">
        <v>71</v>
      </c>
      <c r="D13" t="s">
        <v>104</v>
      </c>
      <c r="E13" t="s">
        <v>83</v>
      </c>
      <c r="F13" t="s">
        <v>84</v>
      </c>
    </row>
    <row r="14" spans="1:6" x14ac:dyDescent="0.3">
      <c r="A14">
        <v>13</v>
      </c>
      <c r="B14" t="s">
        <v>105</v>
      </c>
      <c r="C14" t="s">
        <v>71</v>
      </c>
      <c r="D14" t="s">
        <v>106</v>
      </c>
      <c r="E14" t="s">
        <v>83</v>
      </c>
      <c r="F14" t="s">
        <v>84</v>
      </c>
    </row>
    <row r="15" spans="1:6" x14ac:dyDescent="0.3">
      <c r="A15">
        <v>14</v>
      </c>
      <c r="B15" t="s">
        <v>107</v>
      </c>
      <c r="C15" t="s">
        <v>71</v>
      </c>
      <c r="D15" t="s">
        <v>108</v>
      </c>
      <c r="E15" t="s">
        <v>83</v>
      </c>
      <c r="F15" t="s">
        <v>84</v>
      </c>
    </row>
    <row r="16" spans="1:6" x14ac:dyDescent="0.3">
      <c r="A16">
        <v>15</v>
      </c>
      <c r="B16" t="s">
        <v>115</v>
      </c>
      <c r="C16" t="s">
        <v>71</v>
      </c>
      <c r="D16" t="s">
        <v>116</v>
      </c>
      <c r="E16" t="s">
        <v>93</v>
      </c>
      <c r="F16" t="s">
        <v>117</v>
      </c>
    </row>
    <row r="17" spans="1:6" x14ac:dyDescent="0.3">
      <c r="A17">
        <v>16</v>
      </c>
      <c r="B17" t="s">
        <v>109</v>
      </c>
      <c r="C17" t="s">
        <v>110</v>
      </c>
      <c r="D17" t="s">
        <v>111</v>
      </c>
      <c r="E17" t="s">
        <v>112</v>
      </c>
      <c r="F17" t="s">
        <v>77</v>
      </c>
    </row>
    <row r="18" spans="1:6" x14ac:dyDescent="0.3">
      <c r="A18">
        <v>17</v>
      </c>
      <c r="B18" t="s">
        <v>113</v>
      </c>
      <c r="C18" t="s">
        <v>110</v>
      </c>
      <c r="D18" t="s">
        <v>114</v>
      </c>
      <c r="E18" t="s">
        <v>89</v>
      </c>
      <c r="F18" t="s">
        <v>84</v>
      </c>
    </row>
    <row r="19" spans="1:6" x14ac:dyDescent="0.3">
      <c r="A19">
        <v>18</v>
      </c>
      <c r="B19" t="s">
        <v>120</v>
      </c>
      <c r="C19" t="s">
        <v>121</v>
      </c>
      <c r="D19" t="s">
        <v>122</v>
      </c>
      <c r="E19" t="s">
        <v>83</v>
      </c>
      <c r="F19" t="s">
        <v>117</v>
      </c>
    </row>
    <row r="20" spans="1:6" x14ac:dyDescent="0.3">
      <c r="A20">
        <v>19</v>
      </c>
      <c r="B20" t="s">
        <v>126</v>
      </c>
      <c r="C20" t="s">
        <v>121</v>
      </c>
      <c r="D20" t="s">
        <v>127</v>
      </c>
      <c r="E20" t="s">
        <v>128</v>
      </c>
      <c r="F20" t="s">
        <v>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2"/>
  <sheetViews>
    <sheetView tabSelected="1" topLeftCell="A94" workbookViewId="0">
      <selection activeCell="A117" sqref="A117"/>
    </sheetView>
  </sheetViews>
  <sheetFormatPr baseColWidth="10" defaultColWidth="8.88671875" defaultRowHeight="14.4" x14ac:dyDescent="0.3"/>
  <cols>
    <col min="2" max="2" width="15.6640625" bestFit="1" customWidth="1"/>
    <col min="3" max="3" width="12" bestFit="1" customWidth="1"/>
    <col min="4" max="4" width="12.88671875" bestFit="1" customWidth="1"/>
    <col min="5" max="5" width="18.109375" bestFit="1" customWidth="1"/>
    <col min="6" max="6" width="14.6640625" bestFit="1" customWidth="1"/>
    <col min="7" max="7" width="14.33203125" bestFit="1" customWidth="1"/>
    <col min="8" max="8" width="12.33203125" bestFit="1" customWidth="1"/>
    <col min="9" max="9" width="14" bestFit="1" customWidth="1"/>
    <col min="10" max="10" width="10.44140625" bestFit="1" customWidth="1"/>
    <col min="11" max="11" width="15.88671875" customWidth="1"/>
    <col min="12" max="12" width="14.33203125" bestFit="1" customWidth="1"/>
    <col min="13" max="14" width="16.88671875" bestFit="1" customWidth="1"/>
    <col min="18" max="18" width="12.33203125" bestFit="1" customWidth="1"/>
    <col min="19" max="19" width="16.6640625" bestFit="1" customWidth="1"/>
  </cols>
  <sheetData>
    <row r="1" spans="1:19" x14ac:dyDescent="0.3">
      <c r="A1" t="s">
        <v>3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</v>
      </c>
      <c r="Q1" t="s">
        <v>2</v>
      </c>
      <c r="R1" t="s">
        <v>144</v>
      </c>
      <c r="S1" t="s">
        <v>145</v>
      </c>
    </row>
    <row r="2" spans="1:19" x14ac:dyDescent="0.3">
      <c r="A2">
        <f>VLOOKUP(SLT!D2,CODIFICA_OJO!$A$1:$B$2,2,FALSE)</f>
        <v>0</v>
      </c>
      <c r="B2">
        <f>VLOOKUP(SLT!E2,CODIFICA_GLAUCOMA!$A$1:$B$17,2,FALSE)</f>
        <v>0</v>
      </c>
      <c r="C2">
        <f>SLT!F2</f>
        <v>112</v>
      </c>
      <c r="D2">
        <f>SLT!G2</f>
        <v>4</v>
      </c>
      <c r="E2">
        <f>SLT!H2</f>
        <v>1.5</v>
      </c>
      <c r="F2">
        <f>SLT!I2</f>
        <v>174</v>
      </c>
      <c r="G2" t="e">
        <f>VLOOKUP(SLT!J2,CODIFICA_CIRUGIA_PREVIA!$A$1:$B$2,2,FALSE)</f>
        <v>#N/A</v>
      </c>
      <c r="H2">
        <f>SLT!K2</f>
        <v>31</v>
      </c>
      <c r="I2">
        <f>SLT!L2</f>
        <v>0</v>
      </c>
      <c r="J2">
        <f>SLT!M2</f>
        <v>0</v>
      </c>
      <c r="K2">
        <f>SLT!N2</f>
        <v>0</v>
      </c>
      <c r="L2">
        <f>SLT!O2</f>
        <v>3</v>
      </c>
      <c r="M2">
        <f>SLT!P2</f>
        <v>0</v>
      </c>
      <c r="N2">
        <f>SLT!Q2</f>
        <v>0</v>
      </c>
      <c r="O2">
        <f>VLOOKUP(SLT!R2,CODIFICA_DOLOR!$A$1:$B$2,2,FALSE)</f>
        <v>0</v>
      </c>
      <c r="P2" t="e">
        <f>VLOOKUP(SLT!B2,CODIFICA_SEXO!$A$1:$B$2,2,FALSE)</f>
        <v>#N/A</v>
      </c>
      <c r="Q2">
        <f>SLT!C2</f>
        <v>0</v>
      </c>
      <c r="R2">
        <f>SLT!M2</f>
        <v>0</v>
      </c>
      <c r="S2">
        <f>IF(R2&gt;=12,IF(R2&lt;=21,0,1),1)</f>
        <v>1</v>
      </c>
    </row>
    <row r="3" spans="1:19" x14ac:dyDescent="0.3">
      <c r="A3">
        <f>VLOOKUP(SLT!D3,CODIFICA_OJO!$A$1:$B$2,2,FALSE)</f>
        <v>1</v>
      </c>
      <c r="B3" t="e">
        <f>VLOOKUP(SLT!E3,CODIFICA_GLAUCOMA!$A$1:$B$17,2,FALSE)</f>
        <v>#N/A</v>
      </c>
      <c r="C3">
        <f>SLT!F3</f>
        <v>108</v>
      </c>
      <c r="D3">
        <f>SLT!G3</f>
        <v>4</v>
      </c>
      <c r="E3">
        <f>SLT!H3</f>
        <v>1.2</v>
      </c>
      <c r="F3">
        <f>SLT!I3</f>
        <v>128</v>
      </c>
      <c r="G3">
        <f>VLOOKUP(SLT!J3,CODIFICA_CIRUGIA_PREVIA!$A$1:$B$2,2,FALSE)</f>
        <v>1</v>
      </c>
      <c r="H3">
        <f>SLT!K3</f>
        <v>29</v>
      </c>
      <c r="I3">
        <f>SLT!L3</f>
        <v>23</v>
      </c>
      <c r="J3">
        <f>SLT!M3</f>
        <v>19</v>
      </c>
      <c r="K3">
        <f>SLT!N3</f>
        <v>24</v>
      </c>
      <c r="L3">
        <f>SLT!O3</f>
        <v>3</v>
      </c>
      <c r="M3">
        <f>SLT!P3</f>
        <v>4</v>
      </c>
      <c r="N3">
        <f>SLT!Q3</f>
        <v>4</v>
      </c>
      <c r="O3">
        <f>VLOOKUP(SLT!R3,CODIFICA_DOLOR!$A$1:$B$2,2,FALSE)</f>
        <v>1</v>
      </c>
      <c r="P3">
        <f>VLOOKUP(SLT!B3,CODIFICA_SEXO!$A$1:$B$2,2,FALSE)</f>
        <v>0</v>
      </c>
      <c r="Q3">
        <f>SLT!C3</f>
        <v>56</v>
      </c>
      <c r="R3">
        <f>SLT!M3</f>
        <v>19</v>
      </c>
      <c r="S3">
        <f t="shared" ref="S3:S66" si="0">IF(R3&gt;=12,IF(R3&lt;=21,0,1),1)</f>
        <v>0</v>
      </c>
    </row>
    <row r="4" spans="1:19" x14ac:dyDescent="0.3">
      <c r="A4">
        <f>VLOOKUP(SLT!D4,CODIFICA_OJO!$A$1:$B$2,2,FALSE)</f>
        <v>0</v>
      </c>
      <c r="B4">
        <f>VLOOKUP(SLT!E4,CODIFICA_GLAUCOMA!$A$1:$B$17,2,FALSE)</f>
        <v>1</v>
      </c>
      <c r="C4">
        <f>SLT!F4</f>
        <v>123</v>
      </c>
      <c r="D4">
        <f>SLT!G4</f>
        <v>4</v>
      </c>
      <c r="E4">
        <f>SLT!H4</f>
        <v>1.1000000000000001</v>
      </c>
      <c r="F4">
        <f>SLT!I4</f>
        <v>133</v>
      </c>
      <c r="G4">
        <f>VLOOKUP(SLT!J4,CODIFICA_CIRUGIA_PREVIA!$A$1:$B$2,2,FALSE)</f>
        <v>1</v>
      </c>
      <c r="H4">
        <f>SLT!K4</f>
        <v>36</v>
      </c>
      <c r="I4">
        <f>SLT!L4</f>
        <v>30</v>
      </c>
      <c r="J4">
        <f>SLT!M4</f>
        <v>30</v>
      </c>
      <c r="K4">
        <f>SLT!N4</f>
        <v>30</v>
      </c>
      <c r="L4">
        <f>SLT!O4</f>
        <v>1</v>
      </c>
      <c r="M4">
        <f>SLT!P4</f>
        <v>4</v>
      </c>
      <c r="N4">
        <f>SLT!Q4</f>
        <v>4</v>
      </c>
      <c r="O4">
        <f>VLOOKUP(SLT!R4,CODIFICA_DOLOR!$A$1:$B$2,2,FALSE)</f>
        <v>1</v>
      </c>
      <c r="P4">
        <f>VLOOKUP(SLT!B4,CODIFICA_SEXO!$A$1:$B$2,2,FALSE)</f>
        <v>0</v>
      </c>
      <c r="Q4">
        <f>SLT!C4</f>
        <v>56</v>
      </c>
      <c r="R4">
        <f>SLT!M4</f>
        <v>30</v>
      </c>
      <c r="S4">
        <f t="shared" si="0"/>
        <v>1</v>
      </c>
    </row>
    <row r="5" spans="1:19" x14ac:dyDescent="0.3">
      <c r="A5">
        <f>VLOOKUP(SLT!D5,CODIFICA_OJO!$A$1:$B$2,2,FALSE)</f>
        <v>1</v>
      </c>
      <c r="B5">
        <f>VLOOKUP(SLT!E5,CODIFICA_GLAUCOMA!$A$1:$B$17,2,FALSE)</f>
        <v>2</v>
      </c>
      <c r="C5">
        <f>SLT!F5</f>
        <v>131</v>
      </c>
      <c r="D5">
        <f>SLT!G5</f>
        <v>4</v>
      </c>
      <c r="E5">
        <f>SLT!H5</f>
        <v>1.5</v>
      </c>
      <c r="F5">
        <f>SLT!I5</f>
        <v>191</v>
      </c>
      <c r="G5">
        <f>VLOOKUP(SLT!J5,CODIFICA_CIRUGIA_PREVIA!$A$1:$B$2,2,FALSE)</f>
        <v>1</v>
      </c>
      <c r="H5">
        <f>SLT!K5</f>
        <v>14</v>
      </c>
      <c r="I5">
        <f>SLT!L5</f>
        <v>0</v>
      </c>
      <c r="J5">
        <f>SLT!M5</f>
        <v>21</v>
      </c>
      <c r="K5">
        <f>SLT!N5</f>
        <v>14</v>
      </c>
      <c r="L5">
        <f>SLT!O5</f>
        <v>1</v>
      </c>
      <c r="M5">
        <f>SLT!P5</f>
        <v>0</v>
      </c>
      <c r="N5">
        <f>SLT!Q5</f>
        <v>0</v>
      </c>
      <c r="O5">
        <f>VLOOKUP(SLT!R5,CODIFICA_DOLOR!$A$1:$B$2,2,FALSE)</f>
        <v>1</v>
      </c>
      <c r="P5">
        <f>VLOOKUP(SLT!B5,CODIFICA_SEXO!$A$1:$B$2,2,FALSE)</f>
        <v>1</v>
      </c>
      <c r="Q5">
        <f>SLT!C5</f>
        <v>49</v>
      </c>
      <c r="R5">
        <f>SLT!M5</f>
        <v>21</v>
      </c>
      <c r="S5">
        <f t="shared" si="0"/>
        <v>0</v>
      </c>
    </row>
    <row r="6" spans="1:19" x14ac:dyDescent="0.3">
      <c r="A6">
        <f>VLOOKUP(SLT!D6,CODIFICA_OJO!$A$1:$B$2,2,FALSE)</f>
        <v>0</v>
      </c>
      <c r="B6">
        <f>VLOOKUP(SLT!E6,CODIFICA_GLAUCOMA!$A$1:$B$17,2,FALSE)</f>
        <v>2</v>
      </c>
      <c r="C6">
        <f>SLT!F6</f>
        <v>156</v>
      </c>
      <c r="D6">
        <f>SLT!G6</f>
        <v>4</v>
      </c>
      <c r="E6">
        <f>SLT!H6</f>
        <v>1.2</v>
      </c>
      <c r="F6">
        <f>SLT!I6</f>
        <v>182</v>
      </c>
      <c r="G6">
        <f>VLOOKUP(SLT!J6,CODIFICA_CIRUGIA_PREVIA!$A$1:$B$2,2,FALSE)</f>
        <v>1</v>
      </c>
      <c r="H6">
        <f>SLT!K6</f>
        <v>14</v>
      </c>
      <c r="I6">
        <f>SLT!L6</f>
        <v>0</v>
      </c>
      <c r="J6">
        <f>SLT!M6</f>
        <v>16</v>
      </c>
      <c r="K6">
        <f>SLT!N6</f>
        <v>17</v>
      </c>
      <c r="L6">
        <f>SLT!O6</f>
        <v>1</v>
      </c>
      <c r="M6">
        <f>SLT!P6</f>
        <v>0</v>
      </c>
      <c r="N6">
        <f>SLT!Q6</f>
        <v>0</v>
      </c>
      <c r="O6">
        <f>VLOOKUP(SLT!R6,CODIFICA_DOLOR!$A$1:$B$2,2,FALSE)</f>
        <v>1</v>
      </c>
      <c r="P6">
        <f>VLOOKUP(SLT!B6,CODIFICA_SEXO!$A$1:$B$2,2,FALSE)</f>
        <v>1</v>
      </c>
      <c r="Q6">
        <f>SLT!C6</f>
        <v>49</v>
      </c>
      <c r="R6">
        <f>SLT!M6</f>
        <v>16</v>
      </c>
      <c r="S6">
        <f t="shared" si="0"/>
        <v>0</v>
      </c>
    </row>
    <row r="7" spans="1:19" x14ac:dyDescent="0.3">
      <c r="A7">
        <f>VLOOKUP(SLT!D7,CODIFICA_OJO!$A$1:$B$2,2,FALSE)</f>
        <v>1</v>
      </c>
      <c r="B7">
        <f>VLOOKUP(SLT!E7,CODIFICA_GLAUCOMA!$A$1:$B$17,2,FALSE)</f>
        <v>1</v>
      </c>
      <c r="C7">
        <f>SLT!F7</f>
        <v>125</v>
      </c>
      <c r="D7">
        <f>SLT!G7</f>
        <v>4</v>
      </c>
      <c r="E7">
        <f>SLT!H7</f>
        <v>1.4</v>
      </c>
      <c r="F7">
        <f>SLT!I7</f>
        <v>170</v>
      </c>
      <c r="G7">
        <f>VLOOKUP(SLT!J7,CODIFICA_CIRUGIA_PREVIA!$A$1:$B$2,2,FALSE)</f>
        <v>0</v>
      </c>
      <c r="H7">
        <f>SLT!K7</f>
        <v>30</v>
      </c>
      <c r="I7">
        <f>SLT!L7</f>
        <v>0</v>
      </c>
      <c r="J7">
        <f>SLT!M7</f>
        <v>18</v>
      </c>
      <c r="K7">
        <f>SLT!N7</f>
        <v>20</v>
      </c>
      <c r="L7">
        <f>SLT!O7</f>
        <v>2</v>
      </c>
      <c r="M7">
        <f>SLT!P7</f>
        <v>3</v>
      </c>
      <c r="N7">
        <f>SLT!Q7</f>
        <v>3</v>
      </c>
      <c r="O7">
        <f>VLOOKUP(SLT!R7,CODIFICA_DOLOR!$A$1:$B$2,2,FALSE)</f>
        <v>1</v>
      </c>
      <c r="P7">
        <f>VLOOKUP(SLT!B7,CODIFICA_SEXO!$A$1:$B$2,2,FALSE)</f>
        <v>1</v>
      </c>
      <c r="Q7">
        <f>SLT!C7</f>
        <v>74</v>
      </c>
      <c r="R7">
        <f>SLT!M7</f>
        <v>18</v>
      </c>
      <c r="S7">
        <f t="shared" si="0"/>
        <v>0</v>
      </c>
    </row>
    <row r="8" spans="1:19" x14ac:dyDescent="0.3">
      <c r="A8">
        <f>VLOOKUP(SLT!D8,CODIFICA_OJO!$A$1:$B$2,2,FALSE)</f>
        <v>0</v>
      </c>
      <c r="B8">
        <f>VLOOKUP(SLT!E8,CODIFICA_GLAUCOMA!$A$1:$B$17,2,FALSE)</f>
        <v>1</v>
      </c>
      <c r="C8">
        <f>SLT!F8</f>
        <v>178</v>
      </c>
      <c r="D8">
        <f>SLT!G8</f>
        <v>4</v>
      </c>
      <c r="E8">
        <f>SLT!H8</f>
        <v>1.4</v>
      </c>
      <c r="F8">
        <f>SLT!I8</f>
        <v>249</v>
      </c>
      <c r="G8">
        <f>VLOOKUP(SLT!J8,CODIFICA_CIRUGIA_PREVIA!$A$1:$B$2,2,FALSE)</f>
        <v>0</v>
      </c>
      <c r="H8">
        <f>SLT!K8</f>
        <v>36</v>
      </c>
      <c r="I8">
        <f>SLT!L8</f>
        <v>0</v>
      </c>
      <c r="J8">
        <f>SLT!M8</f>
        <v>20</v>
      </c>
      <c r="K8">
        <f>SLT!N8</f>
        <v>19</v>
      </c>
      <c r="L8">
        <f>SLT!O8</f>
        <v>2</v>
      </c>
      <c r="M8">
        <f>SLT!P8</f>
        <v>3</v>
      </c>
      <c r="N8">
        <f>SLT!Q8</f>
        <v>3</v>
      </c>
      <c r="O8">
        <f>VLOOKUP(SLT!R8,CODIFICA_DOLOR!$A$1:$B$2,2,FALSE)</f>
        <v>1</v>
      </c>
      <c r="P8">
        <f>VLOOKUP(SLT!B8,CODIFICA_SEXO!$A$1:$B$2,2,FALSE)</f>
        <v>1</v>
      </c>
      <c r="Q8">
        <f>SLT!C8</f>
        <v>74</v>
      </c>
      <c r="R8">
        <f>SLT!M8</f>
        <v>20</v>
      </c>
      <c r="S8">
        <f t="shared" si="0"/>
        <v>0</v>
      </c>
    </row>
    <row r="9" spans="1:19" x14ac:dyDescent="0.3">
      <c r="A9">
        <f>VLOOKUP(SLT!D9,CODIFICA_OJO!$A$1:$B$2,2,FALSE)</f>
        <v>0</v>
      </c>
      <c r="B9">
        <f>VLOOKUP(SLT!E9,CODIFICA_GLAUCOMA!$A$1:$B$17,2,FALSE)</f>
        <v>3</v>
      </c>
      <c r="C9">
        <f>SLT!F9</f>
        <v>164</v>
      </c>
      <c r="D9">
        <f>SLT!G9</f>
        <v>4</v>
      </c>
      <c r="E9">
        <f>SLT!H9</f>
        <v>1.9</v>
      </c>
      <c r="F9">
        <f>SLT!I9</f>
        <v>301</v>
      </c>
      <c r="G9">
        <f>VLOOKUP(SLT!J9,CODIFICA_CIRUGIA_PREVIA!$A$1:$B$2,2,FALSE)</f>
        <v>0</v>
      </c>
      <c r="H9">
        <f>SLT!K9</f>
        <v>25</v>
      </c>
      <c r="I9">
        <f>SLT!L9</f>
        <v>0</v>
      </c>
      <c r="J9">
        <f>SLT!M9</f>
        <v>18</v>
      </c>
      <c r="K9">
        <f>SLT!N9</f>
        <v>0</v>
      </c>
      <c r="L9">
        <f>SLT!O9</f>
        <v>1</v>
      </c>
      <c r="M9">
        <f>SLT!P9</f>
        <v>0</v>
      </c>
      <c r="N9">
        <f>SLT!Q9</f>
        <v>0</v>
      </c>
      <c r="O9">
        <f>VLOOKUP(SLT!R9,CODIFICA_DOLOR!$A$1:$B$2,2,FALSE)</f>
        <v>0</v>
      </c>
      <c r="P9">
        <f>VLOOKUP(SLT!B9,CODIFICA_SEXO!$A$1:$B$2,2,FALSE)</f>
        <v>0</v>
      </c>
      <c r="Q9">
        <f>SLT!C9</f>
        <v>65</v>
      </c>
      <c r="R9">
        <f>SLT!M9</f>
        <v>18</v>
      </c>
      <c r="S9">
        <f t="shared" si="0"/>
        <v>0</v>
      </c>
    </row>
    <row r="10" spans="1:19" x14ac:dyDescent="0.3">
      <c r="A10">
        <f>VLOOKUP(SLT!D10,CODIFICA_OJO!$A$1:$B$2,2,FALSE)</f>
        <v>0</v>
      </c>
      <c r="B10">
        <f>VLOOKUP(SLT!E10,CODIFICA_GLAUCOMA!$A$1:$B$17,2,FALSE)</f>
        <v>1</v>
      </c>
      <c r="C10">
        <f>SLT!F10</f>
        <v>109</v>
      </c>
      <c r="D10">
        <f>SLT!G10</f>
        <v>4</v>
      </c>
      <c r="E10">
        <f>SLT!H10</f>
        <v>1</v>
      </c>
      <c r="F10">
        <f>SLT!I10</f>
        <v>109</v>
      </c>
      <c r="G10">
        <f>VLOOKUP(SLT!J10,CODIFICA_CIRUGIA_PREVIA!$A$1:$B$2,2,FALSE)</f>
        <v>1</v>
      </c>
      <c r="H10">
        <f>SLT!K10</f>
        <v>23</v>
      </c>
      <c r="I10">
        <f>SLT!L10</f>
        <v>0</v>
      </c>
      <c r="J10">
        <f>SLT!M10</f>
        <v>10</v>
      </c>
      <c r="K10">
        <f>SLT!N10</f>
        <v>16</v>
      </c>
      <c r="L10">
        <f>SLT!O10</f>
        <v>2</v>
      </c>
      <c r="M10">
        <f>SLT!P10</f>
        <v>2</v>
      </c>
      <c r="N10">
        <f>SLT!Q10</f>
        <v>2</v>
      </c>
      <c r="O10">
        <f>VLOOKUP(SLT!R10,CODIFICA_DOLOR!$A$1:$B$2,2,FALSE)</f>
        <v>0</v>
      </c>
      <c r="P10">
        <f>VLOOKUP(SLT!B10,CODIFICA_SEXO!$A$1:$B$2,2,FALSE)</f>
        <v>1</v>
      </c>
      <c r="Q10">
        <f>SLT!C10</f>
        <v>60</v>
      </c>
      <c r="R10">
        <f>SLT!M10</f>
        <v>10</v>
      </c>
      <c r="S10">
        <f t="shared" si="0"/>
        <v>1</v>
      </c>
    </row>
    <row r="11" spans="1:19" x14ac:dyDescent="0.3">
      <c r="A11">
        <f>VLOOKUP(SLT!D11,CODIFICA_OJO!$A$1:$B$2,2,FALSE)</f>
        <v>1</v>
      </c>
      <c r="B11">
        <f>VLOOKUP(SLT!E11,CODIFICA_GLAUCOMA!$A$1:$B$17,2,FALSE)</f>
        <v>1</v>
      </c>
      <c r="C11">
        <f>SLT!F11</f>
        <v>116</v>
      </c>
      <c r="D11">
        <f>SLT!G11</f>
        <v>4</v>
      </c>
      <c r="E11">
        <f>SLT!H11</f>
        <v>2.2000000000000002</v>
      </c>
      <c r="F11">
        <f>SLT!I11</f>
        <v>238</v>
      </c>
      <c r="G11">
        <f>VLOOKUP(SLT!J11,CODIFICA_CIRUGIA_PREVIA!$A$1:$B$2,2,FALSE)</f>
        <v>0</v>
      </c>
      <c r="H11">
        <f>SLT!K11</f>
        <v>22</v>
      </c>
      <c r="I11">
        <f>SLT!L11</f>
        <v>22</v>
      </c>
      <c r="J11">
        <f>SLT!M11</f>
        <v>20</v>
      </c>
      <c r="K11">
        <f>SLT!N11</f>
        <v>20</v>
      </c>
      <c r="L11">
        <f>SLT!O11</f>
        <v>0</v>
      </c>
      <c r="M11">
        <f>SLT!P11</f>
        <v>0</v>
      </c>
      <c r="N11">
        <f>SLT!Q11</f>
        <v>0</v>
      </c>
      <c r="O11">
        <f>VLOOKUP(SLT!R11,CODIFICA_DOLOR!$A$1:$B$2,2,FALSE)</f>
        <v>1</v>
      </c>
      <c r="P11">
        <f>VLOOKUP(SLT!B11,CODIFICA_SEXO!$A$1:$B$2,2,FALSE)</f>
        <v>0</v>
      </c>
      <c r="Q11">
        <f>SLT!C11</f>
        <v>82</v>
      </c>
      <c r="R11">
        <f>SLT!M11</f>
        <v>20</v>
      </c>
      <c r="S11">
        <f t="shared" si="0"/>
        <v>0</v>
      </c>
    </row>
    <row r="12" spans="1:19" x14ac:dyDescent="0.3">
      <c r="A12">
        <f>VLOOKUP(SLT!D12,CODIFICA_OJO!$A$1:$B$2,2,FALSE)</f>
        <v>1</v>
      </c>
      <c r="B12">
        <f>VLOOKUP(SLT!E12,CODIFICA_GLAUCOMA!$A$1:$B$17,2,FALSE)</f>
        <v>4</v>
      </c>
      <c r="C12">
        <f>SLT!F12</f>
        <v>114</v>
      </c>
      <c r="D12">
        <f>SLT!G12</f>
        <v>4</v>
      </c>
      <c r="E12">
        <f>SLT!H12</f>
        <v>1.2</v>
      </c>
      <c r="F12">
        <f>SLT!I12</f>
        <v>91</v>
      </c>
      <c r="G12">
        <f>VLOOKUP(SLT!J12,CODIFICA_CIRUGIA_PREVIA!$A$1:$B$2,2,FALSE)</f>
        <v>0</v>
      </c>
      <c r="H12">
        <f>SLT!K12</f>
        <v>21</v>
      </c>
      <c r="I12">
        <f>SLT!L12</f>
        <v>13</v>
      </c>
      <c r="J12">
        <f>SLT!M12</f>
        <v>20</v>
      </c>
      <c r="K12">
        <f>SLT!N12</f>
        <v>11</v>
      </c>
      <c r="L12">
        <f>SLT!O12</f>
        <v>2</v>
      </c>
      <c r="M12">
        <f>SLT!P12</f>
        <v>2</v>
      </c>
      <c r="N12">
        <f>SLT!Q12</f>
        <v>2</v>
      </c>
      <c r="O12">
        <f>VLOOKUP(SLT!R12,CODIFICA_DOLOR!$A$1:$B$2,2,FALSE)</f>
        <v>1</v>
      </c>
      <c r="P12">
        <f>VLOOKUP(SLT!B12,CODIFICA_SEXO!$A$1:$B$2,2,FALSE)</f>
        <v>1</v>
      </c>
      <c r="Q12">
        <f>SLT!C12</f>
        <v>61</v>
      </c>
      <c r="R12">
        <f>SLT!M12</f>
        <v>20</v>
      </c>
      <c r="S12">
        <f t="shared" si="0"/>
        <v>0</v>
      </c>
    </row>
    <row r="13" spans="1:19" x14ac:dyDescent="0.3">
      <c r="A13">
        <f>VLOOKUP(SLT!D13,CODIFICA_OJO!$A$1:$B$2,2,FALSE)</f>
        <v>1</v>
      </c>
      <c r="B13">
        <f>VLOOKUP(SLT!E13,CODIFICA_GLAUCOMA!$A$1:$B$17,2,FALSE)</f>
        <v>1</v>
      </c>
      <c r="C13">
        <f>SLT!F13</f>
        <v>96</v>
      </c>
      <c r="D13">
        <f>SLT!G13</f>
        <v>4</v>
      </c>
      <c r="E13">
        <f>SLT!H13</f>
        <v>1.5</v>
      </c>
      <c r="F13">
        <f>SLT!I13</f>
        <v>147</v>
      </c>
      <c r="G13">
        <f>VLOOKUP(SLT!J13,CODIFICA_CIRUGIA_PREVIA!$A$1:$B$2,2,FALSE)</f>
        <v>1</v>
      </c>
      <c r="H13">
        <f>SLT!K13</f>
        <v>12</v>
      </c>
      <c r="I13">
        <f>SLT!L13</f>
        <v>17</v>
      </c>
      <c r="J13">
        <f>SLT!M13</f>
        <v>9</v>
      </c>
      <c r="K13">
        <f>SLT!N13</f>
        <v>0</v>
      </c>
      <c r="L13">
        <f>SLT!O13</f>
        <v>3</v>
      </c>
      <c r="M13">
        <f>SLT!P13</f>
        <v>3</v>
      </c>
      <c r="N13">
        <f>SLT!Q13</f>
        <v>0</v>
      </c>
      <c r="O13">
        <f>VLOOKUP(SLT!R13,CODIFICA_DOLOR!$A$1:$B$2,2,FALSE)</f>
        <v>1</v>
      </c>
      <c r="P13">
        <f>VLOOKUP(SLT!B13,CODIFICA_SEXO!$A$1:$B$2,2,FALSE)</f>
        <v>1</v>
      </c>
      <c r="Q13">
        <f>SLT!C13</f>
        <v>71</v>
      </c>
      <c r="R13">
        <f>SLT!M13</f>
        <v>9</v>
      </c>
      <c r="S13">
        <f t="shared" si="0"/>
        <v>1</v>
      </c>
    </row>
    <row r="14" spans="1:19" x14ac:dyDescent="0.3">
      <c r="A14">
        <f>VLOOKUP(SLT!D14,CODIFICA_OJO!$A$1:$B$2,2,FALSE)</f>
        <v>0</v>
      </c>
      <c r="B14">
        <f>VLOOKUP(SLT!E14,CODIFICA_GLAUCOMA!$A$1:$B$17,2,FALSE)</f>
        <v>1</v>
      </c>
      <c r="C14">
        <f>SLT!F14</f>
        <v>115</v>
      </c>
      <c r="D14">
        <f>SLT!G14</f>
        <v>4</v>
      </c>
      <c r="E14">
        <f>SLT!H14</f>
        <v>1.1000000000000001</v>
      </c>
      <c r="F14">
        <f>SLT!I14</f>
        <v>129</v>
      </c>
      <c r="G14">
        <f>VLOOKUP(SLT!J14,CODIFICA_CIRUGIA_PREVIA!$A$1:$B$2,2,FALSE)</f>
        <v>1</v>
      </c>
      <c r="H14">
        <f>SLT!K14</f>
        <v>14</v>
      </c>
      <c r="I14">
        <f>SLT!L14</f>
        <v>16</v>
      </c>
      <c r="J14">
        <f>SLT!M14</f>
        <v>11</v>
      </c>
      <c r="K14">
        <f>SLT!N14</f>
        <v>0</v>
      </c>
      <c r="L14">
        <f>SLT!O14</f>
        <v>3</v>
      </c>
      <c r="M14">
        <f>SLT!P14</f>
        <v>3</v>
      </c>
      <c r="N14">
        <f>SLT!Q14</f>
        <v>0</v>
      </c>
      <c r="O14">
        <f>VLOOKUP(SLT!R14,CODIFICA_DOLOR!$A$1:$B$2,2,FALSE)</f>
        <v>1</v>
      </c>
      <c r="P14">
        <f>VLOOKUP(SLT!B14,CODIFICA_SEXO!$A$1:$B$2,2,FALSE)</f>
        <v>1</v>
      </c>
      <c r="Q14">
        <f>SLT!C14</f>
        <v>71</v>
      </c>
      <c r="R14">
        <f>SLT!M14</f>
        <v>11</v>
      </c>
      <c r="S14">
        <f t="shared" si="0"/>
        <v>1</v>
      </c>
    </row>
    <row r="15" spans="1:19" x14ac:dyDescent="0.3">
      <c r="A15">
        <f>VLOOKUP(SLT!D15,CODIFICA_OJO!$A$1:$B$2,2,FALSE)</f>
        <v>0</v>
      </c>
      <c r="B15">
        <f>VLOOKUP(SLT!E15,CODIFICA_GLAUCOMA!$A$1:$B$17,2,FALSE)</f>
        <v>1</v>
      </c>
      <c r="C15">
        <f>SLT!F15</f>
        <v>103</v>
      </c>
      <c r="D15">
        <f>SLT!G15</f>
        <v>4</v>
      </c>
      <c r="E15">
        <f>SLT!H15</f>
        <v>1.4</v>
      </c>
      <c r="F15">
        <f>SLT!I15</f>
        <v>144</v>
      </c>
      <c r="G15">
        <f>VLOOKUP(SLT!J15,CODIFICA_CIRUGIA_PREVIA!$A$1:$B$2,2,FALSE)</f>
        <v>1</v>
      </c>
      <c r="H15">
        <f>SLT!K15</f>
        <v>23</v>
      </c>
      <c r="I15">
        <f>SLT!L15</f>
        <v>0</v>
      </c>
      <c r="J15">
        <f>SLT!M15</f>
        <v>17</v>
      </c>
      <c r="K15">
        <f>SLT!N15</f>
        <v>0</v>
      </c>
      <c r="L15">
        <f>SLT!O15</f>
        <v>0</v>
      </c>
      <c r="M15">
        <f>SLT!P15</f>
        <v>0</v>
      </c>
      <c r="N15">
        <f>SLT!Q15</f>
        <v>0</v>
      </c>
      <c r="O15">
        <f>VLOOKUP(SLT!R15,CODIFICA_DOLOR!$A$1:$B$2,2,FALSE)</f>
        <v>1</v>
      </c>
      <c r="P15">
        <f>VLOOKUP(SLT!B15,CODIFICA_SEXO!$A$1:$B$2,2,FALSE)</f>
        <v>0</v>
      </c>
      <c r="Q15">
        <f>SLT!C15</f>
        <v>65</v>
      </c>
      <c r="R15">
        <f>SLT!M15</f>
        <v>17</v>
      </c>
      <c r="S15">
        <f t="shared" si="0"/>
        <v>0</v>
      </c>
    </row>
    <row r="16" spans="1:19" x14ac:dyDescent="0.3">
      <c r="A16">
        <f>VLOOKUP(SLT!D16,CODIFICA_OJO!$A$1:$B$2,2,FALSE)</f>
        <v>1</v>
      </c>
      <c r="B16">
        <f>VLOOKUP(SLT!E16,CODIFICA_GLAUCOMA!$A$1:$B$17,2,FALSE)</f>
        <v>1</v>
      </c>
      <c r="C16">
        <f>SLT!F16</f>
        <v>246</v>
      </c>
      <c r="D16">
        <f>SLT!G16</f>
        <v>4</v>
      </c>
      <c r="E16">
        <f>SLT!H16</f>
        <v>2.1</v>
      </c>
      <c r="F16">
        <f>SLT!I16</f>
        <v>307</v>
      </c>
      <c r="G16">
        <f>VLOOKUP(SLT!J16,CODIFICA_CIRUGIA_PREVIA!$A$1:$B$2,2,FALSE)</f>
        <v>0</v>
      </c>
      <c r="H16">
        <f>SLT!K16</f>
        <v>32</v>
      </c>
      <c r="I16">
        <f>SLT!L16</f>
        <v>0</v>
      </c>
      <c r="J16">
        <f>SLT!M16</f>
        <v>20</v>
      </c>
      <c r="K16">
        <f>SLT!N16</f>
        <v>20</v>
      </c>
      <c r="L16">
        <f>SLT!O16</f>
        <v>1</v>
      </c>
      <c r="M16">
        <f>SLT!P16</f>
        <v>1</v>
      </c>
      <c r="N16">
        <f>SLT!Q16</f>
        <v>1</v>
      </c>
      <c r="O16">
        <f>VLOOKUP(SLT!R16,CODIFICA_DOLOR!$A$1:$B$2,2,FALSE)</f>
        <v>1</v>
      </c>
      <c r="P16">
        <f>VLOOKUP(SLT!B16,CODIFICA_SEXO!$A$1:$B$2,2,FALSE)</f>
        <v>1</v>
      </c>
      <c r="Q16">
        <f>SLT!C16</f>
        <v>78</v>
      </c>
      <c r="R16">
        <f>SLT!M16</f>
        <v>20</v>
      </c>
      <c r="S16">
        <f t="shared" si="0"/>
        <v>0</v>
      </c>
    </row>
    <row r="17" spans="1:19" x14ac:dyDescent="0.3">
      <c r="A17">
        <f>VLOOKUP(SLT!D17,CODIFICA_OJO!$A$1:$B$2,2,FALSE)</f>
        <v>1</v>
      </c>
      <c r="B17">
        <f>VLOOKUP(SLT!E17,CODIFICA_GLAUCOMA!$A$1:$B$17,2,FALSE)</f>
        <v>5</v>
      </c>
      <c r="C17">
        <f>SLT!F17</f>
        <v>62</v>
      </c>
      <c r="D17">
        <f>SLT!G17</f>
        <v>4</v>
      </c>
      <c r="E17">
        <f>SLT!H17</f>
        <v>0.9</v>
      </c>
      <c r="F17">
        <f>SLT!I17</f>
        <v>58.1</v>
      </c>
      <c r="G17">
        <f>VLOOKUP(SLT!J17,CODIFICA_CIRUGIA_PREVIA!$A$1:$B$2,2,FALSE)</f>
        <v>1</v>
      </c>
      <c r="H17">
        <f>SLT!K17</f>
        <v>46</v>
      </c>
      <c r="I17">
        <f>SLT!L17</f>
        <v>16</v>
      </c>
      <c r="J17">
        <f>SLT!M17</f>
        <v>16</v>
      </c>
      <c r="K17">
        <f>SLT!N17</f>
        <v>0</v>
      </c>
      <c r="L17">
        <f>SLT!O17</f>
        <v>2</v>
      </c>
      <c r="M17">
        <f>SLT!P17</f>
        <v>2</v>
      </c>
      <c r="N17">
        <f>SLT!Q17</f>
        <v>0</v>
      </c>
      <c r="O17">
        <f>VLOOKUP(SLT!R17,CODIFICA_DOLOR!$A$1:$B$2,2,FALSE)</f>
        <v>1</v>
      </c>
      <c r="P17">
        <f>VLOOKUP(SLT!B17,CODIFICA_SEXO!$A$1:$B$2,2,FALSE)</f>
        <v>1</v>
      </c>
      <c r="Q17">
        <f>SLT!C17</f>
        <v>45</v>
      </c>
      <c r="R17">
        <f>SLT!M17</f>
        <v>16</v>
      </c>
      <c r="S17">
        <f t="shared" si="0"/>
        <v>0</v>
      </c>
    </row>
    <row r="18" spans="1:19" x14ac:dyDescent="0.3">
      <c r="A18">
        <f>VLOOKUP(SLT!D18,CODIFICA_OJO!$A$1:$B$2,2,FALSE)</f>
        <v>0</v>
      </c>
      <c r="B18">
        <f>VLOOKUP(SLT!E18,CODIFICA_GLAUCOMA!$A$1:$B$17,2,FALSE)</f>
        <v>5</v>
      </c>
      <c r="C18">
        <f>SLT!F18</f>
        <v>89</v>
      </c>
      <c r="D18">
        <f>SLT!G18</f>
        <v>4</v>
      </c>
      <c r="E18">
        <f>SLT!H18</f>
        <v>1</v>
      </c>
      <c r="F18">
        <f>SLT!I18</f>
        <v>88.4</v>
      </c>
      <c r="G18">
        <f>VLOOKUP(SLT!J18,CODIFICA_CIRUGIA_PREVIA!$A$1:$B$2,2,FALSE)</f>
        <v>1</v>
      </c>
      <c r="H18">
        <f>SLT!K18</f>
        <v>27</v>
      </c>
      <c r="I18">
        <f>SLT!L18</f>
        <v>16</v>
      </c>
      <c r="J18">
        <f>SLT!M18</f>
        <v>14</v>
      </c>
      <c r="K18">
        <f>SLT!N18</f>
        <v>0</v>
      </c>
      <c r="L18">
        <f>SLT!O18</f>
        <v>2</v>
      </c>
      <c r="M18">
        <f>SLT!P18</f>
        <v>2</v>
      </c>
      <c r="N18">
        <f>SLT!Q18</f>
        <v>0</v>
      </c>
      <c r="O18">
        <f>VLOOKUP(SLT!R18,CODIFICA_DOLOR!$A$1:$B$2,2,FALSE)</f>
        <v>1</v>
      </c>
      <c r="P18">
        <f>VLOOKUP(SLT!B18,CODIFICA_SEXO!$A$1:$B$2,2,FALSE)</f>
        <v>1</v>
      </c>
      <c r="Q18">
        <f>SLT!C18</f>
        <v>45</v>
      </c>
      <c r="R18">
        <f>SLT!M18</f>
        <v>14</v>
      </c>
      <c r="S18">
        <f t="shared" si="0"/>
        <v>0</v>
      </c>
    </row>
    <row r="19" spans="1:19" x14ac:dyDescent="0.3">
      <c r="A19">
        <f>VLOOKUP(SLT!D19,CODIFICA_OJO!$A$1:$B$2,2,FALSE)</f>
        <v>1</v>
      </c>
      <c r="B19">
        <f>VLOOKUP(SLT!E19,CODIFICA_GLAUCOMA!$A$1:$B$17,2,FALSE)</f>
        <v>1</v>
      </c>
      <c r="C19">
        <f>SLT!F19</f>
        <v>183</v>
      </c>
      <c r="D19">
        <f>SLT!G19</f>
        <v>4</v>
      </c>
      <c r="E19">
        <f>SLT!H19</f>
        <v>1.7</v>
      </c>
      <c r="F19">
        <f>SLT!I19</f>
        <v>312</v>
      </c>
      <c r="G19">
        <f>VLOOKUP(SLT!J19,CODIFICA_CIRUGIA_PREVIA!$A$1:$B$2,2,FALSE)</f>
        <v>1</v>
      </c>
      <c r="H19">
        <f>SLT!K19</f>
        <v>25</v>
      </c>
      <c r="I19">
        <f>SLT!L19</f>
        <v>12</v>
      </c>
      <c r="J19">
        <f>SLT!M19</f>
        <v>14</v>
      </c>
      <c r="K19">
        <f>SLT!N19</f>
        <v>0</v>
      </c>
      <c r="L19">
        <f>SLT!O19</f>
        <v>3</v>
      </c>
      <c r="M19">
        <f>SLT!P19</f>
        <v>1</v>
      </c>
      <c r="N19">
        <f>SLT!Q19</f>
        <v>0</v>
      </c>
      <c r="O19">
        <f>VLOOKUP(SLT!R19,CODIFICA_DOLOR!$A$1:$B$2,2,FALSE)</f>
        <v>1</v>
      </c>
      <c r="P19">
        <f>VLOOKUP(SLT!B19,CODIFICA_SEXO!$A$1:$B$2,2,FALSE)</f>
        <v>1</v>
      </c>
      <c r="Q19">
        <f>SLT!C19</f>
        <v>59</v>
      </c>
      <c r="R19">
        <f>SLT!M19</f>
        <v>14</v>
      </c>
      <c r="S19">
        <f t="shared" si="0"/>
        <v>0</v>
      </c>
    </row>
    <row r="20" spans="1:19" x14ac:dyDescent="0.3">
      <c r="A20">
        <f>VLOOKUP(SLT!D20,CODIFICA_OJO!$A$1:$B$2,2,FALSE)</f>
        <v>0</v>
      </c>
      <c r="B20">
        <f>VLOOKUP(SLT!E20,CODIFICA_GLAUCOMA!$A$1:$B$17,2,FALSE)</f>
        <v>1</v>
      </c>
      <c r="C20">
        <f>SLT!F20</f>
        <v>117</v>
      </c>
      <c r="D20">
        <f>SLT!G20</f>
        <v>4</v>
      </c>
      <c r="E20">
        <f>SLT!H20</f>
        <v>1.7</v>
      </c>
      <c r="F20">
        <f>SLT!I20</f>
        <v>197</v>
      </c>
      <c r="G20">
        <f>VLOOKUP(SLT!J20,CODIFICA_CIRUGIA_PREVIA!$A$1:$B$2,2,FALSE)</f>
        <v>0</v>
      </c>
      <c r="H20">
        <f>SLT!K20</f>
        <v>24</v>
      </c>
      <c r="I20">
        <f>SLT!L20</f>
        <v>20</v>
      </c>
      <c r="J20">
        <f>SLT!M20</f>
        <v>20</v>
      </c>
      <c r="K20">
        <f>SLT!N20</f>
        <v>22</v>
      </c>
      <c r="L20">
        <f>SLT!O20</f>
        <v>4</v>
      </c>
      <c r="M20">
        <f>SLT!P20</f>
        <v>4</v>
      </c>
      <c r="N20">
        <f>SLT!Q20</f>
        <v>4</v>
      </c>
      <c r="O20">
        <f>VLOOKUP(SLT!R20,CODIFICA_DOLOR!$A$1:$B$2,2,FALSE)</f>
        <v>1</v>
      </c>
      <c r="P20">
        <f>VLOOKUP(SLT!B20,CODIFICA_SEXO!$A$1:$B$2,2,FALSE)</f>
        <v>0</v>
      </c>
      <c r="Q20">
        <f>SLT!C20</f>
        <v>64</v>
      </c>
      <c r="R20">
        <f>SLT!M20</f>
        <v>20</v>
      </c>
      <c r="S20">
        <f t="shared" si="0"/>
        <v>0</v>
      </c>
    </row>
    <row r="21" spans="1:19" x14ac:dyDescent="0.3">
      <c r="A21">
        <f>VLOOKUP(SLT!D21,CODIFICA_OJO!$A$1:$B$2,2,FALSE)</f>
        <v>0</v>
      </c>
      <c r="B21">
        <f>VLOOKUP(SLT!E21,CODIFICA_GLAUCOMA!$A$1:$B$17,2,FALSE)</f>
        <v>1</v>
      </c>
      <c r="C21">
        <f>SLT!F21</f>
        <v>173</v>
      </c>
      <c r="D21">
        <f>SLT!G21</f>
        <v>4</v>
      </c>
      <c r="E21">
        <f>SLT!H21</f>
        <v>1.9</v>
      </c>
      <c r="F21">
        <f>SLT!I21</f>
        <v>326</v>
      </c>
      <c r="G21">
        <f>VLOOKUP(SLT!J21,CODIFICA_CIRUGIA_PREVIA!$A$1:$B$2,2,FALSE)</f>
        <v>1</v>
      </c>
      <c r="H21">
        <f>SLT!K21</f>
        <v>25</v>
      </c>
      <c r="I21">
        <f>SLT!L21</f>
        <v>20</v>
      </c>
      <c r="J21">
        <f>SLT!M21</f>
        <v>20</v>
      </c>
      <c r="K21">
        <f>SLT!N21</f>
        <v>19</v>
      </c>
      <c r="L21">
        <f>SLT!O21</f>
        <v>2</v>
      </c>
      <c r="M21">
        <f>SLT!P21</f>
        <v>2</v>
      </c>
      <c r="N21">
        <f>SLT!Q21</f>
        <v>2</v>
      </c>
      <c r="O21">
        <f>VLOOKUP(SLT!R21,CODIFICA_DOLOR!$A$1:$B$2,2,FALSE)</f>
        <v>1</v>
      </c>
      <c r="P21">
        <f>VLOOKUP(SLT!B21,CODIFICA_SEXO!$A$1:$B$2,2,FALSE)</f>
        <v>1</v>
      </c>
      <c r="Q21">
        <f>SLT!C21</f>
        <v>81</v>
      </c>
      <c r="R21">
        <f>SLT!M21</f>
        <v>20</v>
      </c>
      <c r="S21">
        <f t="shared" si="0"/>
        <v>0</v>
      </c>
    </row>
    <row r="22" spans="1:19" x14ac:dyDescent="0.3">
      <c r="A22">
        <f>VLOOKUP(SLT!D22,CODIFICA_OJO!$A$1:$B$2,2,FALSE)</f>
        <v>0</v>
      </c>
      <c r="B22">
        <f>VLOOKUP(SLT!E22,CODIFICA_GLAUCOMA!$A$1:$B$17,2,FALSE)</f>
        <v>1</v>
      </c>
      <c r="C22">
        <f>SLT!F22</f>
        <v>121</v>
      </c>
      <c r="D22">
        <f>SLT!G22</f>
        <v>3</v>
      </c>
      <c r="E22">
        <f>SLT!H22</f>
        <v>1.4</v>
      </c>
      <c r="F22">
        <f>SLT!I22</f>
        <v>171</v>
      </c>
      <c r="G22">
        <f>VLOOKUP(SLT!J22,CODIFICA_CIRUGIA_PREVIA!$A$1:$B$2,2,FALSE)</f>
        <v>0</v>
      </c>
      <c r="H22">
        <f>SLT!K22</f>
        <v>17</v>
      </c>
      <c r="I22">
        <f>SLT!L22</f>
        <v>25</v>
      </c>
      <c r="J22">
        <f>SLT!M22</f>
        <v>20</v>
      </c>
      <c r="K22">
        <f>SLT!N22</f>
        <v>20</v>
      </c>
      <c r="L22">
        <f>SLT!O22</f>
        <v>3</v>
      </c>
      <c r="M22">
        <f>SLT!P22</f>
        <v>3</v>
      </c>
      <c r="N22">
        <f>SLT!Q22</f>
        <v>3</v>
      </c>
      <c r="O22">
        <f>VLOOKUP(SLT!R22,CODIFICA_DOLOR!$A$1:$B$2,2,FALSE)</f>
        <v>1</v>
      </c>
      <c r="P22">
        <f>VLOOKUP(SLT!B22,CODIFICA_SEXO!$A$1:$B$2,2,FALSE)</f>
        <v>1</v>
      </c>
      <c r="Q22">
        <f>SLT!C22</f>
        <v>78</v>
      </c>
      <c r="R22">
        <f>SLT!M22</f>
        <v>20</v>
      </c>
      <c r="S22">
        <f t="shared" si="0"/>
        <v>0</v>
      </c>
    </row>
    <row r="23" spans="1:19" x14ac:dyDescent="0.3">
      <c r="A23">
        <f>VLOOKUP(SLT!D23,CODIFICA_OJO!$A$1:$B$2,2,FALSE)</f>
        <v>1</v>
      </c>
      <c r="B23">
        <f>VLOOKUP(SLT!E23,CODIFICA_GLAUCOMA!$A$1:$B$17,2,FALSE)</f>
        <v>1</v>
      </c>
      <c r="C23">
        <f>SLT!F23</f>
        <v>135</v>
      </c>
      <c r="D23">
        <f>SLT!G23</f>
        <v>4</v>
      </c>
      <c r="E23">
        <f>SLT!H23</f>
        <v>1.2</v>
      </c>
      <c r="F23">
        <f>SLT!I23</f>
        <v>161</v>
      </c>
      <c r="G23" t="e">
        <f>VLOOKUP(SLT!J23,CODIFICA_CIRUGIA_PREVIA!$A$1:$B$2,2,FALSE)</f>
        <v>#N/A</v>
      </c>
      <c r="H23">
        <f>SLT!K23</f>
        <v>12</v>
      </c>
      <c r="I23">
        <f>SLT!L23</f>
        <v>14</v>
      </c>
      <c r="J23">
        <f>SLT!M23</f>
        <v>11</v>
      </c>
      <c r="K23">
        <f>SLT!N23</f>
        <v>0</v>
      </c>
      <c r="L23">
        <f>SLT!O23</f>
        <v>4</v>
      </c>
      <c r="M23">
        <f>SLT!P23</f>
        <v>4</v>
      </c>
      <c r="N23">
        <f>SLT!Q23</f>
        <v>0</v>
      </c>
      <c r="O23">
        <f>VLOOKUP(SLT!R23,CODIFICA_DOLOR!$A$1:$B$2,2,FALSE)</f>
        <v>1</v>
      </c>
      <c r="P23">
        <f>VLOOKUP(SLT!B23,CODIFICA_SEXO!$A$1:$B$2,2,FALSE)</f>
        <v>0</v>
      </c>
      <c r="Q23">
        <f>SLT!C23</f>
        <v>53</v>
      </c>
      <c r="R23">
        <f>SLT!M23</f>
        <v>11</v>
      </c>
      <c r="S23">
        <f t="shared" si="0"/>
        <v>1</v>
      </c>
    </row>
    <row r="24" spans="1:19" x14ac:dyDescent="0.3">
      <c r="A24">
        <f>VLOOKUP(SLT!D24,CODIFICA_OJO!$A$1:$B$2,2,FALSE)</f>
        <v>0</v>
      </c>
      <c r="B24">
        <f>VLOOKUP(SLT!E24,CODIFICA_GLAUCOMA!$A$1:$B$17,2,FALSE)</f>
        <v>1</v>
      </c>
      <c r="C24">
        <f>SLT!F24</f>
        <v>98</v>
      </c>
      <c r="D24">
        <f>SLT!G24</f>
        <v>4</v>
      </c>
      <c r="E24">
        <f>SLT!H24</f>
        <v>1.2</v>
      </c>
      <c r="F24">
        <f>SLT!I24</f>
        <v>124</v>
      </c>
      <c r="G24" t="e">
        <f>VLOOKUP(SLT!J24,CODIFICA_CIRUGIA_PREVIA!$A$1:$B$2,2,FALSE)</f>
        <v>#N/A</v>
      </c>
      <c r="H24">
        <f>SLT!K24</f>
        <v>12</v>
      </c>
      <c r="I24">
        <f>SLT!L24</f>
        <v>13</v>
      </c>
      <c r="J24">
        <f>SLT!M24</f>
        <v>11</v>
      </c>
      <c r="K24">
        <f>SLT!N24</f>
        <v>0</v>
      </c>
      <c r="L24">
        <f>SLT!O24</f>
        <v>4</v>
      </c>
      <c r="M24">
        <f>SLT!P24</f>
        <v>4</v>
      </c>
      <c r="N24">
        <f>SLT!Q24</f>
        <v>0</v>
      </c>
      <c r="O24">
        <f>VLOOKUP(SLT!R24,CODIFICA_DOLOR!$A$1:$B$2,2,FALSE)</f>
        <v>1</v>
      </c>
      <c r="P24">
        <f>VLOOKUP(SLT!B24,CODIFICA_SEXO!$A$1:$B$2,2,FALSE)</f>
        <v>0</v>
      </c>
      <c r="Q24">
        <f>SLT!C24</f>
        <v>53</v>
      </c>
      <c r="R24">
        <f>SLT!M24</f>
        <v>11</v>
      </c>
      <c r="S24">
        <f t="shared" si="0"/>
        <v>1</v>
      </c>
    </row>
    <row r="25" spans="1:19" x14ac:dyDescent="0.3">
      <c r="A25">
        <f>VLOOKUP(SLT!D25,CODIFICA_OJO!$A$1:$B$2,2,FALSE)</f>
        <v>0</v>
      </c>
      <c r="B25">
        <f>VLOOKUP(SLT!E25,CODIFICA_GLAUCOMA!$A$1:$B$17,2,FALSE)</f>
        <v>6</v>
      </c>
      <c r="C25">
        <f>SLT!F25</f>
        <v>91</v>
      </c>
      <c r="D25">
        <f>SLT!G25</f>
        <v>4</v>
      </c>
      <c r="E25">
        <f>SLT!H25</f>
        <v>2</v>
      </c>
      <c r="F25">
        <f>SLT!I25</f>
        <v>191</v>
      </c>
      <c r="G25">
        <f>VLOOKUP(SLT!J25,CODIFICA_CIRUGIA_PREVIA!$A$1:$B$2,2,FALSE)</f>
        <v>1</v>
      </c>
      <c r="H25">
        <f>SLT!K25</f>
        <v>25</v>
      </c>
      <c r="I25">
        <f>SLT!L25</f>
        <v>17</v>
      </c>
      <c r="J25">
        <f>SLT!M25</f>
        <v>16</v>
      </c>
      <c r="K25">
        <f>SLT!N25</f>
        <v>14</v>
      </c>
      <c r="L25">
        <f>SLT!O25</f>
        <v>1</v>
      </c>
      <c r="M25">
        <f>SLT!P25</f>
        <v>0</v>
      </c>
      <c r="N25">
        <f>SLT!Q25</f>
        <v>0</v>
      </c>
      <c r="O25">
        <f>VLOOKUP(SLT!R25,CODIFICA_DOLOR!$A$1:$B$2,2,FALSE)</f>
        <v>1</v>
      </c>
      <c r="P25">
        <f>VLOOKUP(SLT!B25,CODIFICA_SEXO!$A$1:$B$2,2,FALSE)</f>
        <v>1</v>
      </c>
      <c r="Q25">
        <f>SLT!C25</f>
        <v>35</v>
      </c>
      <c r="R25">
        <f>SLT!M25</f>
        <v>16</v>
      </c>
      <c r="S25">
        <f t="shared" si="0"/>
        <v>0</v>
      </c>
    </row>
    <row r="26" spans="1:19" x14ac:dyDescent="0.3">
      <c r="A26">
        <f>VLOOKUP(SLT!D26,CODIFICA_OJO!$A$1:$B$2,2,FALSE)</f>
        <v>1</v>
      </c>
      <c r="B26">
        <f>VLOOKUP(SLT!E26,CODIFICA_GLAUCOMA!$A$1:$B$17,2,FALSE)</f>
        <v>6</v>
      </c>
      <c r="C26">
        <f>SLT!F26</f>
        <v>202</v>
      </c>
      <c r="D26">
        <f>SLT!G26</f>
        <v>4</v>
      </c>
      <c r="E26">
        <f>SLT!H26</f>
        <v>1.8</v>
      </c>
      <c r="F26">
        <f>SLT!I26</f>
        <v>388</v>
      </c>
      <c r="G26">
        <f>VLOOKUP(SLT!J26,CODIFICA_CIRUGIA_PREVIA!$A$1:$B$2,2,FALSE)</f>
        <v>1</v>
      </c>
      <c r="H26">
        <f>SLT!K26</f>
        <v>22</v>
      </c>
      <c r="I26">
        <f>SLT!L26</f>
        <v>15</v>
      </c>
      <c r="J26">
        <f>SLT!M26</f>
        <v>14</v>
      </c>
      <c r="K26">
        <f>SLT!N26</f>
        <v>15</v>
      </c>
      <c r="L26">
        <f>SLT!O26</f>
        <v>1</v>
      </c>
      <c r="M26">
        <f>SLT!P26</f>
        <v>0</v>
      </c>
      <c r="N26">
        <f>SLT!Q26</f>
        <v>0</v>
      </c>
      <c r="O26">
        <f>VLOOKUP(SLT!R26,CODIFICA_DOLOR!$A$1:$B$2,2,FALSE)</f>
        <v>1</v>
      </c>
      <c r="P26">
        <f>VLOOKUP(SLT!B26,CODIFICA_SEXO!$A$1:$B$2,2,FALSE)</f>
        <v>1</v>
      </c>
      <c r="Q26">
        <f>SLT!C26</f>
        <v>35</v>
      </c>
      <c r="R26">
        <f>SLT!M26</f>
        <v>14</v>
      </c>
      <c r="S26">
        <f t="shared" si="0"/>
        <v>0</v>
      </c>
    </row>
    <row r="27" spans="1:19" x14ac:dyDescent="0.3">
      <c r="A27">
        <f>VLOOKUP(SLT!D27,CODIFICA_OJO!$A$1:$B$2,2,FALSE)</f>
        <v>0</v>
      </c>
      <c r="B27">
        <f>VLOOKUP(SLT!E27,CODIFICA_GLAUCOMA!$A$1:$B$17,2,FALSE)</f>
        <v>1</v>
      </c>
      <c r="C27">
        <f>SLT!F27</f>
        <v>0</v>
      </c>
      <c r="D27">
        <f>SLT!G27</f>
        <v>0</v>
      </c>
      <c r="E27">
        <f>SLT!H27</f>
        <v>0</v>
      </c>
      <c r="F27">
        <f>SLT!I27</f>
        <v>0</v>
      </c>
      <c r="G27" t="e">
        <f>VLOOKUP(SLT!J27,CODIFICA_CIRUGIA_PREVIA!$A$1:$B$2,2,FALSE)</f>
        <v>#N/A</v>
      </c>
      <c r="H27">
        <f>SLT!K27</f>
        <v>0</v>
      </c>
      <c r="I27">
        <f>SLT!L27</f>
        <v>0</v>
      </c>
      <c r="J27">
        <f>SLT!M27</f>
        <v>0</v>
      </c>
      <c r="K27">
        <f>SLT!N27</f>
        <v>0</v>
      </c>
      <c r="L27">
        <f>SLT!O27</f>
        <v>0</v>
      </c>
      <c r="M27">
        <f>SLT!P27</f>
        <v>0</v>
      </c>
      <c r="N27">
        <f>SLT!Q27</f>
        <v>0</v>
      </c>
      <c r="O27" t="e">
        <f>VLOOKUP(SLT!R27,CODIFICA_DOLOR!$A$1:$B$2,2,FALSE)</f>
        <v>#N/A</v>
      </c>
      <c r="P27" t="e">
        <f>VLOOKUP(SLT!B27,CODIFICA_SEXO!$A$1:$B$2,2,FALSE)</f>
        <v>#N/A</v>
      </c>
      <c r="Q27">
        <f>SLT!C27</f>
        <v>0</v>
      </c>
      <c r="R27">
        <f>SLT!M27</f>
        <v>0</v>
      </c>
      <c r="S27">
        <f t="shared" si="0"/>
        <v>1</v>
      </c>
    </row>
    <row r="28" spans="1:19" x14ac:dyDescent="0.3">
      <c r="A28">
        <f>VLOOKUP(SLT!D28,CODIFICA_OJO!$A$1:$B$2,2,FALSE)</f>
        <v>0</v>
      </c>
      <c r="B28">
        <f>VLOOKUP(SLT!E28,CODIFICA_GLAUCOMA!$A$1:$B$17,2,FALSE)</f>
        <v>7</v>
      </c>
      <c r="C28">
        <f>SLT!F28</f>
        <v>110</v>
      </c>
      <c r="D28">
        <v>4</v>
      </c>
      <c r="E28">
        <f>SLT!H28</f>
        <v>1.1000000000000001</v>
      </c>
      <c r="F28">
        <f>SLT!I28</f>
        <v>162</v>
      </c>
      <c r="G28">
        <f>VLOOKUP(SLT!J28,CODIFICA_CIRUGIA_PREVIA!$A$1:$B$2,2,FALSE)</f>
        <v>1</v>
      </c>
      <c r="H28">
        <f>SLT!K28</f>
        <v>27</v>
      </c>
      <c r="I28">
        <f>SLT!L28</f>
        <v>19</v>
      </c>
      <c r="J28">
        <f>SLT!M28</f>
        <v>19</v>
      </c>
      <c r="K28">
        <f>SLT!N28</f>
        <v>0</v>
      </c>
      <c r="L28">
        <f>SLT!O28</f>
        <v>1</v>
      </c>
      <c r="M28">
        <f>SLT!P28</f>
        <v>1</v>
      </c>
      <c r="N28">
        <f>SLT!Q28</f>
        <v>0</v>
      </c>
      <c r="O28">
        <f>VLOOKUP(SLT!R28,CODIFICA_DOLOR!$A$1:$B$2,2,FALSE)</f>
        <v>1</v>
      </c>
      <c r="P28">
        <f>VLOOKUP(SLT!B28,CODIFICA_SEXO!$A$1:$B$2,2,FALSE)</f>
        <v>1</v>
      </c>
      <c r="Q28">
        <f>SLT!C28</f>
        <v>66</v>
      </c>
      <c r="R28">
        <f>SLT!M28</f>
        <v>19</v>
      </c>
      <c r="S28">
        <f t="shared" si="0"/>
        <v>0</v>
      </c>
    </row>
    <row r="29" spans="1:19" x14ac:dyDescent="0.3">
      <c r="A29">
        <f>VLOOKUP(SLT!D29,CODIFICA_OJO!$A$1:$B$2,2,FALSE)</f>
        <v>1</v>
      </c>
      <c r="B29">
        <f>VLOOKUP(SLT!E29,CODIFICA_GLAUCOMA!$A$1:$B$17,2,FALSE)</f>
        <v>4</v>
      </c>
      <c r="C29">
        <f>SLT!F29</f>
        <v>114</v>
      </c>
      <c r="D29">
        <f>SLT!G29</f>
        <v>4</v>
      </c>
      <c r="E29">
        <f>SLT!H29</f>
        <v>1.1000000000000001</v>
      </c>
      <c r="F29">
        <f>SLT!I29</f>
        <v>91.2</v>
      </c>
      <c r="G29">
        <f>VLOOKUP(SLT!J29,CODIFICA_CIRUGIA_PREVIA!$A$1:$B$2,2,FALSE)</f>
        <v>1</v>
      </c>
      <c r="H29">
        <f>SLT!K29</f>
        <v>25</v>
      </c>
      <c r="I29">
        <f>SLT!L29</f>
        <v>19</v>
      </c>
      <c r="J29">
        <f>SLT!M29</f>
        <v>15</v>
      </c>
      <c r="K29">
        <f>SLT!N29</f>
        <v>11</v>
      </c>
      <c r="L29">
        <f>SLT!O29</f>
        <v>2</v>
      </c>
      <c r="M29">
        <f>SLT!P29</f>
        <v>2</v>
      </c>
      <c r="N29">
        <f>SLT!Q29</f>
        <v>2</v>
      </c>
      <c r="O29">
        <f>VLOOKUP(SLT!R29,CODIFICA_DOLOR!$A$1:$B$2,2,FALSE)</f>
        <v>1</v>
      </c>
      <c r="P29">
        <f>VLOOKUP(SLT!B29,CODIFICA_SEXO!$A$1:$B$2,2,FALSE)</f>
        <v>0</v>
      </c>
      <c r="Q29">
        <f>SLT!C29</f>
        <v>61</v>
      </c>
      <c r="R29">
        <f>SLT!M29</f>
        <v>15</v>
      </c>
      <c r="S29">
        <f t="shared" si="0"/>
        <v>0</v>
      </c>
    </row>
    <row r="30" spans="1:19" x14ac:dyDescent="0.3">
      <c r="A30">
        <f>VLOOKUP(SLT!D30,CODIFICA_OJO!$A$1:$B$2,2,FALSE)</f>
        <v>0</v>
      </c>
      <c r="B30">
        <f>VLOOKUP(SLT!E30,CODIFICA_GLAUCOMA!$A$1:$B$17,2,FALSE)</f>
        <v>4</v>
      </c>
      <c r="C30">
        <f>SLT!F30</f>
        <v>144</v>
      </c>
      <c r="D30">
        <f>SLT!G30</f>
        <v>4</v>
      </c>
      <c r="E30">
        <f>SLT!H30</f>
        <v>1.1000000000000001</v>
      </c>
      <c r="F30">
        <f>SLT!I30</f>
        <v>162</v>
      </c>
      <c r="G30">
        <f>VLOOKUP(SLT!J30,CODIFICA_CIRUGIA_PREVIA!$A$1:$B$2,2,FALSE)</f>
        <v>1</v>
      </c>
      <c r="H30">
        <f>SLT!K30</f>
        <v>22</v>
      </c>
      <c r="I30">
        <f>SLT!L30</f>
        <v>19</v>
      </c>
      <c r="J30">
        <f>SLT!M30</f>
        <v>19</v>
      </c>
      <c r="K30">
        <f>SLT!N30</f>
        <v>14</v>
      </c>
      <c r="L30">
        <f>SLT!O30</f>
        <v>3</v>
      </c>
      <c r="M30">
        <f>SLT!P30</f>
        <v>3</v>
      </c>
      <c r="N30">
        <f>SLT!Q30</f>
        <v>3</v>
      </c>
      <c r="O30">
        <f>VLOOKUP(SLT!R30,CODIFICA_DOLOR!$A$1:$B$2,2,FALSE)</f>
        <v>1</v>
      </c>
      <c r="P30">
        <f>VLOOKUP(SLT!B30,CODIFICA_SEXO!$A$1:$B$2,2,FALSE)</f>
        <v>0</v>
      </c>
      <c r="Q30">
        <f>SLT!C30</f>
        <v>61</v>
      </c>
      <c r="R30">
        <f>SLT!M30</f>
        <v>19</v>
      </c>
      <c r="S30">
        <f t="shared" si="0"/>
        <v>0</v>
      </c>
    </row>
    <row r="31" spans="1:19" x14ac:dyDescent="0.3">
      <c r="A31">
        <f>VLOOKUP(SLT!D31,CODIFICA_OJO!$A$1:$B$2,2,FALSE)</f>
        <v>0</v>
      </c>
      <c r="B31">
        <f>VLOOKUP(SLT!E31,CODIFICA_GLAUCOMA!$A$1:$B$17,2,FALSE)</f>
        <v>1</v>
      </c>
      <c r="C31">
        <f>SLT!F31</f>
        <v>92</v>
      </c>
      <c r="D31">
        <v>4</v>
      </c>
      <c r="E31">
        <f>SLT!H31</f>
        <v>2.2000000000000002</v>
      </c>
      <c r="F31">
        <f>SLT!I31</f>
        <v>204</v>
      </c>
      <c r="G31">
        <f>VLOOKUP(SLT!J31,CODIFICA_CIRUGIA_PREVIA!$A$1:$B$2,2,FALSE)</f>
        <v>1</v>
      </c>
      <c r="H31">
        <f>SLT!K31</f>
        <v>29</v>
      </c>
      <c r="I31">
        <f>SLT!L31</f>
        <v>20</v>
      </c>
      <c r="J31">
        <f>SLT!M31</f>
        <v>22</v>
      </c>
      <c r="K31">
        <f>SLT!N31</f>
        <v>14</v>
      </c>
      <c r="L31">
        <f>SLT!O31</f>
        <v>0</v>
      </c>
      <c r="M31">
        <f>SLT!P31</f>
        <v>0</v>
      </c>
      <c r="N31">
        <f>SLT!Q31</f>
        <v>0</v>
      </c>
      <c r="O31">
        <f>VLOOKUP(SLT!R31,CODIFICA_DOLOR!$A$1:$B$2,2,FALSE)</f>
        <v>1</v>
      </c>
      <c r="P31">
        <f>VLOOKUP(SLT!B31,CODIFICA_SEXO!$A$1:$B$2,2,FALSE)</f>
        <v>1</v>
      </c>
      <c r="Q31">
        <f>SLT!C31</f>
        <v>53</v>
      </c>
      <c r="R31">
        <f>SLT!M31</f>
        <v>22</v>
      </c>
      <c r="S31">
        <f t="shared" si="0"/>
        <v>1</v>
      </c>
    </row>
    <row r="32" spans="1:19" x14ac:dyDescent="0.3">
      <c r="A32">
        <f>VLOOKUP(SLT!D32,CODIFICA_OJO!$A$1:$B$2,2,FALSE)</f>
        <v>1</v>
      </c>
      <c r="B32">
        <f>VLOOKUP(SLT!E32,CODIFICA_GLAUCOMA!$A$1:$B$17,2,FALSE)</f>
        <v>1</v>
      </c>
      <c r="C32">
        <f>SLT!F32</f>
        <v>137</v>
      </c>
      <c r="D32">
        <f>SLT!G32</f>
        <v>4</v>
      </c>
      <c r="E32">
        <f>SLT!H32</f>
        <v>1.8</v>
      </c>
      <c r="F32">
        <f>SLT!I32</f>
        <v>247</v>
      </c>
      <c r="G32">
        <f>VLOOKUP(SLT!J32,CODIFICA_CIRUGIA_PREVIA!$A$1:$B$2,2,FALSE)</f>
        <v>1</v>
      </c>
      <c r="H32">
        <f>SLT!K32</f>
        <v>46</v>
      </c>
      <c r="I32">
        <f>SLT!L32</f>
        <v>12</v>
      </c>
      <c r="J32">
        <f>SLT!M32</f>
        <v>12</v>
      </c>
      <c r="K32">
        <f>SLT!N32</f>
        <v>25</v>
      </c>
      <c r="L32">
        <f>SLT!O32</f>
        <v>4</v>
      </c>
      <c r="M32">
        <f>SLT!P32</f>
        <v>4</v>
      </c>
      <c r="N32">
        <f>SLT!Q32</f>
        <v>4</v>
      </c>
      <c r="O32">
        <f>VLOOKUP(SLT!R32,CODIFICA_DOLOR!$A$1:$B$2,2,FALSE)</f>
        <v>1</v>
      </c>
      <c r="P32">
        <f>VLOOKUP(SLT!B32,CODIFICA_SEXO!$A$1:$B$2,2,FALSE)</f>
        <v>1</v>
      </c>
      <c r="Q32">
        <f>SLT!C32</f>
        <v>60</v>
      </c>
      <c r="R32">
        <f>SLT!M32</f>
        <v>12</v>
      </c>
      <c r="S32">
        <f t="shared" si="0"/>
        <v>0</v>
      </c>
    </row>
    <row r="33" spans="1:19" x14ac:dyDescent="0.3">
      <c r="A33">
        <f>VLOOKUP(SLT!D33,CODIFICA_OJO!$A$1:$B$2,2,FALSE)</f>
        <v>0</v>
      </c>
      <c r="B33">
        <f>VLOOKUP(SLT!E33,CODIFICA_GLAUCOMA!$A$1:$B$17,2,FALSE)</f>
        <v>1</v>
      </c>
      <c r="C33">
        <f>SLT!F33</f>
        <v>97</v>
      </c>
      <c r="D33">
        <f>SLT!G33</f>
        <v>4</v>
      </c>
      <c r="E33">
        <f>SLT!H33</f>
        <v>1.1000000000000001</v>
      </c>
      <c r="F33">
        <f>SLT!I33</f>
        <v>99</v>
      </c>
      <c r="G33">
        <f>VLOOKUP(SLT!J33,CODIFICA_CIRUGIA_PREVIA!$A$1:$B$2,2,FALSE)</f>
        <v>1</v>
      </c>
      <c r="H33">
        <f>SLT!K33</f>
        <v>25</v>
      </c>
      <c r="I33">
        <f>SLT!L33</f>
        <v>22</v>
      </c>
      <c r="J33">
        <f>SLT!M33</f>
        <v>26</v>
      </c>
      <c r="K33">
        <f>SLT!N33</f>
        <v>19</v>
      </c>
      <c r="L33">
        <f>SLT!O33</f>
        <v>2</v>
      </c>
      <c r="M33">
        <f>SLT!P33</f>
        <v>1</v>
      </c>
      <c r="N33">
        <f>SLT!Q33</f>
        <v>2</v>
      </c>
      <c r="O33">
        <f>VLOOKUP(SLT!R33,CODIFICA_DOLOR!$A$1:$B$2,2,FALSE)</f>
        <v>1</v>
      </c>
      <c r="P33">
        <f>VLOOKUP(SLT!B33,CODIFICA_SEXO!$A$1:$B$2,2,FALSE)</f>
        <v>0</v>
      </c>
      <c r="Q33">
        <f>SLT!C33</f>
        <v>64</v>
      </c>
      <c r="R33">
        <f>SLT!M33</f>
        <v>26</v>
      </c>
      <c r="S33">
        <f t="shared" si="0"/>
        <v>1</v>
      </c>
    </row>
    <row r="34" spans="1:19" x14ac:dyDescent="0.3">
      <c r="A34">
        <f>VLOOKUP(SLT!D34,CODIFICA_OJO!$A$1:$B$2,2,FALSE)</f>
        <v>1</v>
      </c>
      <c r="B34">
        <f>VLOOKUP(SLT!E34,CODIFICA_GLAUCOMA!$A$1:$B$17,2,FALSE)</f>
        <v>1</v>
      </c>
      <c r="C34">
        <f>SLT!F34</f>
        <v>120</v>
      </c>
      <c r="D34">
        <f>SLT!G34</f>
        <v>3</v>
      </c>
      <c r="E34">
        <f>SLT!H34</f>
        <v>1.7</v>
      </c>
      <c r="F34">
        <f>SLT!I34</f>
        <v>93</v>
      </c>
      <c r="G34">
        <f>VLOOKUP(SLT!J34,CODIFICA_CIRUGIA_PREVIA!$A$1:$B$2,2,FALSE)</f>
        <v>1</v>
      </c>
      <c r="H34">
        <f>SLT!K34</f>
        <v>17</v>
      </c>
      <c r="I34">
        <f>SLT!L34</f>
        <v>12</v>
      </c>
      <c r="J34">
        <f>SLT!M34</f>
        <v>15</v>
      </c>
      <c r="K34">
        <f>SLT!N34</f>
        <v>14</v>
      </c>
      <c r="L34">
        <f>SLT!O34</f>
        <v>3</v>
      </c>
      <c r="M34">
        <f>SLT!P34</f>
        <v>2</v>
      </c>
      <c r="N34">
        <f>SLT!Q34</f>
        <v>2</v>
      </c>
      <c r="O34">
        <f>VLOOKUP(SLT!R34,CODIFICA_DOLOR!$A$1:$B$2,2,FALSE)</f>
        <v>1</v>
      </c>
      <c r="P34">
        <f>VLOOKUP(SLT!B34,CODIFICA_SEXO!$A$1:$B$2,2,FALSE)</f>
        <v>0</v>
      </c>
      <c r="Q34">
        <f>SLT!C34</f>
        <v>71</v>
      </c>
      <c r="R34">
        <f>SLT!M34</f>
        <v>15</v>
      </c>
      <c r="S34">
        <f t="shared" si="0"/>
        <v>0</v>
      </c>
    </row>
    <row r="35" spans="1:19" x14ac:dyDescent="0.3">
      <c r="A35">
        <f>VLOOKUP(SLT!D35,CODIFICA_OJO!$A$1:$B$2,2,FALSE)</f>
        <v>0</v>
      </c>
      <c r="B35">
        <f>VLOOKUP(SLT!E35,CODIFICA_GLAUCOMA!$A$1:$B$17,2,FALSE)</f>
        <v>1</v>
      </c>
      <c r="C35">
        <f>SLT!F35</f>
        <v>148</v>
      </c>
      <c r="D35">
        <f>SLT!G35</f>
        <v>3</v>
      </c>
      <c r="E35">
        <f>SLT!H35</f>
        <v>1.7</v>
      </c>
      <c r="F35">
        <f>SLT!I35</f>
        <v>143</v>
      </c>
      <c r="G35">
        <f>VLOOKUP(SLT!J35,CODIFICA_CIRUGIA_PREVIA!$A$1:$B$2,2,FALSE)</f>
        <v>1</v>
      </c>
      <c r="H35">
        <f>SLT!K35</f>
        <v>18</v>
      </c>
      <c r="I35">
        <f>SLT!L35</f>
        <v>13</v>
      </c>
      <c r="J35">
        <f>SLT!M35</f>
        <v>17</v>
      </c>
      <c r="K35">
        <f>SLT!N35</f>
        <v>14</v>
      </c>
      <c r="L35">
        <f>SLT!O35</f>
        <v>3</v>
      </c>
      <c r="M35">
        <f>SLT!P35</f>
        <v>2</v>
      </c>
      <c r="N35">
        <f>SLT!Q35</f>
        <v>2</v>
      </c>
      <c r="O35">
        <f>VLOOKUP(SLT!R35,CODIFICA_DOLOR!$A$1:$B$2,2,FALSE)</f>
        <v>1</v>
      </c>
      <c r="P35">
        <f>VLOOKUP(SLT!B35,CODIFICA_SEXO!$A$1:$B$2,2,FALSE)</f>
        <v>0</v>
      </c>
      <c r="Q35">
        <f>SLT!C35</f>
        <v>71</v>
      </c>
      <c r="R35">
        <f>SLT!M35</f>
        <v>17</v>
      </c>
      <c r="S35">
        <f t="shared" si="0"/>
        <v>0</v>
      </c>
    </row>
    <row r="36" spans="1:19" x14ac:dyDescent="0.3">
      <c r="A36">
        <f>VLOOKUP(SLT!D36,CODIFICA_OJO!$A$1:$B$2,2,FALSE)</f>
        <v>0</v>
      </c>
      <c r="B36">
        <f>VLOOKUP(SLT!E36,CODIFICA_GLAUCOMA!$A$1:$B$17,2,FALSE)</f>
        <v>1</v>
      </c>
      <c r="C36">
        <f>SLT!F36</f>
        <v>112</v>
      </c>
      <c r="D36">
        <f>SLT!G36</f>
        <v>4</v>
      </c>
      <c r="E36">
        <f>SLT!H36</f>
        <v>1.5</v>
      </c>
      <c r="F36">
        <f>SLT!I36</f>
        <v>172</v>
      </c>
      <c r="G36">
        <f>VLOOKUP(SLT!J36,CODIFICA_CIRUGIA_PREVIA!$A$1:$B$2,2,FALSE)</f>
        <v>1</v>
      </c>
      <c r="H36">
        <f>SLT!K36</f>
        <v>23</v>
      </c>
      <c r="I36">
        <f>SLT!L36</f>
        <v>24</v>
      </c>
      <c r="J36">
        <f>SLT!M36</f>
        <v>32</v>
      </c>
      <c r="K36">
        <f>SLT!N36</f>
        <v>21</v>
      </c>
      <c r="L36">
        <f>SLT!O36</f>
        <v>2</v>
      </c>
      <c r="M36">
        <f>SLT!P36</f>
        <v>2</v>
      </c>
      <c r="N36">
        <f>SLT!Q36</f>
        <v>2</v>
      </c>
      <c r="O36">
        <f>VLOOKUP(SLT!R36,CODIFICA_DOLOR!$A$1:$B$2,2,FALSE)</f>
        <v>1</v>
      </c>
      <c r="P36">
        <f>VLOOKUP(SLT!B36,CODIFICA_SEXO!$A$1:$B$2,2,FALSE)</f>
        <v>0</v>
      </c>
      <c r="Q36">
        <f>SLT!C36</f>
        <v>63</v>
      </c>
      <c r="R36">
        <f>SLT!M36</f>
        <v>32</v>
      </c>
      <c r="S36">
        <f t="shared" si="0"/>
        <v>1</v>
      </c>
    </row>
    <row r="37" spans="1:19" x14ac:dyDescent="0.3">
      <c r="A37">
        <f>VLOOKUP(SLT!D37,CODIFICA_OJO!$A$1:$B$2,2,FALSE)</f>
        <v>1</v>
      </c>
      <c r="B37">
        <f>VLOOKUP(SLT!E37,CODIFICA_GLAUCOMA!$A$1:$B$17,2,FALSE)</f>
        <v>1</v>
      </c>
      <c r="C37">
        <f>SLT!F37</f>
        <v>154</v>
      </c>
      <c r="D37">
        <f>SLT!G37</f>
        <v>3</v>
      </c>
      <c r="E37">
        <f>SLT!H37</f>
        <v>1.7</v>
      </c>
      <c r="F37">
        <f>SLT!I37</f>
        <v>90</v>
      </c>
      <c r="G37">
        <f>VLOOKUP(SLT!J37,CODIFICA_CIRUGIA_PREVIA!$A$1:$B$2,2,FALSE)</f>
        <v>0</v>
      </c>
      <c r="H37">
        <f>SLT!K37</f>
        <v>39</v>
      </c>
      <c r="I37">
        <f>SLT!L37</f>
        <v>15</v>
      </c>
      <c r="J37">
        <f>SLT!M37</f>
        <v>25</v>
      </c>
      <c r="K37">
        <f>SLT!N37</f>
        <v>25</v>
      </c>
      <c r="L37">
        <f>SLT!O37</f>
        <v>2</v>
      </c>
      <c r="M37">
        <f>SLT!P37</f>
        <v>2</v>
      </c>
      <c r="N37">
        <f>SLT!Q37</f>
        <v>2</v>
      </c>
      <c r="O37">
        <f>VLOOKUP(SLT!R37,CODIFICA_DOLOR!$A$1:$B$2,2,FALSE)</f>
        <v>1</v>
      </c>
      <c r="P37">
        <f>VLOOKUP(SLT!B37,CODIFICA_SEXO!$A$1:$B$2,2,FALSE)</f>
        <v>0</v>
      </c>
      <c r="Q37">
        <f>SLT!C37</f>
        <v>69</v>
      </c>
      <c r="R37">
        <f>SLT!M37</f>
        <v>25</v>
      </c>
      <c r="S37">
        <f t="shared" si="0"/>
        <v>1</v>
      </c>
    </row>
    <row r="38" spans="1:19" x14ac:dyDescent="0.3">
      <c r="A38">
        <f>VLOOKUP(SLT!D38,CODIFICA_OJO!$A$1:$B$2,2,FALSE)</f>
        <v>1</v>
      </c>
      <c r="B38">
        <f>VLOOKUP(SLT!E38,CODIFICA_GLAUCOMA!$A$1:$B$17,2,FALSE)</f>
        <v>1</v>
      </c>
      <c r="C38">
        <f>SLT!F38</f>
        <v>131</v>
      </c>
      <c r="D38">
        <f>SLT!G38</f>
        <v>4</v>
      </c>
      <c r="E38">
        <f>SLT!H38</f>
        <v>1.7</v>
      </c>
      <c r="F38">
        <f>SLT!I38</f>
        <v>222</v>
      </c>
      <c r="G38">
        <f>VLOOKUP(SLT!J38,CODIFICA_CIRUGIA_PREVIA!$A$1:$B$2,2,FALSE)</f>
        <v>0</v>
      </c>
      <c r="H38">
        <f>SLT!K38</f>
        <v>19</v>
      </c>
      <c r="I38">
        <f>SLT!L38</f>
        <v>10</v>
      </c>
      <c r="J38">
        <f>SLT!M38</f>
        <v>14</v>
      </c>
      <c r="K38">
        <f>SLT!N38</f>
        <v>0</v>
      </c>
      <c r="L38">
        <f>SLT!O38</f>
        <v>2</v>
      </c>
      <c r="M38">
        <f>SLT!P38</f>
        <v>2</v>
      </c>
      <c r="N38">
        <f>SLT!Q38</f>
        <v>0</v>
      </c>
      <c r="O38">
        <f>VLOOKUP(SLT!R38,CODIFICA_DOLOR!$A$1:$B$2,2,FALSE)</f>
        <v>1</v>
      </c>
      <c r="P38">
        <f>VLOOKUP(SLT!B38,CODIFICA_SEXO!$A$1:$B$2,2,FALSE)</f>
        <v>1</v>
      </c>
      <c r="Q38">
        <f>SLT!C38</f>
        <v>63</v>
      </c>
      <c r="R38">
        <f>SLT!M38</f>
        <v>14</v>
      </c>
      <c r="S38">
        <f t="shared" si="0"/>
        <v>0</v>
      </c>
    </row>
    <row r="39" spans="1:19" x14ac:dyDescent="0.3">
      <c r="A39">
        <f>VLOOKUP(SLT!D39,CODIFICA_OJO!$A$1:$B$2,2,FALSE)</f>
        <v>1</v>
      </c>
      <c r="B39">
        <f>VLOOKUP(SLT!E39,CODIFICA_GLAUCOMA!$A$1:$B$17,2,FALSE)</f>
        <v>8</v>
      </c>
      <c r="C39">
        <f>SLT!F39</f>
        <v>104</v>
      </c>
      <c r="D39">
        <f>SLT!G39</f>
        <v>3</v>
      </c>
      <c r="E39">
        <f>SLT!H39</f>
        <v>1.9</v>
      </c>
      <c r="F39">
        <f>SLT!I39</f>
        <v>174</v>
      </c>
      <c r="G39">
        <f>VLOOKUP(SLT!J39,CODIFICA_CIRUGIA_PREVIA!$A$1:$B$2,2,FALSE)</f>
        <v>0</v>
      </c>
      <c r="H39">
        <f>SLT!K39</f>
        <v>20</v>
      </c>
      <c r="I39">
        <f>SLT!L39</f>
        <v>20</v>
      </c>
      <c r="J39">
        <f>SLT!M39</f>
        <v>20</v>
      </c>
      <c r="K39">
        <f>SLT!N39</f>
        <v>0</v>
      </c>
      <c r="L39">
        <f>SLT!O39</f>
        <v>4</v>
      </c>
      <c r="M39">
        <f>SLT!P39</f>
        <v>4</v>
      </c>
      <c r="N39">
        <f>SLT!Q39</f>
        <v>0</v>
      </c>
      <c r="O39">
        <f>VLOOKUP(SLT!R39,CODIFICA_DOLOR!$A$1:$B$2,2,FALSE)</f>
        <v>1</v>
      </c>
      <c r="P39">
        <f>VLOOKUP(SLT!B39,CODIFICA_SEXO!$A$1:$B$2,2,FALSE)</f>
        <v>0</v>
      </c>
      <c r="Q39">
        <f>SLT!C39</f>
        <v>15</v>
      </c>
      <c r="R39">
        <f>SLT!M39</f>
        <v>20</v>
      </c>
      <c r="S39">
        <f t="shared" si="0"/>
        <v>0</v>
      </c>
    </row>
    <row r="40" spans="1:19" x14ac:dyDescent="0.3">
      <c r="A40">
        <f>VLOOKUP(SLT!D40,CODIFICA_OJO!$A$1:$B$2,2,FALSE)</f>
        <v>1</v>
      </c>
      <c r="B40">
        <f>VLOOKUP(SLT!E40,CODIFICA_GLAUCOMA!$A$1:$B$17,2,FALSE)</f>
        <v>1</v>
      </c>
      <c r="C40">
        <f>SLT!F40</f>
        <v>104</v>
      </c>
      <c r="D40">
        <f>SLT!G40</f>
        <v>4</v>
      </c>
      <c r="E40">
        <f>SLT!H40</f>
        <v>1.7</v>
      </c>
      <c r="F40">
        <f>SLT!I40</f>
        <v>169</v>
      </c>
      <c r="G40">
        <f>VLOOKUP(SLT!J40,CODIFICA_CIRUGIA_PREVIA!$A$1:$B$2,2,FALSE)</f>
        <v>1</v>
      </c>
      <c r="H40">
        <f>SLT!K40</f>
        <v>34</v>
      </c>
      <c r="I40">
        <f>SLT!L40</f>
        <v>0</v>
      </c>
      <c r="J40">
        <f>SLT!M40</f>
        <v>0</v>
      </c>
      <c r="K40">
        <f>SLT!N40</f>
        <v>0</v>
      </c>
      <c r="L40">
        <f>SLT!O40</f>
        <v>0</v>
      </c>
      <c r="M40">
        <f>SLT!P40</f>
        <v>0</v>
      </c>
      <c r="N40">
        <f>SLT!Q40</f>
        <v>0</v>
      </c>
      <c r="O40">
        <f>VLOOKUP(SLT!R40,CODIFICA_DOLOR!$A$1:$B$2,2,FALSE)</f>
        <v>1</v>
      </c>
      <c r="P40">
        <f>VLOOKUP(SLT!B40,CODIFICA_SEXO!$A$1:$B$2,2,FALSE)</f>
        <v>1</v>
      </c>
      <c r="Q40">
        <f>SLT!C40</f>
        <v>79</v>
      </c>
      <c r="R40">
        <f>SLT!M40</f>
        <v>0</v>
      </c>
      <c r="S40">
        <f t="shared" si="0"/>
        <v>1</v>
      </c>
    </row>
    <row r="41" spans="1:19" x14ac:dyDescent="0.3">
      <c r="A41">
        <f>VLOOKUP(SLT!D41,CODIFICA_OJO!$A$1:$B$2,2,FALSE)</f>
        <v>0</v>
      </c>
      <c r="B41">
        <f>VLOOKUP(SLT!E41,CODIFICA_GLAUCOMA!$A$1:$B$17,2,FALSE)</f>
        <v>7</v>
      </c>
      <c r="C41">
        <f>SLT!F41</f>
        <v>94</v>
      </c>
      <c r="D41">
        <f>SLT!G41</f>
        <v>4</v>
      </c>
      <c r="E41">
        <f>SLT!H41</f>
        <v>1.7</v>
      </c>
      <c r="F41">
        <f>SLT!I41</f>
        <v>151</v>
      </c>
      <c r="G41">
        <f>VLOOKUP(SLT!J41,CODIFICA_CIRUGIA_PREVIA!$A$1:$B$2,2,FALSE)</f>
        <v>1</v>
      </c>
      <c r="H41">
        <f>SLT!K41</f>
        <v>24</v>
      </c>
      <c r="I41">
        <f>SLT!L41</f>
        <v>15</v>
      </c>
      <c r="J41">
        <f>SLT!M41</f>
        <v>15</v>
      </c>
      <c r="K41">
        <f>SLT!N41</f>
        <v>0</v>
      </c>
      <c r="L41">
        <f>SLT!O41</f>
        <v>4</v>
      </c>
      <c r="M41">
        <f>SLT!P41</f>
        <v>2</v>
      </c>
      <c r="N41">
        <f>SLT!Q41</f>
        <v>0</v>
      </c>
      <c r="O41">
        <f>VLOOKUP(SLT!R41,CODIFICA_DOLOR!$A$1:$B$2,2,FALSE)</f>
        <v>1</v>
      </c>
      <c r="P41">
        <f>VLOOKUP(SLT!B41,CODIFICA_SEXO!$A$1:$B$2,2,FALSE)</f>
        <v>1</v>
      </c>
      <c r="Q41">
        <f>SLT!C41</f>
        <v>61</v>
      </c>
      <c r="R41">
        <f>SLT!M41</f>
        <v>15</v>
      </c>
      <c r="S41">
        <f t="shared" si="0"/>
        <v>0</v>
      </c>
    </row>
    <row r="42" spans="1:19" x14ac:dyDescent="0.3">
      <c r="A42">
        <f>VLOOKUP(SLT!D42,CODIFICA_OJO!$A$1:$B$2,2,FALSE)</f>
        <v>1</v>
      </c>
      <c r="B42">
        <f>VLOOKUP(SLT!E42,CODIFICA_GLAUCOMA!$A$1:$B$17,2,FALSE)</f>
        <v>1</v>
      </c>
      <c r="C42">
        <f>SLT!F42</f>
        <v>99</v>
      </c>
      <c r="D42">
        <f>SLT!G42</f>
        <v>4</v>
      </c>
      <c r="E42">
        <f>SLT!H42</f>
        <v>1.7</v>
      </c>
      <c r="F42">
        <f>SLT!I42</f>
        <v>168</v>
      </c>
      <c r="G42">
        <f>VLOOKUP(SLT!J42,CODIFICA_CIRUGIA_PREVIA!$A$1:$B$2,2,FALSE)</f>
        <v>1</v>
      </c>
      <c r="H42">
        <f>SLT!K42</f>
        <v>20</v>
      </c>
      <c r="I42">
        <f>SLT!L42</f>
        <v>15</v>
      </c>
      <c r="J42">
        <f>SLT!M42</f>
        <v>13</v>
      </c>
      <c r="K42">
        <f>SLT!N42</f>
        <v>0</v>
      </c>
      <c r="L42">
        <f>SLT!O42</f>
        <v>4</v>
      </c>
      <c r="M42">
        <f>SLT!P42</f>
        <v>2</v>
      </c>
      <c r="N42">
        <f>SLT!Q42</f>
        <v>0</v>
      </c>
      <c r="O42">
        <f>VLOOKUP(SLT!R42,CODIFICA_DOLOR!$A$1:$B$2,2,FALSE)</f>
        <v>1</v>
      </c>
      <c r="P42">
        <f>VLOOKUP(SLT!B42,CODIFICA_SEXO!$A$1:$B$2,2,FALSE)</f>
        <v>1</v>
      </c>
      <c r="Q42">
        <f>SLT!C42</f>
        <v>61</v>
      </c>
      <c r="R42">
        <f>SLT!M42</f>
        <v>13</v>
      </c>
      <c r="S42">
        <f t="shared" si="0"/>
        <v>0</v>
      </c>
    </row>
    <row r="43" spans="1:19" x14ac:dyDescent="0.3">
      <c r="A43">
        <f>VLOOKUP(SLT!D43,CODIFICA_OJO!$A$1:$B$2,2,FALSE)</f>
        <v>0</v>
      </c>
      <c r="B43">
        <f>VLOOKUP(SLT!E43,CODIFICA_GLAUCOMA!$A$1:$B$17,2,FALSE)</f>
        <v>9</v>
      </c>
      <c r="C43">
        <f>SLT!F43</f>
        <v>113</v>
      </c>
      <c r="D43">
        <f>SLT!G43</f>
        <v>4</v>
      </c>
      <c r="E43">
        <f>SLT!H43</f>
        <v>2.2000000000000002</v>
      </c>
      <c r="F43">
        <f>SLT!I43</f>
        <v>237</v>
      </c>
      <c r="G43">
        <f>VLOOKUP(SLT!J43,CODIFICA_CIRUGIA_PREVIA!$A$1:$B$2,2,FALSE)</f>
        <v>0</v>
      </c>
      <c r="H43">
        <f>SLT!K43</f>
        <v>27</v>
      </c>
      <c r="I43">
        <f>SLT!L43</f>
        <v>0</v>
      </c>
      <c r="J43">
        <f>SLT!M43</f>
        <v>0</v>
      </c>
      <c r="K43">
        <f>SLT!N43</f>
        <v>0</v>
      </c>
      <c r="L43">
        <f>SLT!O43</f>
        <v>3</v>
      </c>
      <c r="M43">
        <f>SLT!P43</f>
        <v>0</v>
      </c>
      <c r="N43">
        <f>SLT!Q43</f>
        <v>0</v>
      </c>
      <c r="O43" t="e">
        <f>VLOOKUP(SLT!R43,CODIFICA_DOLOR!$A$1:$B$2,2,FALSE)</f>
        <v>#N/A</v>
      </c>
      <c r="P43" t="e">
        <f>VLOOKUP(SLT!B43,CODIFICA_SEXO!$A$1:$B$2,2,FALSE)</f>
        <v>#N/A</v>
      </c>
      <c r="Q43">
        <f>SLT!C43</f>
        <v>0</v>
      </c>
      <c r="R43">
        <f>SLT!M43</f>
        <v>0</v>
      </c>
      <c r="S43">
        <f t="shared" si="0"/>
        <v>1</v>
      </c>
    </row>
    <row r="44" spans="1:19" x14ac:dyDescent="0.3">
      <c r="A44">
        <f>VLOOKUP(SLT!D44,CODIFICA_OJO!$A$1:$B$2,2,FALSE)</f>
        <v>1</v>
      </c>
      <c r="B44">
        <f>VLOOKUP(SLT!E44,CODIFICA_GLAUCOMA!$A$1:$B$17,2,FALSE)</f>
        <v>5</v>
      </c>
      <c r="C44">
        <f>SLT!F44</f>
        <v>118</v>
      </c>
      <c r="D44">
        <f>SLT!G44</f>
        <v>4</v>
      </c>
      <c r="E44">
        <f>SLT!H44</f>
        <v>1.3</v>
      </c>
      <c r="F44">
        <f>SLT!I44</f>
        <v>162</v>
      </c>
      <c r="G44">
        <f>VLOOKUP(SLT!J44,CODIFICA_CIRUGIA_PREVIA!$A$1:$B$2,2,FALSE)</f>
        <v>1</v>
      </c>
      <c r="H44">
        <f>SLT!K44</f>
        <v>31</v>
      </c>
      <c r="I44">
        <f>SLT!L44</f>
        <v>21</v>
      </c>
      <c r="J44">
        <f>SLT!M44</f>
        <v>18</v>
      </c>
      <c r="K44">
        <f>SLT!N44</f>
        <v>0</v>
      </c>
      <c r="L44">
        <f>SLT!O44</f>
        <v>0</v>
      </c>
      <c r="M44">
        <f>SLT!P44</f>
        <v>1</v>
      </c>
      <c r="N44">
        <f>SLT!Q44</f>
        <v>0</v>
      </c>
      <c r="O44">
        <f>VLOOKUP(SLT!R44,CODIFICA_DOLOR!$A$1:$B$2,2,FALSE)</f>
        <v>1</v>
      </c>
      <c r="P44">
        <f>VLOOKUP(SLT!B44,CODIFICA_SEXO!$A$1:$B$2,2,FALSE)</f>
        <v>1</v>
      </c>
      <c r="Q44">
        <f>SLT!C44</f>
        <v>47</v>
      </c>
      <c r="R44">
        <f>SLT!M44</f>
        <v>18</v>
      </c>
      <c r="S44">
        <f t="shared" si="0"/>
        <v>0</v>
      </c>
    </row>
    <row r="45" spans="1:19" x14ac:dyDescent="0.3">
      <c r="A45">
        <f>VLOOKUP(SLT!D45,CODIFICA_OJO!$A$1:$B$2,2,FALSE)</f>
        <v>0</v>
      </c>
      <c r="B45">
        <f>VLOOKUP(SLT!E45,CODIFICA_GLAUCOMA!$A$1:$B$17,2,FALSE)</f>
        <v>5</v>
      </c>
      <c r="C45">
        <f>SLT!F45</f>
        <v>110</v>
      </c>
      <c r="D45">
        <f>SLT!G45</f>
        <v>4</v>
      </c>
      <c r="E45">
        <f>SLT!H45</f>
        <v>1.3</v>
      </c>
      <c r="F45">
        <f>SLT!I45</f>
        <v>132</v>
      </c>
      <c r="G45">
        <f>VLOOKUP(SLT!J45,CODIFICA_CIRUGIA_PREVIA!$A$1:$B$2,2,FALSE)</f>
        <v>1</v>
      </c>
      <c r="H45">
        <f>SLT!K45</f>
        <v>27</v>
      </c>
      <c r="I45">
        <f>SLT!L45</f>
        <v>19</v>
      </c>
      <c r="J45">
        <f>SLT!M45</f>
        <v>19</v>
      </c>
      <c r="K45">
        <f>SLT!N45</f>
        <v>0</v>
      </c>
      <c r="L45">
        <f>SLT!O45</f>
        <v>0</v>
      </c>
      <c r="M45">
        <f>SLT!P45</f>
        <v>1</v>
      </c>
      <c r="N45">
        <f>SLT!Q45</f>
        <v>0</v>
      </c>
      <c r="O45">
        <f>VLOOKUP(SLT!R45,CODIFICA_DOLOR!$A$1:$B$2,2,FALSE)</f>
        <v>1</v>
      </c>
      <c r="P45">
        <f>VLOOKUP(SLT!B45,CODIFICA_SEXO!$A$1:$B$2,2,FALSE)</f>
        <v>1</v>
      </c>
      <c r="Q45">
        <f>SLT!C45</f>
        <v>47</v>
      </c>
      <c r="R45">
        <f>SLT!M45</f>
        <v>19</v>
      </c>
      <c r="S45">
        <f t="shared" si="0"/>
        <v>0</v>
      </c>
    </row>
    <row r="46" spans="1:19" x14ac:dyDescent="0.3">
      <c r="A46">
        <f>VLOOKUP(SLT!D46,CODIFICA_OJO!$A$1:$B$2,2,FALSE)</f>
        <v>1</v>
      </c>
      <c r="B46">
        <f>VLOOKUP(SLT!E46,CODIFICA_GLAUCOMA!$A$1:$B$17,2,FALSE)</f>
        <v>1</v>
      </c>
      <c r="C46">
        <f>SLT!F46</f>
        <v>111</v>
      </c>
      <c r="D46">
        <f>SLT!G46</f>
        <v>4</v>
      </c>
      <c r="E46">
        <f>SLT!H46</f>
        <v>1.6</v>
      </c>
      <c r="F46">
        <f>SLT!I46</f>
        <v>160</v>
      </c>
      <c r="G46">
        <f>VLOOKUP(SLT!J46,CODIFICA_CIRUGIA_PREVIA!$A$1:$B$2,2,FALSE)</f>
        <v>1</v>
      </c>
      <c r="H46">
        <f>SLT!K46</f>
        <v>25</v>
      </c>
      <c r="I46">
        <f>SLT!L46</f>
        <v>18</v>
      </c>
      <c r="J46">
        <f>SLT!M46</f>
        <v>16</v>
      </c>
      <c r="K46">
        <f>SLT!N46</f>
        <v>0</v>
      </c>
      <c r="L46">
        <f>SLT!O46</f>
        <v>2</v>
      </c>
      <c r="M46">
        <f>SLT!P46</f>
        <v>2</v>
      </c>
      <c r="N46">
        <f>SLT!Q46</f>
        <v>0</v>
      </c>
      <c r="O46">
        <f>VLOOKUP(SLT!R46,CODIFICA_DOLOR!$A$1:$B$2,2,FALSE)</f>
        <v>1</v>
      </c>
      <c r="P46">
        <f>VLOOKUP(SLT!B46,CODIFICA_SEXO!$A$1:$B$2,2,FALSE)</f>
        <v>0</v>
      </c>
      <c r="Q46">
        <f>SLT!C46</f>
        <v>75</v>
      </c>
      <c r="R46">
        <f>SLT!M46</f>
        <v>16</v>
      </c>
      <c r="S46">
        <f t="shared" si="0"/>
        <v>0</v>
      </c>
    </row>
    <row r="47" spans="1:19" x14ac:dyDescent="0.3">
      <c r="A47">
        <f>VLOOKUP(SLT!D47,CODIFICA_OJO!$A$1:$B$2,2,FALSE)</f>
        <v>1</v>
      </c>
      <c r="B47">
        <f>VLOOKUP(SLT!E47,CODIFICA_GLAUCOMA!$A$1:$B$17,2,FALSE)</f>
        <v>1</v>
      </c>
      <c r="C47">
        <f>SLT!F47</f>
        <v>167</v>
      </c>
      <c r="D47">
        <f>SLT!G47</f>
        <v>4</v>
      </c>
      <c r="E47">
        <f>SLT!H47</f>
        <v>1.7</v>
      </c>
      <c r="F47">
        <f>SLT!I47</f>
        <v>256</v>
      </c>
      <c r="G47">
        <f>VLOOKUP(SLT!J47,CODIFICA_CIRUGIA_PREVIA!$A$1:$B$2,2,FALSE)</f>
        <v>0</v>
      </c>
      <c r="H47">
        <f>SLT!K47</f>
        <v>20</v>
      </c>
      <c r="I47">
        <f>SLT!L47</f>
        <v>16</v>
      </c>
      <c r="J47">
        <f>SLT!M47</f>
        <v>13</v>
      </c>
      <c r="K47">
        <f>SLT!N47</f>
        <v>14</v>
      </c>
      <c r="L47">
        <f>SLT!O47</f>
        <v>4</v>
      </c>
      <c r="M47">
        <f>SLT!P47</f>
        <v>4</v>
      </c>
      <c r="N47">
        <f>SLT!Q47</f>
        <v>0</v>
      </c>
      <c r="O47">
        <f>VLOOKUP(SLT!R47,CODIFICA_DOLOR!$A$1:$B$2,2,FALSE)</f>
        <v>1</v>
      </c>
      <c r="P47">
        <f>VLOOKUP(SLT!B47,CODIFICA_SEXO!$A$1:$B$2,2,FALSE)</f>
        <v>0</v>
      </c>
      <c r="Q47">
        <f>SLT!C47</f>
        <v>49</v>
      </c>
      <c r="R47">
        <f>SLT!M47</f>
        <v>13</v>
      </c>
      <c r="S47">
        <f t="shared" si="0"/>
        <v>0</v>
      </c>
    </row>
    <row r="48" spans="1:19" x14ac:dyDescent="0.3">
      <c r="A48">
        <f>VLOOKUP(SLT!D48,CODIFICA_OJO!$A$1:$B$2,2,FALSE)</f>
        <v>0</v>
      </c>
      <c r="B48">
        <f>VLOOKUP(SLT!E48,CODIFICA_GLAUCOMA!$A$1:$B$17,2,FALSE)</f>
        <v>1</v>
      </c>
      <c r="C48">
        <f>SLT!F48</f>
        <v>178</v>
      </c>
      <c r="D48">
        <f>SLT!G48</f>
        <v>4</v>
      </c>
      <c r="E48">
        <f>SLT!H48</f>
        <v>2</v>
      </c>
      <c r="F48">
        <f>SLT!I48</f>
        <v>300</v>
      </c>
      <c r="G48">
        <f>VLOOKUP(SLT!J48,CODIFICA_CIRUGIA_PREVIA!$A$1:$B$2,2,FALSE)</f>
        <v>0</v>
      </c>
      <c r="H48">
        <f>SLT!K48</f>
        <v>40</v>
      </c>
      <c r="I48">
        <f>SLT!L48</f>
        <v>30</v>
      </c>
      <c r="J48">
        <f>SLT!M48</f>
        <v>30</v>
      </c>
      <c r="K48">
        <f>SLT!N48</f>
        <v>43</v>
      </c>
      <c r="L48">
        <f>SLT!O48</f>
        <v>4</v>
      </c>
      <c r="M48">
        <f>SLT!P48</f>
        <v>4</v>
      </c>
      <c r="N48">
        <f>SLT!Q48</f>
        <v>0</v>
      </c>
      <c r="O48">
        <f>VLOOKUP(SLT!R48,CODIFICA_DOLOR!$A$1:$B$2,2,FALSE)</f>
        <v>1</v>
      </c>
      <c r="P48">
        <f>VLOOKUP(SLT!B48,CODIFICA_SEXO!$A$1:$B$2,2,FALSE)</f>
        <v>0</v>
      </c>
      <c r="Q48">
        <f>SLT!C48</f>
        <v>49</v>
      </c>
      <c r="R48">
        <f>SLT!M48</f>
        <v>30</v>
      </c>
      <c r="S48">
        <f t="shared" si="0"/>
        <v>1</v>
      </c>
    </row>
    <row r="49" spans="1:19" x14ac:dyDescent="0.3">
      <c r="A49">
        <f>VLOOKUP(SLT!D49,CODIFICA_OJO!$A$1:$B$2,2,FALSE)</f>
        <v>0</v>
      </c>
      <c r="B49">
        <f>VLOOKUP(SLT!E49,CODIFICA_GLAUCOMA!$A$1:$B$17,2,FALSE)</f>
        <v>1</v>
      </c>
      <c r="C49">
        <f>SLT!F49</f>
        <v>130</v>
      </c>
      <c r="D49">
        <f>SLT!G49</f>
        <v>4</v>
      </c>
      <c r="E49">
        <f>SLT!H49</f>
        <v>2</v>
      </c>
      <c r="F49">
        <f>SLT!I49</f>
        <v>230</v>
      </c>
      <c r="G49">
        <f>VLOOKUP(SLT!J49,CODIFICA_CIRUGIA_PREVIA!$A$1:$B$2,2,FALSE)</f>
        <v>1</v>
      </c>
      <c r="H49">
        <f>SLT!K49</f>
        <v>18</v>
      </c>
      <c r="I49">
        <f>SLT!L49</f>
        <v>10</v>
      </c>
      <c r="J49">
        <f>SLT!M49</f>
        <v>12</v>
      </c>
      <c r="K49">
        <f>SLT!N49</f>
        <v>0</v>
      </c>
      <c r="L49">
        <f>SLT!O49</f>
        <v>2</v>
      </c>
      <c r="M49">
        <f>SLT!P49</f>
        <v>2</v>
      </c>
      <c r="N49">
        <f>SLT!Q49</f>
        <v>0</v>
      </c>
      <c r="O49">
        <f>VLOOKUP(SLT!R49,CODIFICA_DOLOR!$A$1:$B$2,2,FALSE)</f>
        <v>1</v>
      </c>
      <c r="P49">
        <f>VLOOKUP(SLT!B49,CODIFICA_SEXO!$A$1:$B$2,2,FALSE)</f>
        <v>0</v>
      </c>
      <c r="Q49">
        <f>SLT!C49</f>
        <v>75</v>
      </c>
      <c r="R49">
        <f>SLT!M49</f>
        <v>12</v>
      </c>
      <c r="S49">
        <f t="shared" si="0"/>
        <v>0</v>
      </c>
    </row>
    <row r="50" spans="1:19" x14ac:dyDescent="0.3">
      <c r="A50">
        <f>VLOOKUP(SLT!D50,CODIFICA_OJO!$A$1:$B$2,2,FALSE)</f>
        <v>1</v>
      </c>
      <c r="B50">
        <f>VLOOKUP(SLT!E50,CODIFICA_GLAUCOMA!$A$1:$B$17,2,FALSE)</f>
        <v>2</v>
      </c>
      <c r="C50">
        <f>SLT!F50</f>
        <v>149</v>
      </c>
      <c r="D50">
        <f>SLT!G50</f>
        <v>4</v>
      </c>
      <c r="E50">
        <f>SLT!H50</f>
        <v>1.3</v>
      </c>
      <c r="F50">
        <f>SLT!I50</f>
        <v>185</v>
      </c>
      <c r="G50">
        <f>VLOOKUP(SLT!J50,CODIFICA_CIRUGIA_PREVIA!$A$1:$B$2,2,FALSE)</f>
        <v>1</v>
      </c>
      <c r="H50">
        <f>SLT!K50</f>
        <v>33</v>
      </c>
      <c r="I50">
        <f>SLT!L50</f>
        <v>18</v>
      </c>
      <c r="J50">
        <f>SLT!M50</f>
        <v>20</v>
      </c>
      <c r="K50">
        <f>SLT!N50</f>
        <v>20</v>
      </c>
      <c r="L50">
        <f>SLT!O50</f>
        <v>0</v>
      </c>
      <c r="M50">
        <f>SLT!P50</f>
        <v>2</v>
      </c>
      <c r="N50">
        <f>SLT!Q50</f>
        <v>2</v>
      </c>
      <c r="O50">
        <f>VLOOKUP(SLT!R50,CODIFICA_DOLOR!$A$1:$B$2,2,FALSE)</f>
        <v>1</v>
      </c>
      <c r="P50">
        <f>VLOOKUP(SLT!B50,CODIFICA_SEXO!$A$1:$B$2,2,FALSE)</f>
        <v>0</v>
      </c>
      <c r="Q50">
        <f>SLT!C50</f>
        <v>57</v>
      </c>
      <c r="R50">
        <f>SLT!M50</f>
        <v>20</v>
      </c>
      <c r="S50">
        <f t="shared" si="0"/>
        <v>0</v>
      </c>
    </row>
    <row r="51" spans="1:19" x14ac:dyDescent="0.3">
      <c r="A51">
        <f>VLOOKUP(SLT!D51,CODIFICA_OJO!$A$1:$B$2,2,FALSE)</f>
        <v>0</v>
      </c>
      <c r="B51">
        <f>VLOOKUP(SLT!E51,CODIFICA_GLAUCOMA!$A$1:$B$17,2,FALSE)</f>
        <v>2</v>
      </c>
      <c r="C51">
        <f>SLT!F51</f>
        <v>103</v>
      </c>
      <c r="D51">
        <f>SLT!G51</f>
        <v>4</v>
      </c>
      <c r="E51">
        <f>SLT!H51</f>
        <v>1.3</v>
      </c>
      <c r="F51">
        <f>SLT!I51</f>
        <v>133</v>
      </c>
      <c r="G51">
        <f>VLOOKUP(SLT!J51,CODIFICA_CIRUGIA_PREVIA!$A$1:$B$2,2,FALSE)</f>
        <v>1</v>
      </c>
      <c r="H51">
        <f>SLT!K51</f>
        <v>24</v>
      </c>
      <c r="I51">
        <f>SLT!L51</f>
        <v>19</v>
      </c>
      <c r="J51">
        <f>SLT!M51</f>
        <v>16</v>
      </c>
      <c r="K51">
        <f>SLT!N51</f>
        <v>16</v>
      </c>
      <c r="L51">
        <f>SLT!O51</f>
        <v>0</v>
      </c>
      <c r="M51">
        <f>SLT!P51</f>
        <v>2</v>
      </c>
      <c r="N51">
        <f>SLT!Q51</f>
        <v>2</v>
      </c>
      <c r="O51">
        <f>VLOOKUP(SLT!R51,CODIFICA_DOLOR!$A$1:$B$2,2,FALSE)</f>
        <v>1</v>
      </c>
      <c r="P51">
        <f>VLOOKUP(SLT!B51,CODIFICA_SEXO!$A$1:$B$2,2,FALSE)</f>
        <v>0</v>
      </c>
      <c r="Q51">
        <f>SLT!C51</f>
        <v>57</v>
      </c>
      <c r="R51">
        <f>SLT!M51</f>
        <v>16</v>
      </c>
      <c r="S51">
        <f t="shared" si="0"/>
        <v>0</v>
      </c>
    </row>
    <row r="52" spans="1:19" x14ac:dyDescent="0.3">
      <c r="A52">
        <f>VLOOKUP(SLT!D52,CODIFICA_OJO!$A$1:$B$2,2,FALSE)</f>
        <v>0</v>
      </c>
      <c r="B52">
        <f>VLOOKUP(SLT!E52,CODIFICA_GLAUCOMA!$A$1:$B$17,2,FALSE)</f>
        <v>10</v>
      </c>
      <c r="C52">
        <f>SLT!F52</f>
        <v>144</v>
      </c>
      <c r="D52">
        <f>SLT!G52</f>
        <v>4</v>
      </c>
      <c r="E52">
        <f>SLT!H52</f>
        <v>1.2</v>
      </c>
      <c r="F52">
        <f>SLT!I52</f>
        <v>181</v>
      </c>
      <c r="G52">
        <f>VLOOKUP(SLT!J52,CODIFICA_CIRUGIA_PREVIA!$A$1:$B$2,2,FALSE)</f>
        <v>1</v>
      </c>
      <c r="H52">
        <f>SLT!K52</f>
        <v>26</v>
      </c>
      <c r="I52">
        <f>SLT!L52</f>
        <v>24</v>
      </c>
      <c r="J52">
        <f>SLT!M52</f>
        <v>23</v>
      </c>
      <c r="K52">
        <f>SLT!N52</f>
        <v>0</v>
      </c>
      <c r="L52">
        <f>SLT!O52</f>
        <v>2</v>
      </c>
      <c r="M52">
        <f>SLT!P52</f>
        <v>2</v>
      </c>
      <c r="N52">
        <f>SLT!Q52</f>
        <v>0</v>
      </c>
      <c r="O52">
        <f>VLOOKUP(SLT!R52,CODIFICA_DOLOR!$A$1:$B$2,2,FALSE)</f>
        <v>1</v>
      </c>
      <c r="P52">
        <f>VLOOKUP(SLT!B52,CODIFICA_SEXO!$A$1:$B$2,2,FALSE)</f>
        <v>1</v>
      </c>
      <c r="Q52">
        <f>SLT!C52</f>
        <v>80</v>
      </c>
      <c r="R52">
        <f>SLT!M52</f>
        <v>23</v>
      </c>
      <c r="S52">
        <f t="shared" si="0"/>
        <v>1</v>
      </c>
    </row>
    <row r="53" spans="1:19" x14ac:dyDescent="0.3">
      <c r="A53">
        <f>VLOOKUP(SLT!D53,CODIFICA_OJO!$A$1:$B$2,2,FALSE)</f>
        <v>1</v>
      </c>
      <c r="B53">
        <f>VLOOKUP(SLT!E53,CODIFICA_GLAUCOMA!$A$1:$B$17,2,FALSE)</f>
        <v>11</v>
      </c>
      <c r="C53">
        <f>SLT!F53</f>
        <v>111</v>
      </c>
      <c r="D53">
        <f>SLT!G53</f>
        <v>4</v>
      </c>
      <c r="E53">
        <f>SLT!H53</f>
        <v>1.7</v>
      </c>
      <c r="F53">
        <f>SLT!I53</f>
        <v>188</v>
      </c>
      <c r="G53">
        <f>VLOOKUP(SLT!J53,CODIFICA_CIRUGIA_PREVIA!$A$1:$B$2,2,FALSE)</f>
        <v>1</v>
      </c>
      <c r="H53">
        <f>SLT!K53</f>
        <v>16</v>
      </c>
      <c r="I53">
        <f>SLT!L53</f>
        <v>24</v>
      </c>
      <c r="J53">
        <f>SLT!M53</f>
        <v>15</v>
      </c>
      <c r="K53">
        <f>SLT!N53</f>
        <v>14</v>
      </c>
      <c r="L53">
        <f>SLT!O53</f>
        <v>2</v>
      </c>
      <c r="M53">
        <f>SLT!P53</f>
        <v>1</v>
      </c>
      <c r="N53">
        <f>SLT!Q53</f>
        <v>1</v>
      </c>
      <c r="O53">
        <f>VLOOKUP(SLT!R53,CODIFICA_DOLOR!$A$1:$B$2,2,FALSE)</f>
        <v>1</v>
      </c>
      <c r="P53">
        <f>VLOOKUP(SLT!B53,CODIFICA_SEXO!$A$1:$B$2,2,FALSE)</f>
        <v>1</v>
      </c>
      <c r="Q53">
        <f>SLT!C53</f>
        <v>59</v>
      </c>
      <c r="R53">
        <f>SLT!M53</f>
        <v>15</v>
      </c>
      <c r="S53">
        <f t="shared" si="0"/>
        <v>0</v>
      </c>
    </row>
    <row r="54" spans="1:19" x14ac:dyDescent="0.3">
      <c r="A54">
        <f>VLOOKUP(SLT!D54,CODIFICA_OJO!$A$1:$B$2,2,FALSE)</f>
        <v>0</v>
      </c>
      <c r="B54">
        <f>VLOOKUP(SLT!E54,CODIFICA_GLAUCOMA!$A$1:$B$17,2,FALSE)</f>
        <v>11</v>
      </c>
      <c r="C54">
        <f>SLT!F54</f>
        <v>117</v>
      </c>
      <c r="D54">
        <f>SLT!G54</f>
        <v>4</v>
      </c>
      <c r="E54">
        <f>SLT!H54</f>
        <v>1.6</v>
      </c>
      <c r="F54">
        <f>SLT!I54</f>
        <v>188</v>
      </c>
      <c r="G54">
        <f>VLOOKUP(SLT!J54,CODIFICA_CIRUGIA_PREVIA!$A$1:$B$2,2,FALSE)</f>
        <v>1</v>
      </c>
      <c r="H54">
        <f>SLT!K54</f>
        <v>18</v>
      </c>
      <c r="I54">
        <f>SLT!L54</f>
        <v>18</v>
      </c>
      <c r="J54">
        <f>SLT!M54</f>
        <v>16</v>
      </c>
      <c r="K54">
        <f>SLT!N54</f>
        <v>17</v>
      </c>
      <c r="L54">
        <f>SLT!O54</f>
        <v>2</v>
      </c>
      <c r="M54">
        <f>SLT!P54</f>
        <v>1</v>
      </c>
      <c r="N54">
        <f>SLT!Q54</f>
        <v>1</v>
      </c>
      <c r="O54">
        <f>VLOOKUP(SLT!R54,CODIFICA_DOLOR!$A$1:$B$2,2,FALSE)</f>
        <v>1</v>
      </c>
      <c r="P54">
        <f>VLOOKUP(SLT!B54,CODIFICA_SEXO!$A$1:$B$2,2,FALSE)</f>
        <v>1</v>
      </c>
      <c r="Q54">
        <f>SLT!C54</f>
        <v>59</v>
      </c>
      <c r="R54">
        <f>SLT!M54</f>
        <v>16</v>
      </c>
      <c r="S54">
        <f t="shared" si="0"/>
        <v>0</v>
      </c>
    </row>
    <row r="55" spans="1:19" x14ac:dyDescent="0.3">
      <c r="A55">
        <f>VLOOKUP(SLT!D55,CODIFICA_OJO!$A$1:$B$2,2,FALSE)</f>
        <v>1</v>
      </c>
      <c r="B55">
        <f>VLOOKUP(SLT!E55,CODIFICA_GLAUCOMA!$A$1:$B$17,2,FALSE)</f>
        <v>6</v>
      </c>
      <c r="C55">
        <f>SLT!F55</f>
        <v>105</v>
      </c>
      <c r="D55">
        <f>SLT!G55</f>
        <v>4</v>
      </c>
      <c r="E55">
        <f>SLT!H55</f>
        <v>1.7</v>
      </c>
      <c r="F55">
        <f>SLT!I55</f>
        <v>178</v>
      </c>
      <c r="G55">
        <f>VLOOKUP(SLT!J55,CODIFICA_CIRUGIA_PREVIA!$A$1:$B$2,2,FALSE)</f>
        <v>1</v>
      </c>
      <c r="H55">
        <f>SLT!K55</f>
        <v>24</v>
      </c>
      <c r="I55">
        <f>SLT!L55</f>
        <v>22</v>
      </c>
      <c r="J55">
        <f>SLT!M55</f>
        <v>19</v>
      </c>
      <c r="K55">
        <f>SLT!N55</f>
        <v>0</v>
      </c>
      <c r="L55">
        <f>SLT!O55</f>
        <v>2</v>
      </c>
      <c r="M55">
        <f>SLT!P55</f>
        <v>2</v>
      </c>
      <c r="N55">
        <f>SLT!Q55</f>
        <v>0</v>
      </c>
      <c r="O55">
        <f>VLOOKUP(SLT!R55,CODIFICA_DOLOR!$A$1:$B$2,2,FALSE)</f>
        <v>1</v>
      </c>
      <c r="P55">
        <f>VLOOKUP(SLT!B55,CODIFICA_SEXO!$A$1:$B$2,2,FALSE)</f>
        <v>0</v>
      </c>
      <c r="Q55">
        <f>SLT!C55</f>
        <v>84</v>
      </c>
      <c r="R55">
        <f>SLT!M55</f>
        <v>19</v>
      </c>
      <c r="S55">
        <f t="shared" si="0"/>
        <v>0</v>
      </c>
    </row>
    <row r="56" spans="1:19" x14ac:dyDescent="0.3">
      <c r="A56">
        <f>VLOOKUP(SLT!D56,CODIFICA_OJO!$A$1:$B$2,2,FALSE)</f>
        <v>0</v>
      </c>
      <c r="B56">
        <f>VLOOKUP(SLT!E56,CODIFICA_GLAUCOMA!$A$1:$B$17,2,FALSE)</f>
        <v>6</v>
      </c>
      <c r="C56">
        <f>SLT!F56</f>
        <v>135</v>
      </c>
      <c r="D56">
        <f>SLT!G56</f>
        <v>4</v>
      </c>
      <c r="E56">
        <f>SLT!H56</f>
        <v>1.7</v>
      </c>
      <c r="F56">
        <f>SLT!I56</f>
        <v>229</v>
      </c>
      <c r="G56">
        <f>VLOOKUP(SLT!J56,CODIFICA_CIRUGIA_PREVIA!$A$1:$B$2,2,FALSE)</f>
        <v>1</v>
      </c>
      <c r="H56">
        <f>SLT!K56</f>
        <v>26</v>
      </c>
      <c r="I56">
        <f>SLT!L56</f>
        <v>24</v>
      </c>
      <c r="J56">
        <f>SLT!M56</f>
        <v>24</v>
      </c>
      <c r="K56">
        <f>SLT!N56</f>
        <v>0</v>
      </c>
      <c r="L56">
        <f>SLT!O56</f>
        <v>2</v>
      </c>
      <c r="M56">
        <f>SLT!P56</f>
        <v>2</v>
      </c>
      <c r="N56">
        <f>SLT!Q56</f>
        <v>0</v>
      </c>
      <c r="O56">
        <f>VLOOKUP(SLT!R56,CODIFICA_DOLOR!$A$1:$B$2,2,FALSE)</f>
        <v>1</v>
      </c>
      <c r="P56">
        <f>VLOOKUP(SLT!B56,CODIFICA_SEXO!$A$1:$B$2,2,FALSE)</f>
        <v>0</v>
      </c>
      <c r="Q56">
        <f>SLT!C56</f>
        <v>84</v>
      </c>
      <c r="R56">
        <f>SLT!M56</f>
        <v>24</v>
      </c>
      <c r="S56">
        <f t="shared" si="0"/>
        <v>1</v>
      </c>
    </row>
    <row r="57" spans="1:19" x14ac:dyDescent="0.3">
      <c r="A57">
        <f>VLOOKUP(SLT!D57,CODIFICA_OJO!$A$1:$B$2,2,FALSE)</f>
        <v>1</v>
      </c>
      <c r="B57">
        <f>VLOOKUP(SLT!E57,CODIFICA_GLAUCOMA!$A$1:$B$17,2,FALSE)</f>
        <v>6</v>
      </c>
      <c r="C57">
        <f>SLT!F57</f>
        <v>97</v>
      </c>
      <c r="D57">
        <f>SLT!G57</f>
        <v>4</v>
      </c>
      <c r="E57">
        <f>SLT!H57</f>
        <v>1.5</v>
      </c>
      <c r="F57">
        <f>SLT!I57</f>
        <v>145</v>
      </c>
      <c r="G57">
        <f>VLOOKUP(SLT!J57,CODIFICA_CIRUGIA_PREVIA!$A$1:$B$2,2,FALSE)</f>
        <v>1</v>
      </c>
      <c r="H57">
        <f>SLT!K57</f>
        <v>24</v>
      </c>
      <c r="I57">
        <f>SLT!L57</f>
        <v>23</v>
      </c>
      <c r="J57">
        <f>SLT!M57</f>
        <v>17</v>
      </c>
      <c r="K57">
        <f>SLT!N57</f>
        <v>18</v>
      </c>
      <c r="L57">
        <f>SLT!O57</f>
        <v>0</v>
      </c>
      <c r="M57">
        <f>SLT!P57</f>
        <v>0</v>
      </c>
      <c r="N57">
        <f>SLT!Q57</f>
        <v>0</v>
      </c>
      <c r="O57">
        <f>VLOOKUP(SLT!R57,CODIFICA_DOLOR!$A$1:$B$2,2,FALSE)</f>
        <v>1</v>
      </c>
      <c r="P57">
        <f>VLOOKUP(SLT!B57,CODIFICA_SEXO!$A$1:$B$2,2,FALSE)</f>
        <v>1</v>
      </c>
      <c r="Q57">
        <f>SLT!C57</f>
        <v>25</v>
      </c>
      <c r="R57">
        <f>SLT!M57</f>
        <v>17</v>
      </c>
      <c r="S57">
        <f t="shared" si="0"/>
        <v>0</v>
      </c>
    </row>
    <row r="58" spans="1:19" x14ac:dyDescent="0.3">
      <c r="A58">
        <f>VLOOKUP(SLT!D58,CODIFICA_OJO!$A$1:$B$2,2,FALSE)</f>
        <v>0</v>
      </c>
      <c r="B58">
        <f>VLOOKUP(SLT!E58,CODIFICA_GLAUCOMA!$A$1:$B$17,2,FALSE)</f>
        <v>6</v>
      </c>
      <c r="C58">
        <f>SLT!F58</f>
        <v>101</v>
      </c>
      <c r="D58">
        <f>SLT!G58</f>
        <v>4</v>
      </c>
      <c r="E58">
        <f>SLT!H58</f>
        <v>1.6</v>
      </c>
      <c r="F58">
        <f>SLT!I58</f>
        <v>164</v>
      </c>
      <c r="G58">
        <f>VLOOKUP(SLT!J58,CODIFICA_CIRUGIA_PREVIA!$A$1:$B$2,2,FALSE)</f>
        <v>1</v>
      </c>
      <c r="H58">
        <f>SLT!K58</f>
        <v>24</v>
      </c>
      <c r="I58">
        <f>SLT!L58</f>
        <v>23</v>
      </c>
      <c r="J58">
        <f>SLT!M58</f>
        <v>18</v>
      </c>
      <c r="K58">
        <f>SLT!N58</f>
        <v>20</v>
      </c>
      <c r="L58">
        <f>SLT!O58</f>
        <v>0</v>
      </c>
      <c r="M58">
        <f>SLT!P58</f>
        <v>0</v>
      </c>
      <c r="N58">
        <f>SLT!Q58</f>
        <v>0</v>
      </c>
      <c r="O58">
        <f>VLOOKUP(SLT!R58,CODIFICA_DOLOR!$A$1:$B$2,2,FALSE)</f>
        <v>1</v>
      </c>
      <c r="P58">
        <f>VLOOKUP(SLT!B58,CODIFICA_SEXO!$A$1:$B$2,2,FALSE)</f>
        <v>1</v>
      </c>
      <c r="Q58">
        <f>SLT!C58</f>
        <v>25</v>
      </c>
      <c r="R58">
        <f>SLT!M58</f>
        <v>18</v>
      </c>
      <c r="S58">
        <f t="shared" si="0"/>
        <v>0</v>
      </c>
    </row>
    <row r="59" spans="1:19" x14ac:dyDescent="0.3">
      <c r="A59">
        <f>VLOOKUP(SLT!D59,CODIFICA_OJO!$A$1:$B$2,2,FALSE)</f>
        <v>0</v>
      </c>
      <c r="B59">
        <f>VLOOKUP(SLT!E59,CODIFICA_GLAUCOMA!$A$1:$B$17,2,FALSE)</f>
        <v>1</v>
      </c>
      <c r="C59">
        <f>SLT!F59</f>
        <v>134</v>
      </c>
      <c r="D59">
        <f>SLT!G59</f>
        <v>4</v>
      </c>
      <c r="E59">
        <f>SLT!H59</f>
        <v>1.5</v>
      </c>
      <c r="F59">
        <f>SLT!I59</f>
        <v>183</v>
      </c>
      <c r="G59">
        <f>VLOOKUP(SLT!J59,CODIFICA_CIRUGIA_PREVIA!$A$1:$B$2,2,FALSE)</f>
        <v>1</v>
      </c>
      <c r="H59">
        <f>SLT!K59</f>
        <v>24</v>
      </c>
      <c r="I59">
        <f>SLT!L59</f>
        <v>17</v>
      </c>
      <c r="J59">
        <f>SLT!M59</f>
        <v>19</v>
      </c>
      <c r="K59">
        <f>SLT!N59</f>
        <v>0</v>
      </c>
      <c r="L59">
        <f>SLT!O59</f>
        <v>3</v>
      </c>
      <c r="M59">
        <f>SLT!P59</f>
        <v>0</v>
      </c>
      <c r="N59">
        <f>SLT!Q59</f>
        <v>0</v>
      </c>
      <c r="O59">
        <f>VLOOKUP(SLT!R59,CODIFICA_DOLOR!$A$1:$B$2,2,FALSE)</f>
        <v>1</v>
      </c>
      <c r="P59">
        <f>VLOOKUP(SLT!B59,CODIFICA_SEXO!$A$1:$B$2,2,FALSE)</f>
        <v>1</v>
      </c>
      <c r="Q59">
        <f>SLT!C59</f>
        <v>66</v>
      </c>
      <c r="R59">
        <f>SLT!M59</f>
        <v>19</v>
      </c>
      <c r="S59">
        <f t="shared" si="0"/>
        <v>0</v>
      </c>
    </row>
    <row r="60" spans="1:19" x14ac:dyDescent="0.3">
      <c r="A60">
        <f>VLOOKUP(SLT!D60,CODIFICA_OJO!$A$1:$B$2,2,FALSE)</f>
        <v>1</v>
      </c>
      <c r="B60">
        <f>VLOOKUP(SLT!E60,CODIFICA_GLAUCOMA!$A$1:$B$17,2,FALSE)</f>
        <v>1</v>
      </c>
      <c r="C60">
        <f>SLT!F60</f>
        <v>103</v>
      </c>
      <c r="D60">
        <f>SLT!G60</f>
        <v>4</v>
      </c>
      <c r="E60">
        <f>SLT!H60</f>
        <v>1.8</v>
      </c>
      <c r="F60">
        <f>SLT!I60</f>
        <v>185</v>
      </c>
      <c r="G60">
        <f>VLOOKUP(SLT!J60,CODIFICA_CIRUGIA_PREVIA!$A$1:$B$2,2,FALSE)</f>
        <v>1</v>
      </c>
      <c r="H60">
        <f>SLT!K60</f>
        <v>16</v>
      </c>
      <c r="I60">
        <f>SLT!L60</f>
        <v>15</v>
      </c>
      <c r="J60">
        <f>SLT!M60</f>
        <v>17</v>
      </c>
      <c r="K60">
        <f>SLT!N60</f>
        <v>0</v>
      </c>
      <c r="L60">
        <f>SLT!O60</f>
        <v>2</v>
      </c>
      <c r="M60">
        <f>SLT!P60</f>
        <v>1</v>
      </c>
      <c r="N60">
        <f>SLT!Q60</f>
        <v>0</v>
      </c>
      <c r="O60">
        <f>VLOOKUP(SLT!R60,CODIFICA_DOLOR!$A$1:$B$2,2,FALSE)</f>
        <v>1</v>
      </c>
      <c r="P60">
        <f>VLOOKUP(SLT!B60,CODIFICA_SEXO!$A$1:$B$2,2,FALSE)</f>
        <v>0</v>
      </c>
      <c r="Q60">
        <f>SLT!C60</f>
        <v>66</v>
      </c>
      <c r="R60">
        <f>SLT!M60</f>
        <v>17</v>
      </c>
      <c r="S60">
        <f t="shared" si="0"/>
        <v>0</v>
      </c>
    </row>
    <row r="61" spans="1:19" x14ac:dyDescent="0.3">
      <c r="A61">
        <f>VLOOKUP(SLT!D61,CODIFICA_OJO!$A$1:$B$2,2,FALSE)</f>
        <v>0</v>
      </c>
      <c r="B61">
        <f>VLOOKUP(SLT!E61,CODIFICA_GLAUCOMA!$A$1:$B$17,2,FALSE)</f>
        <v>6</v>
      </c>
      <c r="C61">
        <f>SLT!F61</f>
        <v>81</v>
      </c>
      <c r="D61">
        <f>SLT!G61</f>
        <v>4</v>
      </c>
      <c r="E61">
        <f>SLT!H61</f>
        <v>2</v>
      </c>
      <c r="F61">
        <f>SLT!I61</f>
        <v>161</v>
      </c>
      <c r="G61">
        <f>VLOOKUP(SLT!J61,CODIFICA_CIRUGIA_PREVIA!$A$1:$B$2,2,FALSE)</f>
        <v>1</v>
      </c>
      <c r="H61">
        <f>SLT!K61</f>
        <v>15</v>
      </c>
      <c r="I61">
        <f>SLT!L61</f>
        <v>15</v>
      </c>
      <c r="J61">
        <f>SLT!M61</f>
        <v>14</v>
      </c>
      <c r="K61">
        <f>SLT!N61</f>
        <v>0</v>
      </c>
      <c r="L61">
        <f>SLT!O61</f>
        <v>2</v>
      </c>
      <c r="M61">
        <f>SLT!P61</f>
        <v>1</v>
      </c>
      <c r="N61">
        <f>SLT!Q61</f>
        <v>0</v>
      </c>
      <c r="O61">
        <f>VLOOKUP(SLT!R61,CODIFICA_DOLOR!$A$1:$B$2,2,FALSE)</f>
        <v>1</v>
      </c>
      <c r="P61">
        <f>VLOOKUP(SLT!B61,CODIFICA_SEXO!$A$1:$B$2,2,FALSE)</f>
        <v>0</v>
      </c>
      <c r="Q61">
        <f>SLT!C61</f>
        <v>66</v>
      </c>
      <c r="R61">
        <f>SLT!M61</f>
        <v>14</v>
      </c>
      <c r="S61">
        <f t="shared" si="0"/>
        <v>0</v>
      </c>
    </row>
    <row r="62" spans="1:19" x14ac:dyDescent="0.3">
      <c r="A62">
        <f>VLOOKUP(SLT!D62,CODIFICA_OJO!$A$1:$B$2,2,FALSE)</f>
        <v>1</v>
      </c>
      <c r="B62">
        <f>VLOOKUP(SLT!E62,CODIFICA_GLAUCOMA!$A$1:$B$17,2,FALSE)</f>
        <v>6</v>
      </c>
      <c r="C62">
        <f>SLT!F62</f>
        <v>125</v>
      </c>
      <c r="D62">
        <f>SLT!G62</f>
        <v>4</v>
      </c>
      <c r="E62">
        <f>SLT!H62</f>
        <v>0.9</v>
      </c>
      <c r="F62">
        <f>SLT!I62</f>
        <v>128</v>
      </c>
      <c r="G62">
        <f>VLOOKUP(SLT!J62,CODIFICA_CIRUGIA_PREVIA!$A$1:$B$2,2,FALSE)</f>
        <v>1</v>
      </c>
      <c r="H62">
        <f>SLT!K62</f>
        <v>22</v>
      </c>
      <c r="I62">
        <f>SLT!L62</f>
        <v>15</v>
      </c>
      <c r="J62">
        <f>SLT!M62</f>
        <v>18</v>
      </c>
      <c r="K62">
        <f>SLT!N62</f>
        <v>18</v>
      </c>
      <c r="L62">
        <f>SLT!O62</f>
        <v>0</v>
      </c>
      <c r="M62">
        <f>SLT!P62</f>
        <v>0</v>
      </c>
      <c r="N62">
        <f>SLT!Q62</f>
        <v>0</v>
      </c>
      <c r="O62">
        <f>VLOOKUP(SLT!R62,CODIFICA_DOLOR!$A$1:$B$2,2,FALSE)</f>
        <v>1</v>
      </c>
      <c r="P62">
        <f>VLOOKUP(SLT!B62,CODIFICA_SEXO!$A$1:$B$2,2,FALSE)</f>
        <v>1</v>
      </c>
      <c r="Q62">
        <f>SLT!C62</f>
        <v>44</v>
      </c>
      <c r="R62">
        <f>SLT!M62</f>
        <v>18</v>
      </c>
      <c r="S62">
        <f t="shared" si="0"/>
        <v>0</v>
      </c>
    </row>
    <row r="63" spans="1:19" x14ac:dyDescent="0.3">
      <c r="A63">
        <f>VLOOKUP(SLT!D63,CODIFICA_OJO!$A$1:$B$2,2,FALSE)</f>
        <v>0</v>
      </c>
      <c r="B63">
        <f>VLOOKUP(SLT!E63,CODIFICA_GLAUCOMA!$A$1:$B$17,2,FALSE)</f>
        <v>10</v>
      </c>
      <c r="C63">
        <f>SLT!F63</f>
        <v>118</v>
      </c>
      <c r="D63">
        <f>SLT!G63</f>
        <v>4</v>
      </c>
      <c r="E63">
        <f>SLT!H63</f>
        <v>1.2</v>
      </c>
      <c r="F63">
        <f>SLT!I63</f>
        <v>151</v>
      </c>
      <c r="G63">
        <f>VLOOKUP(SLT!J63,CODIFICA_CIRUGIA_PREVIA!$A$1:$B$2,2,FALSE)</f>
        <v>1</v>
      </c>
      <c r="H63">
        <f>SLT!K63</f>
        <v>22</v>
      </c>
      <c r="I63">
        <f>SLT!L63</f>
        <v>14</v>
      </c>
      <c r="J63">
        <f>SLT!M63</f>
        <v>17</v>
      </c>
      <c r="K63">
        <f>SLT!N63</f>
        <v>15</v>
      </c>
      <c r="L63">
        <f>SLT!O63</f>
        <v>0</v>
      </c>
      <c r="M63">
        <f>SLT!P63</f>
        <v>0</v>
      </c>
      <c r="N63">
        <f>SLT!Q63</f>
        <v>0</v>
      </c>
      <c r="O63">
        <f>VLOOKUP(SLT!R63,CODIFICA_DOLOR!$A$1:$B$2,2,FALSE)</f>
        <v>1</v>
      </c>
      <c r="P63">
        <f>VLOOKUP(SLT!B63,CODIFICA_SEXO!$A$1:$B$2,2,FALSE)</f>
        <v>1</v>
      </c>
      <c r="Q63">
        <f>SLT!C63</f>
        <v>44</v>
      </c>
      <c r="R63">
        <f>SLT!M63</f>
        <v>17</v>
      </c>
      <c r="S63">
        <f t="shared" si="0"/>
        <v>0</v>
      </c>
    </row>
    <row r="64" spans="1:19" x14ac:dyDescent="0.3">
      <c r="A64">
        <f>VLOOKUP(SLT!D64,CODIFICA_OJO!$A$1:$B$2,2,FALSE)</f>
        <v>1</v>
      </c>
      <c r="B64">
        <f>VLOOKUP(SLT!E64,CODIFICA_GLAUCOMA!$A$1:$B$17,2,FALSE)</f>
        <v>6</v>
      </c>
      <c r="C64">
        <f>SLT!F64</f>
        <v>106</v>
      </c>
      <c r="D64">
        <f>SLT!G64</f>
        <v>4</v>
      </c>
      <c r="E64">
        <f>SLT!H64</f>
        <v>1.5</v>
      </c>
      <c r="F64">
        <f>SLT!I64</f>
        <v>166</v>
      </c>
      <c r="G64">
        <f>VLOOKUP(SLT!J64,CODIFICA_CIRUGIA_PREVIA!$A$1:$B$2,2,FALSE)</f>
        <v>1</v>
      </c>
      <c r="H64">
        <f>SLT!K64</f>
        <v>22</v>
      </c>
      <c r="I64">
        <f>SLT!L64</f>
        <v>0</v>
      </c>
      <c r="J64">
        <f>SLT!M64</f>
        <v>0</v>
      </c>
      <c r="K64">
        <f>SLT!N64</f>
        <v>0</v>
      </c>
      <c r="L64">
        <f>SLT!O64</f>
        <v>0</v>
      </c>
      <c r="M64">
        <f>SLT!P64</f>
        <v>0</v>
      </c>
      <c r="N64">
        <f>SLT!Q64</f>
        <v>0</v>
      </c>
      <c r="O64" t="e">
        <f>VLOOKUP(SLT!R64,CODIFICA_DOLOR!$A$1:$B$2,2,FALSE)</f>
        <v>#N/A</v>
      </c>
      <c r="P64" t="e">
        <f>VLOOKUP(SLT!B64,CODIFICA_SEXO!$A$1:$B$2,2,FALSE)</f>
        <v>#N/A</v>
      </c>
      <c r="Q64">
        <f>SLT!C64</f>
        <v>0</v>
      </c>
      <c r="R64">
        <f>SLT!M64</f>
        <v>0</v>
      </c>
      <c r="S64">
        <f t="shared" si="0"/>
        <v>1</v>
      </c>
    </row>
    <row r="65" spans="1:19" x14ac:dyDescent="0.3">
      <c r="A65">
        <f>VLOOKUP(SLT!D65,CODIFICA_OJO!$A$1:$B$2,2,FALSE)</f>
        <v>0</v>
      </c>
      <c r="B65">
        <f>VLOOKUP(SLT!E65,CODIFICA_GLAUCOMA!$A$1:$B$17,2,FALSE)</f>
        <v>6</v>
      </c>
      <c r="C65">
        <f>SLT!F65</f>
        <v>110</v>
      </c>
      <c r="D65">
        <f>SLT!G65</f>
        <v>4</v>
      </c>
      <c r="E65">
        <f>SLT!H65</f>
        <v>1.5</v>
      </c>
      <c r="F65">
        <f>SLT!I65</f>
        <v>165</v>
      </c>
      <c r="G65">
        <f>VLOOKUP(SLT!J65,CODIFICA_CIRUGIA_PREVIA!$A$1:$B$2,2,FALSE)</f>
        <v>1</v>
      </c>
      <c r="H65">
        <f>SLT!K65</f>
        <v>25</v>
      </c>
      <c r="I65">
        <f>SLT!L65</f>
        <v>0</v>
      </c>
      <c r="J65">
        <f>SLT!M65</f>
        <v>0</v>
      </c>
      <c r="K65">
        <f>SLT!N65</f>
        <v>0</v>
      </c>
      <c r="L65">
        <f>SLT!O65</f>
        <v>0</v>
      </c>
      <c r="M65">
        <f>SLT!P65</f>
        <v>0</v>
      </c>
      <c r="N65">
        <f>SLT!Q65</f>
        <v>0</v>
      </c>
      <c r="O65" t="e">
        <f>VLOOKUP(SLT!R65,CODIFICA_DOLOR!$A$1:$B$2,2,FALSE)</f>
        <v>#N/A</v>
      </c>
      <c r="P65" t="e">
        <f>VLOOKUP(SLT!B65,CODIFICA_SEXO!$A$1:$B$2,2,FALSE)</f>
        <v>#N/A</v>
      </c>
      <c r="Q65">
        <f>SLT!C65</f>
        <v>0</v>
      </c>
      <c r="R65">
        <f>SLT!M65</f>
        <v>0</v>
      </c>
      <c r="S65">
        <f t="shared" si="0"/>
        <v>1</v>
      </c>
    </row>
    <row r="66" spans="1:19" x14ac:dyDescent="0.3">
      <c r="A66">
        <f>VLOOKUP(SLT!D66,CODIFICA_OJO!$A$1:$B$2,2,FALSE)</f>
        <v>1</v>
      </c>
      <c r="B66">
        <f>VLOOKUP(SLT!E66,CODIFICA_GLAUCOMA!$A$1:$B$17,2,FALSE)</f>
        <v>1</v>
      </c>
      <c r="C66">
        <f>SLT!F66</f>
        <v>134</v>
      </c>
      <c r="D66">
        <f>SLT!G66</f>
        <v>4</v>
      </c>
      <c r="E66">
        <f>SLT!H66</f>
        <v>1.9</v>
      </c>
      <c r="F66">
        <f>SLT!I66</f>
        <v>247</v>
      </c>
      <c r="G66">
        <f>VLOOKUP(SLT!J66,CODIFICA_CIRUGIA_PREVIA!$A$1:$B$2,2,FALSE)</f>
        <v>1</v>
      </c>
      <c r="H66">
        <f>SLT!K66</f>
        <v>22</v>
      </c>
      <c r="I66">
        <f>SLT!L66</f>
        <v>0</v>
      </c>
      <c r="J66">
        <f>SLT!M66</f>
        <v>0</v>
      </c>
      <c r="K66">
        <f>SLT!N66</f>
        <v>0</v>
      </c>
      <c r="L66">
        <f>SLT!O66</f>
        <v>2</v>
      </c>
      <c r="M66">
        <f>SLT!P66</f>
        <v>0</v>
      </c>
      <c r="N66">
        <f>SLT!Q66</f>
        <v>0</v>
      </c>
      <c r="O66" t="e">
        <f>VLOOKUP(SLT!R66,CODIFICA_DOLOR!$A$1:$B$2,2,FALSE)</f>
        <v>#N/A</v>
      </c>
      <c r="P66" t="e">
        <f>VLOOKUP(SLT!B66,CODIFICA_SEXO!$A$1:$B$2,2,FALSE)</f>
        <v>#N/A</v>
      </c>
      <c r="Q66">
        <f>SLT!C66</f>
        <v>0</v>
      </c>
      <c r="R66">
        <f>SLT!M66</f>
        <v>0</v>
      </c>
      <c r="S66">
        <f t="shared" si="0"/>
        <v>1</v>
      </c>
    </row>
    <row r="67" spans="1:19" x14ac:dyDescent="0.3">
      <c r="A67">
        <f>VLOOKUP(SLT!D67,CODIFICA_OJO!$A$1:$B$2,2,FALSE)</f>
        <v>0</v>
      </c>
      <c r="B67">
        <f>VLOOKUP(SLT!E67,CODIFICA_GLAUCOMA!$A$1:$B$17,2,FALSE)</f>
        <v>1</v>
      </c>
      <c r="C67">
        <f>SLT!F67</f>
        <v>113</v>
      </c>
      <c r="D67">
        <f>SLT!G67</f>
        <v>4</v>
      </c>
      <c r="E67">
        <f>SLT!H67</f>
        <v>1.9</v>
      </c>
      <c r="F67">
        <f>SLT!I67</f>
        <v>214</v>
      </c>
      <c r="G67">
        <f>VLOOKUP(SLT!J67,CODIFICA_CIRUGIA_PREVIA!$A$1:$B$2,2,FALSE)</f>
        <v>1</v>
      </c>
      <c r="H67">
        <f>SLT!K67</f>
        <v>26</v>
      </c>
      <c r="I67">
        <f>SLT!L67</f>
        <v>0</v>
      </c>
      <c r="J67">
        <f>SLT!M67</f>
        <v>0</v>
      </c>
      <c r="K67">
        <f>SLT!N67</f>
        <v>0</v>
      </c>
      <c r="L67">
        <f>SLT!O67</f>
        <v>2</v>
      </c>
      <c r="M67">
        <f>SLT!P67</f>
        <v>0</v>
      </c>
      <c r="N67">
        <f>SLT!Q67</f>
        <v>0</v>
      </c>
      <c r="O67" t="e">
        <f>VLOOKUP(SLT!R67,CODIFICA_DOLOR!$A$1:$B$2,2,FALSE)</f>
        <v>#N/A</v>
      </c>
      <c r="P67" t="e">
        <f>VLOOKUP(SLT!B67,CODIFICA_SEXO!$A$1:$B$2,2,FALSE)</f>
        <v>#N/A</v>
      </c>
      <c r="Q67">
        <f>SLT!C67</f>
        <v>0</v>
      </c>
      <c r="R67">
        <f>SLT!M67</f>
        <v>0</v>
      </c>
      <c r="S67">
        <f t="shared" ref="S67:S122" si="1">IF(R67&gt;=12,IF(R67&lt;=21,0,1),1)</f>
        <v>1</v>
      </c>
    </row>
    <row r="68" spans="1:19" x14ac:dyDescent="0.3">
      <c r="A68">
        <f>VLOOKUP(SLT!D68,CODIFICA_OJO!$A$1:$B$2,2,FALSE)</f>
        <v>1</v>
      </c>
      <c r="B68">
        <f>VLOOKUP(SLT!E68,CODIFICA_GLAUCOMA!$A$1:$B$17,2,FALSE)</f>
        <v>6</v>
      </c>
      <c r="C68">
        <f>SLT!F68</f>
        <v>103</v>
      </c>
      <c r="D68">
        <f>SLT!G68</f>
        <v>4</v>
      </c>
      <c r="E68">
        <f>SLT!H68</f>
        <v>1.8</v>
      </c>
      <c r="F68">
        <f>SLT!I68</f>
        <v>185</v>
      </c>
      <c r="G68">
        <f>VLOOKUP(SLT!J68,CODIFICA_CIRUGIA_PREVIA!$A$1:$B$2,2,FALSE)</f>
        <v>1</v>
      </c>
      <c r="H68">
        <f>SLT!K68</f>
        <v>16</v>
      </c>
      <c r="I68">
        <f>SLT!L68</f>
        <v>15</v>
      </c>
      <c r="J68">
        <f>SLT!M68</f>
        <v>0</v>
      </c>
      <c r="K68">
        <f>SLT!N68</f>
        <v>0</v>
      </c>
      <c r="L68">
        <f>SLT!O68</f>
        <v>2</v>
      </c>
      <c r="M68">
        <f>SLT!P68</f>
        <v>1</v>
      </c>
      <c r="N68">
        <f>SLT!Q68</f>
        <v>0</v>
      </c>
      <c r="O68" t="e">
        <f>VLOOKUP(SLT!R68,CODIFICA_DOLOR!$A$1:$B$2,2,FALSE)</f>
        <v>#N/A</v>
      </c>
      <c r="P68" t="e">
        <f>VLOOKUP(SLT!B68,CODIFICA_SEXO!$A$1:$B$2,2,FALSE)</f>
        <v>#N/A</v>
      </c>
      <c r="Q68">
        <f>SLT!C68</f>
        <v>0</v>
      </c>
      <c r="R68">
        <f>SLT!M68</f>
        <v>0</v>
      </c>
      <c r="S68">
        <f t="shared" si="1"/>
        <v>1</v>
      </c>
    </row>
    <row r="69" spans="1:19" x14ac:dyDescent="0.3">
      <c r="A69">
        <f>VLOOKUP(SLT!D69,CODIFICA_OJO!$A$1:$B$2,2,FALSE)</f>
        <v>0</v>
      </c>
      <c r="B69">
        <f>VLOOKUP(SLT!E69,CODIFICA_GLAUCOMA!$A$1:$B$17,2,FALSE)</f>
        <v>6</v>
      </c>
      <c r="C69">
        <f>SLT!F69</f>
        <v>81</v>
      </c>
      <c r="D69">
        <f>SLT!G69</f>
        <v>4</v>
      </c>
      <c r="E69">
        <f>SLT!H69</f>
        <v>2</v>
      </c>
      <c r="F69">
        <f>SLT!I69</f>
        <v>161</v>
      </c>
      <c r="G69">
        <f>VLOOKUP(SLT!J69,CODIFICA_CIRUGIA_PREVIA!$A$1:$B$2,2,FALSE)</f>
        <v>1</v>
      </c>
      <c r="H69">
        <f>SLT!K69</f>
        <v>15</v>
      </c>
      <c r="I69">
        <f>SLT!L69</f>
        <v>15</v>
      </c>
      <c r="J69">
        <f>SLT!M69</f>
        <v>0</v>
      </c>
      <c r="K69">
        <f>SLT!N69</f>
        <v>0</v>
      </c>
      <c r="L69">
        <f>SLT!O69</f>
        <v>2</v>
      </c>
      <c r="M69">
        <f>SLT!P69</f>
        <v>1</v>
      </c>
      <c r="N69">
        <f>SLT!Q69</f>
        <v>0</v>
      </c>
      <c r="O69" t="e">
        <f>VLOOKUP(SLT!R69,CODIFICA_DOLOR!$A$1:$B$2,2,FALSE)</f>
        <v>#N/A</v>
      </c>
      <c r="P69" t="e">
        <f>VLOOKUP(SLT!B69,CODIFICA_SEXO!$A$1:$B$2,2,FALSE)</f>
        <v>#N/A</v>
      </c>
      <c r="Q69">
        <f>SLT!C69</f>
        <v>0</v>
      </c>
      <c r="R69">
        <f>SLT!M69</f>
        <v>0</v>
      </c>
      <c r="S69">
        <f t="shared" si="1"/>
        <v>1</v>
      </c>
    </row>
    <row r="70" spans="1:19" x14ac:dyDescent="0.3">
      <c r="A70">
        <f>VLOOKUP(SLT!D70,CODIFICA_OJO!$A$1:$B$2,2,FALSE)</f>
        <v>1</v>
      </c>
      <c r="B70">
        <f>VLOOKUP(SLT!E70,CODIFICA_GLAUCOMA!$A$1:$B$17,2,FALSE)</f>
        <v>1</v>
      </c>
      <c r="C70">
        <f>SLT!F70</f>
        <v>246</v>
      </c>
      <c r="D70">
        <f>SLT!G70</f>
        <v>4</v>
      </c>
      <c r="E70">
        <f>SLT!H70</f>
        <v>2.1</v>
      </c>
      <c r="F70">
        <f>SLT!I70</f>
        <v>307</v>
      </c>
      <c r="G70" t="e">
        <f>VLOOKUP(SLT!J70,CODIFICA_CIRUGIA_PREVIA!$A$1:$B$2,2,FALSE)</f>
        <v>#N/A</v>
      </c>
      <c r="H70">
        <f>SLT!K70</f>
        <v>30</v>
      </c>
      <c r="I70">
        <f>SLT!L70</f>
        <v>20</v>
      </c>
      <c r="J70">
        <f>SLT!M70</f>
        <v>0</v>
      </c>
      <c r="K70">
        <f>SLT!N70</f>
        <v>0</v>
      </c>
      <c r="L70">
        <f>SLT!O70</f>
        <v>1</v>
      </c>
      <c r="M70">
        <f>SLT!P70</f>
        <v>1</v>
      </c>
      <c r="N70">
        <f>SLT!Q70</f>
        <v>0</v>
      </c>
      <c r="O70" t="e">
        <f>VLOOKUP(SLT!R70,CODIFICA_DOLOR!$A$1:$B$2,2,FALSE)</f>
        <v>#N/A</v>
      </c>
      <c r="P70" t="e">
        <f>VLOOKUP(SLT!B70,CODIFICA_SEXO!$A$1:$B$2,2,FALSE)</f>
        <v>#N/A</v>
      </c>
      <c r="Q70">
        <f>SLT!C70</f>
        <v>0</v>
      </c>
      <c r="R70">
        <f>SLT!M70</f>
        <v>0</v>
      </c>
      <c r="S70">
        <f t="shared" si="1"/>
        <v>1</v>
      </c>
    </row>
    <row r="71" spans="1:19" x14ac:dyDescent="0.3">
      <c r="A71">
        <f>VLOOKUP(SLT!D71,CODIFICA_OJO!$A$1:$B$2,2,FALSE)</f>
        <v>1</v>
      </c>
      <c r="B71">
        <f>VLOOKUP(SLT!E71,CODIFICA_GLAUCOMA!$A$1:$B$17,2,FALSE)</f>
        <v>2</v>
      </c>
      <c r="C71">
        <f>SLT!F71</f>
        <v>131</v>
      </c>
      <c r="D71">
        <f>SLT!G71</f>
        <v>4</v>
      </c>
      <c r="E71">
        <f>SLT!H71</f>
        <v>1.5</v>
      </c>
      <c r="F71">
        <f>SLT!I71</f>
        <v>191</v>
      </c>
      <c r="G71">
        <f>VLOOKUP(SLT!J71,CODIFICA_CIRUGIA_PREVIA!$A$1:$B$2,2,FALSE)</f>
        <v>1</v>
      </c>
      <c r="H71">
        <f>SLT!K71</f>
        <v>14</v>
      </c>
      <c r="I71">
        <f>SLT!L71</f>
        <v>21</v>
      </c>
      <c r="J71">
        <f>SLT!M71</f>
        <v>0</v>
      </c>
      <c r="K71">
        <f>SLT!N71</f>
        <v>0</v>
      </c>
      <c r="L71">
        <f>SLT!O71</f>
        <v>1</v>
      </c>
      <c r="M71">
        <f>SLT!P71</f>
        <v>0</v>
      </c>
      <c r="N71">
        <f>SLT!Q71</f>
        <v>0</v>
      </c>
      <c r="O71" t="e">
        <f>VLOOKUP(SLT!R71,CODIFICA_DOLOR!$A$1:$B$2,2,FALSE)</f>
        <v>#N/A</v>
      </c>
      <c r="P71" t="e">
        <f>VLOOKUP(SLT!B71,CODIFICA_SEXO!$A$1:$B$2,2,FALSE)</f>
        <v>#N/A</v>
      </c>
      <c r="Q71">
        <f>SLT!C71</f>
        <v>0</v>
      </c>
      <c r="R71">
        <f>SLT!M71</f>
        <v>0</v>
      </c>
      <c r="S71">
        <f t="shared" si="1"/>
        <v>1</v>
      </c>
    </row>
    <row r="72" spans="1:19" x14ac:dyDescent="0.3">
      <c r="A72">
        <f>VLOOKUP(SLT!D72,CODIFICA_OJO!$A$1:$B$2,2,FALSE)</f>
        <v>0</v>
      </c>
      <c r="B72">
        <f>VLOOKUP(SLT!E72,CODIFICA_GLAUCOMA!$A$1:$B$17,2,FALSE)</f>
        <v>2</v>
      </c>
      <c r="C72">
        <f>SLT!F72</f>
        <v>156</v>
      </c>
      <c r="D72">
        <f>SLT!G72</f>
        <v>4</v>
      </c>
      <c r="E72">
        <f>SLT!H72</f>
        <v>1.2</v>
      </c>
      <c r="F72">
        <f>SLT!I72</f>
        <v>182</v>
      </c>
      <c r="G72">
        <f>VLOOKUP(SLT!J72,CODIFICA_CIRUGIA_PREVIA!$A$1:$B$2,2,FALSE)</f>
        <v>1</v>
      </c>
      <c r="H72">
        <f>SLT!K72</f>
        <v>15</v>
      </c>
      <c r="I72">
        <f>SLT!L72</f>
        <v>16</v>
      </c>
      <c r="J72">
        <f>SLT!M72</f>
        <v>0</v>
      </c>
      <c r="K72">
        <f>SLT!N72</f>
        <v>0</v>
      </c>
      <c r="L72">
        <f>SLT!O72</f>
        <v>1</v>
      </c>
      <c r="M72">
        <f>SLT!P72</f>
        <v>0</v>
      </c>
      <c r="N72">
        <f>SLT!Q72</f>
        <v>0</v>
      </c>
      <c r="O72" t="e">
        <f>VLOOKUP(SLT!R72,CODIFICA_DOLOR!$A$1:$B$2,2,FALSE)</f>
        <v>#N/A</v>
      </c>
      <c r="P72" t="e">
        <f>VLOOKUP(SLT!B72,CODIFICA_SEXO!$A$1:$B$2,2,FALSE)</f>
        <v>#N/A</v>
      </c>
      <c r="Q72">
        <f>SLT!C72</f>
        <v>0</v>
      </c>
      <c r="R72">
        <f>SLT!M72</f>
        <v>0</v>
      </c>
      <c r="S72">
        <f t="shared" si="1"/>
        <v>1</v>
      </c>
    </row>
    <row r="73" spans="1:19" x14ac:dyDescent="0.3">
      <c r="A73">
        <f>VLOOKUP(SLT!D73,CODIFICA_OJO!$A$1:$B$2,2,FALSE)</f>
        <v>1</v>
      </c>
      <c r="B73">
        <f>VLOOKUP(SLT!E73,CODIFICA_GLAUCOMA!$A$1:$B$17,2,FALSE)</f>
        <v>6</v>
      </c>
      <c r="C73">
        <f>SLT!F73</f>
        <v>146</v>
      </c>
      <c r="D73">
        <f>SLT!G73</f>
        <v>4</v>
      </c>
      <c r="E73">
        <f>SLT!H73</f>
        <v>1.2</v>
      </c>
      <c r="F73">
        <f>SLT!I73</f>
        <v>0</v>
      </c>
      <c r="G73">
        <f>VLOOKUP(SLT!J73,CODIFICA_CIRUGIA_PREVIA!$A$1:$B$2,2,FALSE)</f>
        <v>1</v>
      </c>
      <c r="H73">
        <f>SLT!K73</f>
        <v>27</v>
      </c>
      <c r="I73">
        <f>SLT!L73</f>
        <v>0</v>
      </c>
      <c r="J73">
        <f>SLT!M73</f>
        <v>0</v>
      </c>
      <c r="K73">
        <f>SLT!N73</f>
        <v>0</v>
      </c>
      <c r="L73">
        <f>SLT!O73</f>
        <v>0</v>
      </c>
      <c r="M73">
        <f>SLT!P73</f>
        <v>0</v>
      </c>
      <c r="N73">
        <f>SLT!Q73</f>
        <v>0</v>
      </c>
      <c r="O73" t="e">
        <f>VLOOKUP(SLT!R73,CODIFICA_DOLOR!$A$1:$B$2,2,FALSE)</f>
        <v>#N/A</v>
      </c>
      <c r="P73" t="e">
        <f>VLOOKUP(SLT!B73,CODIFICA_SEXO!$A$1:$B$2,2,FALSE)</f>
        <v>#N/A</v>
      </c>
      <c r="Q73">
        <f>SLT!C73</f>
        <v>0</v>
      </c>
      <c r="R73">
        <f>SLT!M73</f>
        <v>0</v>
      </c>
      <c r="S73">
        <f t="shared" si="1"/>
        <v>1</v>
      </c>
    </row>
    <row r="74" spans="1:19" x14ac:dyDescent="0.3">
      <c r="A74">
        <f>VLOOKUP(SLT!D74,CODIFICA_OJO!$A$1:$B$2,2,FALSE)</f>
        <v>0</v>
      </c>
      <c r="B74">
        <f>VLOOKUP(SLT!E74,CODIFICA_GLAUCOMA!$A$1:$B$17,2,FALSE)</f>
        <v>12</v>
      </c>
      <c r="C74">
        <f>SLT!F74</f>
        <v>121</v>
      </c>
      <c r="D74">
        <f>SLT!G74</f>
        <v>4</v>
      </c>
      <c r="E74">
        <f>SLT!H74</f>
        <v>1.8</v>
      </c>
      <c r="F74">
        <f>SLT!I74</f>
        <v>208</v>
      </c>
      <c r="G74">
        <f>VLOOKUP(SLT!J74,CODIFICA_CIRUGIA_PREVIA!$A$1:$B$2,2,FALSE)</f>
        <v>1</v>
      </c>
      <c r="H74">
        <f>SLT!K74</f>
        <v>17</v>
      </c>
      <c r="I74">
        <f>SLT!L74</f>
        <v>15</v>
      </c>
      <c r="J74">
        <f>SLT!M74</f>
        <v>11</v>
      </c>
      <c r="K74">
        <f>SLT!N74</f>
        <v>0</v>
      </c>
      <c r="L74">
        <f>SLT!O74</f>
        <v>2</v>
      </c>
      <c r="M74">
        <f>SLT!P74</f>
        <v>0</v>
      </c>
      <c r="N74">
        <f>SLT!Q74</f>
        <v>0</v>
      </c>
      <c r="O74" t="e">
        <f>VLOOKUP(SLT!R74,CODIFICA_DOLOR!$A$1:$B$2,2,FALSE)</f>
        <v>#N/A</v>
      </c>
      <c r="P74" t="e">
        <f>VLOOKUP(SLT!B74,CODIFICA_SEXO!$A$1:$B$2,2,FALSE)</f>
        <v>#N/A</v>
      </c>
      <c r="Q74">
        <f>SLT!C74</f>
        <v>0</v>
      </c>
      <c r="R74">
        <f>SLT!M74</f>
        <v>11</v>
      </c>
      <c r="S74">
        <f t="shared" si="1"/>
        <v>1</v>
      </c>
    </row>
    <row r="75" spans="1:19" x14ac:dyDescent="0.3">
      <c r="A75">
        <f>VLOOKUP(SLT!D75,CODIFICA_OJO!$A$1:$B$2,2,FALSE)</f>
        <v>0</v>
      </c>
      <c r="B75">
        <f>VLOOKUP(SLT!E75,CODIFICA_GLAUCOMA!$A$1:$B$17,2,FALSE)</f>
        <v>1</v>
      </c>
      <c r="C75">
        <f>SLT!F75</f>
        <v>107</v>
      </c>
      <c r="D75">
        <f>SLT!G75</f>
        <v>4</v>
      </c>
      <c r="E75">
        <f>SLT!H75</f>
        <v>1.5</v>
      </c>
      <c r="F75">
        <f>SLT!I75</f>
        <v>157</v>
      </c>
      <c r="G75" t="e">
        <f>VLOOKUP(SLT!J75,CODIFICA_CIRUGIA_PREVIA!$A$1:$B$2,2,FALSE)</f>
        <v>#N/A</v>
      </c>
      <c r="H75">
        <f>SLT!K75</f>
        <v>13</v>
      </c>
      <c r="I75">
        <f>SLT!L75</f>
        <v>0</v>
      </c>
      <c r="J75">
        <f>SLT!M75</f>
        <v>0</v>
      </c>
      <c r="K75">
        <f>SLT!N75</f>
        <v>0</v>
      </c>
      <c r="L75">
        <f>SLT!O75</f>
        <v>3</v>
      </c>
      <c r="M75">
        <f>SLT!P75</f>
        <v>0</v>
      </c>
      <c r="N75">
        <f>SLT!Q75</f>
        <v>0</v>
      </c>
      <c r="O75" t="e">
        <f>VLOOKUP(SLT!R75,CODIFICA_DOLOR!$A$1:$B$2,2,FALSE)</f>
        <v>#N/A</v>
      </c>
      <c r="P75" t="e">
        <f>VLOOKUP(SLT!B75,CODIFICA_SEXO!$A$1:$B$2,2,FALSE)</f>
        <v>#N/A</v>
      </c>
      <c r="Q75">
        <f>SLT!C75</f>
        <v>0</v>
      </c>
      <c r="R75">
        <f>SLT!M75</f>
        <v>0</v>
      </c>
      <c r="S75">
        <f t="shared" si="1"/>
        <v>1</v>
      </c>
    </row>
    <row r="76" spans="1:19" x14ac:dyDescent="0.3">
      <c r="A76">
        <f>VLOOKUP(SLT!D76,CODIFICA_OJO!$A$1:$B$2,2,FALSE)</f>
        <v>0</v>
      </c>
      <c r="B76">
        <f>VLOOKUP(SLT!E76,CODIFICA_GLAUCOMA!$A$1:$B$17,2,FALSE)</f>
        <v>12</v>
      </c>
      <c r="C76">
        <f>SLT!F76</f>
        <v>90</v>
      </c>
      <c r="D76">
        <v>4</v>
      </c>
      <c r="E76">
        <v>1.55</v>
      </c>
      <c r="F76">
        <f>SLT!I76</f>
        <v>0</v>
      </c>
      <c r="G76" t="e">
        <f>VLOOKUP(SLT!J76,CODIFICA_CIRUGIA_PREVIA!$A$1:$B$2,2,FALSE)</f>
        <v>#N/A</v>
      </c>
      <c r="H76">
        <f>SLT!K76</f>
        <v>0</v>
      </c>
      <c r="I76">
        <f>SLT!L76</f>
        <v>0</v>
      </c>
      <c r="J76">
        <f>SLT!M76</f>
        <v>0</v>
      </c>
      <c r="K76">
        <f>SLT!N76</f>
        <v>0</v>
      </c>
      <c r="L76">
        <f>SLT!O76</f>
        <v>0</v>
      </c>
      <c r="M76">
        <f>SLT!P76</f>
        <v>0</v>
      </c>
      <c r="N76">
        <f>SLT!Q76</f>
        <v>0</v>
      </c>
      <c r="O76" t="e">
        <f>VLOOKUP(SLT!R76,CODIFICA_DOLOR!$A$1:$B$2,2,FALSE)</f>
        <v>#N/A</v>
      </c>
      <c r="P76" t="e">
        <f>VLOOKUP(SLT!B76,CODIFICA_SEXO!$A$1:$B$2,2,FALSE)</f>
        <v>#N/A</v>
      </c>
      <c r="Q76">
        <f>SLT!C76</f>
        <v>0</v>
      </c>
      <c r="R76">
        <f>SLT!M76</f>
        <v>0</v>
      </c>
      <c r="S76">
        <f t="shared" si="1"/>
        <v>1</v>
      </c>
    </row>
    <row r="77" spans="1:19" x14ac:dyDescent="0.3">
      <c r="A77">
        <f>VLOOKUP(SLT!D77,CODIFICA_OJO!$A$1:$B$2,2,FALSE)</f>
        <v>1</v>
      </c>
      <c r="B77">
        <f>VLOOKUP(SLT!E77,CODIFICA_GLAUCOMA!$A$1:$B$17,2,FALSE)</f>
        <v>6</v>
      </c>
      <c r="C77">
        <f>SLT!F77</f>
        <v>110</v>
      </c>
      <c r="D77">
        <f>SLT!G77</f>
        <v>4</v>
      </c>
      <c r="E77">
        <f>SLT!H77</f>
        <v>2.4</v>
      </c>
      <c r="F77">
        <f>SLT!I77</f>
        <v>250</v>
      </c>
      <c r="G77">
        <f>VLOOKUP(SLT!J77,CODIFICA_CIRUGIA_PREVIA!$A$1:$B$2,2,FALSE)</f>
        <v>1</v>
      </c>
      <c r="H77">
        <f>SLT!K77</f>
        <v>29</v>
      </c>
      <c r="I77">
        <f>SLT!L77</f>
        <v>20</v>
      </c>
      <c r="J77">
        <f>SLT!M77</f>
        <v>21</v>
      </c>
      <c r="K77">
        <f>SLT!N77</f>
        <v>14</v>
      </c>
      <c r="L77">
        <f>SLT!O77</f>
        <v>0</v>
      </c>
      <c r="M77">
        <f>SLT!P77</f>
        <v>0</v>
      </c>
      <c r="N77">
        <f>SLT!Q77</f>
        <v>0</v>
      </c>
      <c r="O77">
        <f>VLOOKUP(SLT!R77,CODIFICA_DOLOR!$A$1:$B$2,2,FALSE)</f>
        <v>1</v>
      </c>
      <c r="P77">
        <f>VLOOKUP(SLT!B77,CODIFICA_SEXO!$A$1:$B$2,2,FALSE)</f>
        <v>1</v>
      </c>
      <c r="Q77">
        <f>SLT!C77</f>
        <v>53</v>
      </c>
      <c r="R77">
        <f>SLT!M77</f>
        <v>21</v>
      </c>
      <c r="S77">
        <f t="shared" si="1"/>
        <v>0</v>
      </c>
    </row>
    <row r="78" spans="1:19" x14ac:dyDescent="0.3">
      <c r="A78">
        <f>VLOOKUP(SLT!D78,CODIFICA_OJO!$A$1:$B$2,2,FALSE)</f>
        <v>1</v>
      </c>
      <c r="B78">
        <f>VLOOKUP(SLT!E78,CODIFICA_GLAUCOMA!$A$1:$B$17,2,FALSE)</f>
        <v>1</v>
      </c>
      <c r="C78">
        <f>SLT!F78</f>
        <v>100</v>
      </c>
      <c r="D78">
        <f>SLT!G78</f>
        <v>4</v>
      </c>
      <c r="E78">
        <f>SLT!H78</f>
        <v>1.7</v>
      </c>
      <c r="F78">
        <f>SLT!I78</f>
        <v>171</v>
      </c>
      <c r="G78">
        <f>VLOOKUP(SLT!J78,CODIFICA_CIRUGIA_PREVIA!$A$1:$B$2,2,FALSE)</f>
        <v>1</v>
      </c>
      <c r="H78">
        <f>SLT!K78</f>
        <v>23</v>
      </c>
      <c r="I78">
        <f>SLT!L78</f>
        <v>18</v>
      </c>
      <c r="J78">
        <f>SLT!M78</f>
        <v>0</v>
      </c>
      <c r="K78">
        <f>SLT!N78</f>
        <v>0</v>
      </c>
      <c r="L78">
        <f>SLT!O78</f>
        <v>0</v>
      </c>
      <c r="M78">
        <f>SLT!P78</f>
        <v>0</v>
      </c>
      <c r="N78">
        <f>SLT!Q78</f>
        <v>0</v>
      </c>
      <c r="O78" t="e">
        <f>VLOOKUP(SLT!R78,CODIFICA_DOLOR!$A$1:$B$2,2,FALSE)</f>
        <v>#N/A</v>
      </c>
      <c r="P78" t="e">
        <f>VLOOKUP(SLT!B78,CODIFICA_SEXO!$A$1:$B$2,2,FALSE)</f>
        <v>#N/A</v>
      </c>
      <c r="Q78">
        <f>SLT!C78</f>
        <v>0</v>
      </c>
      <c r="R78">
        <f>SLT!M78</f>
        <v>0</v>
      </c>
      <c r="S78">
        <f t="shared" si="1"/>
        <v>1</v>
      </c>
    </row>
    <row r="79" spans="1:19" x14ac:dyDescent="0.3">
      <c r="A79">
        <f>VLOOKUP(SLT!D79,CODIFICA_OJO!$A$1:$B$2,2,FALSE)</f>
        <v>1</v>
      </c>
      <c r="B79">
        <f>VLOOKUP(SLT!E79,CODIFICA_GLAUCOMA!$A$1:$B$17,2,FALSE)</f>
        <v>6</v>
      </c>
      <c r="C79">
        <f>SLT!F79</f>
        <v>103</v>
      </c>
      <c r="D79">
        <f>SLT!G79</f>
        <v>4</v>
      </c>
      <c r="E79">
        <f>SLT!H79</f>
        <v>1.6</v>
      </c>
      <c r="F79">
        <f>SLT!I79</f>
        <v>165</v>
      </c>
      <c r="G79">
        <f>VLOOKUP(SLT!J79,CODIFICA_CIRUGIA_PREVIA!$A$1:$B$2,2,FALSE)</f>
        <v>1</v>
      </c>
      <c r="H79">
        <f>SLT!K79</f>
        <v>28</v>
      </c>
      <c r="I79">
        <f>SLT!L79</f>
        <v>0</v>
      </c>
      <c r="J79">
        <f>SLT!M79</f>
        <v>0</v>
      </c>
      <c r="K79">
        <f>SLT!N79</f>
        <v>0</v>
      </c>
      <c r="L79">
        <f>SLT!O79</f>
        <v>0</v>
      </c>
      <c r="M79">
        <f>SLT!P79</f>
        <v>0</v>
      </c>
      <c r="N79">
        <f>SLT!Q79</f>
        <v>0</v>
      </c>
      <c r="O79" t="e">
        <f>VLOOKUP(SLT!R79,CODIFICA_DOLOR!$A$1:$B$2,2,FALSE)</f>
        <v>#N/A</v>
      </c>
      <c r="P79" t="e">
        <f>VLOOKUP(SLT!B79,CODIFICA_SEXO!$A$1:$B$2,2,FALSE)</f>
        <v>#N/A</v>
      </c>
      <c r="Q79">
        <f>SLT!C79</f>
        <v>0</v>
      </c>
      <c r="R79">
        <f>SLT!M79</f>
        <v>0</v>
      </c>
      <c r="S79">
        <f t="shared" si="1"/>
        <v>1</v>
      </c>
    </row>
    <row r="80" spans="1:19" x14ac:dyDescent="0.3">
      <c r="A80">
        <f>VLOOKUP(SLT!D80,CODIFICA_OJO!$A$1:$B$2,2,FALSE)</f>
        <v>0</v>
      </c>
      <c r="B80">
        <f>VLOOKUP(SLT!E80,CODIFICA_GLAUCOMA!$A$1:$B$17,2,FALSE)</f>
        <v>6</v>
      </c>
      <c r="C80">
        <f>SLT!F80</f>
        <v>136</v>
      </c>
      <c r="D80">
        <f>SLT!G80</f>
        <v>4</v>
      </c>
      <c r="E80">
        <f>SLT!H80</f>
        <v>1.6</v>
      </c>
      <c r="F80">
        <f>SLT!I80</f>
        <v>160</v>
      </c>
      <c r="G80">
        <f>VLOOKUP(SLT!J80,CODIFICA_CIRUGIA_PREVIA!$A$1:$B$2,2,FALSE)</f>
        <v>1</v>
      </c>
      <c r="H80">
        <f>SLT!K80</f>
        <v>27</v>
      </c>
      <c r="I80">
        <f>SLT!L80</f>
        <v>0</v>
      </c>
      <c r="J80">
        <f>SLT!M80</f>
        <v>0</v>
      </c>
      <c r="K80">
        <f>SLT!N80</f>
        <v>0</v>
      </c>
      <c r="L80">
        <f>SLT!O80</f>
        <v>0</v>
      </c>
      <c r="M80">
        <f>SLT!P80</f>
        <v>0</v>
      </c>
      <c r="N80">
        <f>SLT!Q80</f>
        <v>0</v>
      </c>
      <c r="O80" t="e">
        <f>VLOOKUP(SLT!R80,CODIFICA_DOLOR!$A$1:$B$2,2,FALSE)</f>
        <v>#N/A</v>
      </c>
      <c r="P80" t="e">
        <f>VLOOKUP(SLT!B80,CODIFICA_SEXO!$A$1:$B$2,2,FALSE)</f>
        <v>#N/A</v>
      </c>
      <c r="Q80">
        <f>SLT!C80</f>
        <v>0</v>
      </c>
      <c r="R80">
        <f>SLT!M80</f>
        <v>0</v>
      </c>
      <c r="S80">
        <f t="shared" si="1"/>
        <v>1</v>
      </c>
    </row>
    <row r="81" spans="1:19" x14ac:dyDescent="0.3">
      <c r="A81">
        <f>VLOOKUP(SLT!D81,CODIFICA_OJO!$A$1:$B$2,2,FALSE)</f>
        <v>1</v>
      </c>
      <c r="B81">
        <f>VLOOKUP(SLT!E81,CODIFICA_GLAUCOMA!$A$1:$B$17,2,FALSE)</f>
        <v>6</v>
      </c>
      <c r="C81">
        <f>SLT!F81</f>
        <v>135</v>
      </c>
      <c r="D81">
        <f>SLT!G81</f>
        <v>4</v>
      </c>
      <c r="E81">
        <f>SLT!H81</f>
        <v>1.5</v>
      </c>
      <c r="F81">
        <f>SLT!I81</f>
        <v>195</v>
      </c>
      <c r="G81">
        <f>VLOOKUP(SLT!J81,CODIFICA_CIRUGIA_PREVIA!$A$1:$B$2,2,FALSE)</f>
        <v>1</v>
      </c>
      <c r="H81">
        <f>SLT!K81</f>
        <v>19</v>
      </c>
      <c r="I81">
        <f>SLT!L81</f>
        <v>0</v>
      </c>
      <c r="J81">
        <f>SLT!M81</f>
        <v>0</v>
      </c>
      <c r="K81">
        <f>SLT!N81</f>
        <v>0</v>
      </c>
      <c r="L81">
        <f>SLT!O81</f>
        <v>0</v>
      </c>
      <c r="M81">
        <f>SLT!P81</f>
        <v>0</v>
      </c>
      <c r="N81">
        <f>SLT!Q81</f>
        <v>0</v>
      </c>
      <c r="O81" t="e">
        <f>VLOOKUP(SLT!R81,CODIFICA_DOLOR!$A$1:$B$2,2,FALSE)</f>
        <v>#N/A</v>
      </c>
      <c r="P81" t="e">
        <f>VLOOKUP(SLT!B81,CODIFICA_SEXO!$A$1:$B$2,2,FALSE)</f>
        <v>#N/A</v>
      </c>
      <c r="Q81">
        <f>SLT!C81</f>
        <v>0</v>
      </c>
      <c r="R81">
        <f>SLT!M81</f>
        <v>0</v>
      </c>
      <c r="S81">
        <f t="shared" si="1"/>
        <v>1</v>
      </c>
    </row>
    <row r="82" spans="1:19" x14ac:dyDescent="0.3">
      <c r="A82">
        <f>VLOOKUP(SLT!D82,CODIFICA_OJO!$A$1:$B$2,2,FALSE)</f>
        <v>0</v>
      </c>
      <c r="B82">
        <f>VLOOKUP(SLT!E82,CODIFICA_GLAUCOMA!$A$1:$B$17,2,FALSE)</f>
        <v>6</v>
      </c>
      <c r="C82">
        <f>SLT!F82</f>
        <v>115</v>
      </c>
      <c r="D82">
        <f>SLT!G82</f>
        <v>4</v>
      </c>
      <c r="E82">
        <f>SLT!H82</f>
        <v>1.5</v>
      </c>
      <c r="F82">
        <f>SLT!I82</f>
        <v>183</v>
      </c>
      <c r="G82">
        <f>VLOOKUP(SLT!J82,CODIFICA_CIRUGIA_PREVIA!$A$1:$B$2,2,FALSE)</f>
        <v>1</v>
      </c>
      <c r="H82">
        <f>SLT!K82</f>
        <v>19</v>
      </c>
      <c r="I82">
        <f>SLT!L82</f>
        <v>0</v>
      </c>
      <c r="J82">
        <f>SLT!M82</f>
        <v>0</v>
      </c>
      <c r="K82">
        <f>SLT!N82</f>
        <v>0</v>
      </c>
      <c r="L82">
        <f>SLT!O82</f>
        <v>0</v>
      </c>
      <c r="M82">
        <f>SLT!P82</f>
        <v>0</v>
      </c>
      <c r="N82">
        <f>SLT!Q82</f>
        <v>0</v>
      </c>
      <c r="O82" t="e">
        <f>VLOOKUP(SLT!R82,CODIFICA_DOLOR!$A$1:$B$2,2,FALSE)</f>
        <v>#N/A</v>
      </c>
      <c r="P82" t="e">
        <f>VLOOKUP(SLT!B82,CODIFICA_SEXO!$A$1:$B$2,2,FALSE)</f>
        <v>#N/A</v>
      </c>
      <c r="Q82">
        <f>SLT!C82</f>
        <v>0</v>
      </c>
      <c r="R82">
        <f>SLT!M82</f>
        <v>0</v>
      </c>
      <c r="S82">
        <f t="shared" si="1"/>
        <v>1</v>
      </c>
    </row>
    <row r="83" spans="1:19" x14ac:dyDescent="0.3">
      <c r="A83">
        <f>VLOOKUP(SLT!D83,CODIFICA_OJO!$A$1:$B$2,2,FALSE)</f>
        <v>1</v>
      </c>
      <c r="B83">
        <f>VLOOKUP(SLT!E83,CODIFICA_GLAUCOMA!$A$1:$B$17,2,FALSE)</f>
        <v>6</v>
      </c>
      <c r="C83">
        <f>SLT!F83</f>
        <v>116</v>
      </c>
      <c r="D83">
        <f>SLT!G83</f>
        <v>4</v>
      </c>
      <c r="E83">
        <f>SLT!H83</f>
        <v>1.6</v>
      </c>
      <c r="F83">
        <f>SLT!I83</f>
        <v>185</v>
      </c>
      <c r="G83">
        <f>VLOOKUP(SLT!J83,CODIFICA_CIRUGIA_PREVIA!$A$1:$B$2,2,FALSE)</f>
        <v>1</v>
      </c>
      <c r="H83">
        <f>SLT!K83</f>
        <v>22</v>
      </c>
      <c r="I83">
        <f>SLT!L83</f>
        <v>0</v>
      </c>
      <c r="J83">
        <f>SLT!M83</f>
        <v>0</v>
      </c>
      <c r="K83">
        <f>SLT!N83</f>
        <v>0</v>
      </c>
      <c r="L83">
        <f>SLT!O83</f>
        <v>0</v>
      </c>
      <c r="M83">
        <f>SLT!P83</f>
        <v>0</v>
      </c>
      <c r="N83">
        <f>SLT!Q83</f>
        <v>0</v>
      </c>
      <c r="O83" t="e">
        <f>VLOOKUP(SLT!R83,CODIFICA_DOLOR!$A$1:$B$2,2,FALSE)</f>
        <v>#N/A</v>
      </c>
      <c r="P83" t="e">
        <f>VLOOKUP(SLT!B83,CODIFICA_SEXO!$A$1:$B$2,2,FALSE)</f>
        <v>#N/A</v>
      </c>
      <c r="Q83">
        <f>SLT!C83</f>
        <v>0</v>
      </c>
      <c r="R83">
        <f>SLT!M83</f>
        <v>0</v>
      </c>
      <c r="S83">
        <f t="shared" si="1"/>
        <v>1</v>
      </c>
    </row>
    <row r="84" spans="1:19" x14ac:dyDescent="0.3">
      <c r="A84">
        <f>VLOOKUP(SLT!D84,CODIFICA_OJO!$A$1:$B$2,2,FALSE)</f>
        <v>0</v>
      </c>
      <c r="B84">
        <f>VLOOKUP(SLT!E84,CODIFICA_GLAUCOMA!$A$1:$B$17,2,FALSE)</f>
        <v>6</v>
      </c>
      <c r="C84">
        <f>SLT!F84</f>
        <v>147</v>
      </c>
      <c r="D84">
        <f>SLT!G84</f>
        <v>4</v>
      </c>
      <c r="E84">
        <f>SLT!H84</f>
        <v>1.8</v>
      </c>
      <c r="F84">
        <f>SLT!I84</f>
        <v>263</v>
      </c>
      <c r="G84">
        <f>VLOOKUP(SLT!J84,CODIFICA_CIRUGIA_PREVIA!$A$1:$B$2,2,FALSE)</f>
        <v>1</v>
      </c>
      <c r="H84">
        <f>SLT!K84</f>
        <v>23</v>
      </c>
      <c r="I84">
        <f>SLT!L84</f>
        <v>0</v>
      </c>
      <c r="J84">
        <f>SLT!M84</f>
        <v>0</v>
      </c>
      <c r="K84">
        <f>SLT!N84</f>
        <v>0</v>
      </c>
      <c r="L84">
        <f>SLT!O84</f>
        <v>0</v>
      </c>
      <c r="M84">
        <f>SLT!P84</f>
        <v>0</v>
      </c>
      <c r="N84">
        <f>SLT!Q84</f>
        <v>0</v>
      </c>
      <c r="O84" t="e">
        <f>VLOOKUP(SLT!R84,CODIFICA_DOLOR!$A$1:$B$2,2,FALSE)</f>
        <v>#N/A</v>
      </c>
      <c r="P84" t="e">
        <f>VLOOKUP(SLT!B84,CODIFICA_SEXO!$A$1:$B$2,2,FALSE)</f>
        <v>#N/A</v>
      </c>
      <c r="Q84">
        <f>SLT!C84</f>
        <v>0</v>
      </c>
      <c r="R84">
        <f>SLT!M84</f>
        <v>0</v>
      </c>
      <c r="S84">
        <f t="shared" si="1"/>
        <v>1</v>
      </c>
    </row>
    <row r="85" spans="1:19" x14ac:dyDescent="0.3">
      <c r="A85">
        <f>VLOOKUP(SLT!D85,CODIFICA_OJO!$A$1:$B$2,2,FALSE)</f>
        <v>0</v>
      </c>
      <c r="B85">
        <f>VLOOKUP(SLT!E85,CODIFICA_GLAUCOMA!$A$1:$B$17,2,FALSE)</f>
        <v>6</v>
      </c>
      <c r="C85">
        <f>SLT!F85</f>
        <v>62</v>
      </c>
      <c r="D85">
        <f>SLT!G85</f>
        <v>2</v>
      </c>
      <c r="E85">
        <f>SLT!H85</f>
        <v>1.6</v>
      </c>
      <c r="F85">
        <f>SLT!I85</f>
        <v>98.7</v>
      </c>
      <c r="G85" t="e">
        <f>VLOOKUP(SLT!J85,CODIFICA_CIRUGIA_PREVIA!$A$1:$B$2,2,FALSE)</f>
        <v>#N/A</v>
      </c>
      <c r="H85">
        <f>SLT!K85</f>
        <v>24</v>
      </c>
      <c r="I85">
        <f>SLT!L85</f>
        <v>24</v>
      </c>
      <c r="J85">
        <f>21</f>
        <v>21</v>
      </c>
      <c r="K85">
        <f>SLT!N85</f>
        <v>0</v>
      </c>
      <c r="L85">
        <f>SLT!O85</f>
        <v>2</v>
      </c>
      <c r="M85">
        <f>SLT!P85</f>
        <v>0</v>
      </c>
      <c r="N85">
        <f>SLT!Q85</f>
        <v>0</v>
      </c>
      <c r="O85" t="e">
        <f>VLOOKUP(SLT!R85,CODIFICA_DOLOR!$A$1:$B$2,2,FALSE)</f>
        <v>#N/A</v>
      </c>
      <c r="P85" t="e">
        <f>VLOOKUP(SLT!B85,CODIFICA_SEXO!$A$1:$B$2,2,FALSE)</f>
        <v>#N/A</v>
      </c>
      <c r="Q85">
        <f>SLT!C85</f>
        <v>0</v>
      </c>
      <c r="R85">
        <v>21</v>
      </c>
      <c r="S85">
        <f t="shared" si="1"/>
        <v>0</v>
      </c>
    </row>
    <row r="86" spans="1:19" x14ac:dyDescent="0.3">
      <c r="A86">
        <f>VLOOKUP(SLT!D86,CODIFICA_OJO!$A$1:$B$2,2,FALSE)</f>
        <v>1</v>
      </c>
      <c r="B86">
        <f>VLOOKUP(SLT!E86,CODIFICA_GLAUCOMA!$A$1:$B$17,2,FALSE)</f>
        <v>6</v>
      </c>
      <c r="C86">
        <f>SLT!F86</f>
        <v>107</v>
      </c>
      <c r="D86">
        <f>SLT!G86</f>
        <v>4</v>
      </c>
      <c r="E86">
        <f>SLT!H86</f>
        <v>1.6</v>
      </c>
      <c r="F86">
        <f>SLT!I86</f>
        <v>169</v>
      </c>
      <c r="G86">
        <f>VLOOKUP(SLT!J86,CODIFICA_CIRUGIA_PREVIA!$A$1:$B$2,2,FALSE)</f>
        <v>1</v>
      </c>
      <c r="H86">
        <f>SLT!K86</f>
        <v>28</v>
      </c>
      <c r="I86">
        <f>SLT!L86</f>
        <v>25</v>
      </c>
      <c r="J86">
        <v>18</v>
      </c>
      <c r="K86">
        <f>SLT!N86</f>
        <v>0</v>
      </c>
      <c r="L86">
        <f>SLT!O86</f>
        <v>2</v>
      </c>
      <c r="M86">
        <f>SLT!P86</f>
        <v>0</v>
      </c>
      <c r="N86">
        <f>SLT!Q86</f>
        <v>0</v>
      </c>
      <c r="O86" t="e">
        <f>VLOOKUP(SLT!R86,CODIFICA_DOLOR!$A$1:$B$2,2,FALSE)</f>
        <v>#N/A</v>
      </c>
      <c r="P86" t="e">
        <f>VLOOKUP(SLT!B86,CODIFICA_SEXO!$A$1:$B$2,2,FALSE)</f>
        <v>#N/A</v>
      </c>
      <c r="Q86">
        <f>SLT!C86</f>
        <v>0</v>
      </c>
      <c r="R86">
        <v>18</v>
      </c>
      <c r="S86">
        <f t="shared" si="1"/>
        <v>0</v>
      </c>
    </row>
    <row r="87" spans="1:19" x14ac:dyDescent="0.3">
      <c r="A87">
        <f>VLOOKUP(SLT!D87,CODIFICA_OJO!$A$1:$B$2,2,FALSE)</f>
        <v>0</v>
      </c>
      <c r="B87">
        <f>VLOOKUP(SLT!E87,CODIFICA_GLAUCOMA!$A$1:$B$17,2,FALSE)</f>
        <v>6</v>
      </c>
      <c r="C87">
        <f>SLT!F87</f>
        <v>102</v>
      </c>
      <c r="D87">
        <f>SLT!G87</f>
        <v>4</v>
      </c>
      <c r="E87">
        <f>SLT!H87</f>
        <v>1.5</v>
      </c>
      <c r="F87">
        <f>SLT!I87</f>
        <v>153</v>
      </c>
      <c r="G87" t="e">
        <f>VLOOKUP(SLT!J87,CODIFICA_CIRUGIA_PREVIA!$A$1:$B$2,2,FALSE)</f>
        <v>#N/A</v>
      </c>
      <c r="H87">
        <f>SLT!K87</f>
        <v>27</v>
      </c>
      <c r="I87">
        <f>SLT!L87</f>
        <v>0</v>
      </c>
      <c r="J87">
        <f>SLT!M87</f>
        <v>0</v>
      </c>
      <c r="K87">
        <f>SLT!N87</f>
        <v>0</v>
      </c>
      <c r="L87">
        <f>SLT!O87</f>
        <v>0</v>
      </c>
      <c r="M87">
        <f>SLT!P87</f>
        <v>0</v>
      </c>
      <c r="N87">
        <f>SLT!Q87</f>
        <v>0</v>
      </c>
      <c r="O87" t="e">
        <f>VLOOKUP(SLT!R87,CODIFICA_DOLOR!$A$1:$B$2,2,FALSE)</f>
        <v>#N/A</v>
      </c>
      <c r="P87" t="e">
        <f>VLOOKUP(SLT!B87,CODIFICA_SEXO!$A$1:$B$2,2,FALSE)</f>
        <v>#N/A</v>
      </c>
      <c r="Q87">
        <f>SLT!C87</f>
        <v>0</v>
      </c>
      <c r="R87">
        <f>SLT!M87</f>
        <v>0</v>
      </c>
      <c r="S87">
        <f t="shared" si="1"/>
        <v>1</v>
      </c>
    </row>
    <row r="88" spans="1:19" x14ac:dyDescent="0.3">
      <c r="A88">
        <f>VLOOKUP(SLT!D88,CODIFICA_OJO!$A$1:$B$2,2,FALSE)</f>
        <v>0</v>
      </c>
      <c r="B88">
        <f>VLOOKUP(SLT!E88,CODIFICA_GLAUCOMA!$A$1:$B$17,2,FALSE)</f>
        <v>1</v>
      </c>
      <c r="C88">
        <f>SLT!F88</f>
        <v>128</v>
      </c>
      <c r="D88">
        <f>SLT!G88</f>
        <v>4</v>
      </c>
      <c r="E88">
        <f>SLT!H88</f>
        <v>1.2</v>
      </c>
      <c r="F88">
        <f>SLT!I88</f>
        <v>143</v>
      </c>
      <c r="G88" t="e">
        <f>VLOOKUP(SLT!J88,CODIFICA_CIRUGIA_PREVIA!$A$1:$B$2,2,FALSE)</f>
        <v>#N/A</v>
      </c>
      <c r="H88">
        <f>SLT!K88</f>
        <v>0</v>
      </c>
      <c r="I88">
        <f>SLT!L88</f>
        <v>0</v>
      </c>
      <c r="J88">
        <f>SLT!M88</f>
        <v>0</v>
      </c>
      <c r="K88">
        <f>SLT!N88</f>
        <v>0</v>
      </c>
      <c r="L88">
        <f>SLT!O88</f>
        <v>0</v>
      </c>
      <c r="M88">
        <f>SLT!P88</f>
        <v>0</v>
      </c>
      <c r="N88">
        <f>SLT!Q88</f>
        <v>0</v>
      </c>
      <c r="O88" t="e">
        <f>VLOOKUP(SLT!R88,CODIFICA_DOLOR!$A$1:$B$2,2,FALSE)</f>
        <v>#N/A</v>
      </c>
      <c r="P88" t="e">
        <f>VLOOKUP(SLT!B88,CODIFICA_SEXO!$A$1:$B$2,2,FALSE)</f>
        <v>#N/A</v>
      </c>
      <c r="Q88">
        <f>SLT!C88</f>
        <v>0</v>
      </c>
      <c r="R88">
        <f>SLT!M88</f>
        <v>0</v>
      </c>
      <c r="S88">
        <f t="shared" si="1"/>
        <v>1</v>
      </c>
    </row>
    <row r="89" spans="1:19" x14ac:dyDescent="0.3">
      <c r="A89">
        <f>VLOOKUP(SLT!D89,CODIFICA_OJO!$A$1:$B$2,2,FALSE)</f>
        <v>1</v>
      </c>
      <c r="B89">
        <f>VLOOKUP(SLT!E89,CODIFICA_GLAUCOMA!$A$1:$B$17,2,FALSE)</f>
        <v>13</v>
      </c>
      <c r="C89">
        <f>SLT!F89</f>
        <v>104</v>
      </c>
      <c r="D89">
        <f>SLT!G89</f>
        <v>4</v>
      </c>
      <c r="E89">
        <f>SLT!H89</f>
        <v>1.1000000000000001</v>
      </c>
      <c r="F89">
        <f>SLT!I89</f>
        <v>114</v>
      </c>
      <c r="G89">
        <f>VLOOKUP(SLT!J89,CODIFICA_CIRUGIA_PREVIA!$A$1:$B$2,2,FALSE)</f>
        <v>1</v>
      </c>
      <c r="H89">
        <f>SLT!K89</f>
        <v>20</v>
      </c>
      <c r="I89">
        <f>SLT!L89</f>
        <v>24</v>
      </c>
      <c r="J89">
        <f>SLT!M89</f>
        <v>0</v>
      </c>
      <c r="K89">
        <f>SLT!N89</f>
        <v>0</v>
      </c>
      <c r="L89">
        <f>SLT!O89</f>
        <v>0</v>
      </c>
      <c r="M89">
        <f>SLT!P89</f>
        <v>0</v>
      </c>
      <c r="N89">
        <f>SLT!Q89</f>
        <v>0</v>
      </c>
      <c r="O89" t="e">
        <f>VLOOKUP(SLT!R89,CODIFICA_DOLOR!$A$1:$B$2,2,FALSE)</f>
        <v>#N/A</v>
      </c>
      <c r="P89" t="e">
        <f>VLOOKUP(SLT!B89,CODIFICA_SEXO!$A$1:$B$2,2,FALSE)</f>
        <v>#N/A</v>
      </c>
      <c r="Q89">
        <f>SLT!C89</f>
        <v>0</v>
      </c>
      <c r="R89">
        <f>SLT!M89</f>
        <v>0</v>
      </c>
      <c r="S89">
        <f t="shared" si="1"/>
        <v>1</v>
      </c>
    </row>
    <row r="90" spans="1:19" x14ac:dyDescent="0.3">
      <c r="A90">
        <f>VLOOKUP(SLT!D90,CODIFICA_OJO!$A$1:$B$2,2,FALSE)</f>
        <v>1</v>
      </c>
      <c r="B90" t="e">
        <f>VLOOKUP(SLT!E90,CODIFICA_GLAUCOMA!$A$1:$B$17,2,FALSE)</f>
        <v>#N/A</v>
      </c>
      <c r="C90">
        <f>SLT!F90</f>
        <v>126</v>
      </c>
      <c r="D90">
        <f>SLT!G90</f>
        <v>4</v>
      </c>
      <c r="E90">
        <f>SLT!H90</f>
        <v>2</v>
      </c>
      <c r="F90">
        <f>SLT!I90</f>
        <v>230</v>
      </c>
      <c r="G90">
        <f>VLOOKUP(SLT!J90,CODIFICA_CIRUGIA_PREVIA!$A$1:$B$2,2,FALSE)</f>
        <v>1</v>
      </c>
      <c r="H90">
        <f>SLT!K90</f>
        <v>20</v>
      </c>
      <c r="I90">
        <f>SLT!L90</f>
        <v>0</v>
      </c>
      <c r="J90">
        <v>10</v>
      </c>
      <c r="K90">
        <f>SLT!N90</f>
        <v>0</v>
      </c>
      <c r="L90">
        <v>1</v>
      </c>
      <c r="M90">
        <f>SLT!P90</f>
        <v>0</v>
      </c>
      <c r="N90">
        <f>SLT!Q90</f>
        <v>0</v>
      </c>
      <c r="O90" t="e">
        <f>VLOOKUP(SLT!R90,CODIFICA_DOLOR!$A$1:$B$2,2,FALSE)</f>
        <v>#N/A</v>
      </c>
      <c r="P90" t="e">
        <f>VLOOKUP(SLT!B90,CODIFICA_SEXO!$A$1:$B$2,2,FALSE)</f>
        <v>#N/A</v>
      </c>
      <c r="Q90">
        <f>SLT!C90</f>
        <v>0</v>
      </c>
      <c r="R90">
        <v>10</v>
      </c>
      <c r="S90">
        <f t="shared" si="1"/>
        <v>1</v>
      </c>
    </row>
    <row r="91" spans="1:19" x14ac:dyDescent="0.3">
      <c r="A91">
        <f>VLOOKUP(SLT!D91,CODIFICA_OJO!$A$1:$B$2,2,FALSE)</f>
        <v>0</v>
      </c>
      <c r="B91">
        <f>VLOOKUP(SLT!E91,CODIFICA_GLAUCOMA!$A$1:$B$17,2,FALSE)</f>
        <v>14</v>
      </c>
      <c r="C91">
        <f>SLT!F91</f>
        <v>123</v>
      </c>
      <c r="D91">
        <f>SLT!G91</f>
        <v>4</v>
      </c>
      <c r="E91">
        <f>SLT!H91</f>
        <v>1.6</v>
      </c>
      <c r="F91">
        <f>SLT!I91</f>
        <v>196</v>
      </c>
      <c r="G91">
        <f>VLOOKUP(SLT!J91,CODIFICA_CIRUGIA_PREVIA!$A$1:$B$2,2,FALSE)</f>
        <v>1</v>
      </c>
      <c r="H91">
        <f>SLT!K91</f>
        <v>28</v>
      </c>
      <c r="I91">
        <f>SLT!L91</f>
        <v>0</v>
      </c>
      <c r="J91">
        <v>16</v>
      </c>
      <c r="K91">
        <f>SLT!N91</f>
        <v>0</v>
      </c>
      <c r="L91">
        <v>1</v>
      </c>
      <c r="M91">
        <f>SLT!P91</f>
        <v>0</v>
      </c>
      <c r="N91">
        <f>SLT!Q91</f>
        <v>0</v>
      </c>
      <c r="O91" t="e">
        <f>VLOOKUP(SLT!R91,CODIFICA_DOLOR!$A$1:$B$2,2,FALSE)</f>
        <v>#N/A</v>
      </c>
      <c r="P91" t="e">
        <f>VLOOKUP(SLT!B91,CODIFICA_SEXO!$A$1:$B$2,2,FALSE)</f>
        <v>#N/A</v>
      </c>
      <c r="Q91">
        <f>SLT!C91</f>
        <v>0</v>
      </c>
      <c r="R91">
        <v>16</v>
      </c>
      <c r="S91">
        <f t="shared" si="1"/>
        <v>0</v>
      </c>
    </row>
    <row r="92" spans="1:19" x14ac:dyDescent="0.3">
      <c r="A92">
        <f>VLOOKUP(SLT!D92,CODIFICA_OJO!$A$1:$B$2,2,FALSE)</f>
        <v>1</v>
      </c>
      <c r="B92">
        <f>VLOOKUP(SLT!E92,CODIFICA_GLAUCOMA!$A$1:$B$17,2,FALSE)</f>
        <v>6</v>
      </c>
      <c r="C92">
        <f>SLT!F92</f>
        <v>92</v>
      </c>
      <c r="D92">
        <f>SLT!G92</f>
        <v>3</v>
      </c>
      <c r="E92">
        <v>1.65</v>
      </c>
      <c r="F92">
        <f>SLT!I92</f>
        <v>134</v>
      </c>
      <c r="G92">
        <f>VLOOKUP(SLT!J92,CODIFICA_CIRUGIA_PREVIA!$A$1:$B$2,2,FALSE)</f>
        <v>1</v>
      </c>
      <c r="H92">
        <f>SLT!K92</f>
        <v>30</v>
      </c>
      <c r="I92">
        <f>SLT!L92</f>
        <v>0</v>
      </c>
      <c r="J92">
        <f>SLT!M92</f>
        <v>0</v>
      </c>
      <c r="K92">
        <f>SLT!N92</f>
        <v>0</v>
      </c>
      <c r="L92">
        <f>SLT!O92</f>
        <v>0</v>
      </c>
      <c r="M92">
        <f>SLT!P92</f>
        <v>0</v>
      </c>
      <c r="N92">
        <f>SLT!Q92</f>
        <v>0</v>
      </c>
      <c r="O92" t="e">
        <f>VLOOKUP(SLT!R92,CODIFICA_DOLOR!$A$1:$B$2,2,FALSE)</f>
        <v>#N/A</v>
      </c>
      <c r="P92" t="e">
        <f>VLOOKUP(SLT!B92,CODIFICA_SEXO!$A$1:$B$2,2,FALSE)</f>
        <v>#N/A</v>
      </c>
      <c r="Q92">
        <f>SLT!C92</f>
        <v>0</v>
      </c>
      <c r="R92">
        <f>SLT!M92</f>
        <v>0</v>
      </c>
      <c r="S92">
        <f t="shared" si="1"/>
        <v>1</v>
      </c>
    </row>
    <row r="93" spans="1:19" x14ac:dyDescent="0.3">
      <c r="A93">
        <f>VLOOKUP(SLT!D93,CODIFICA_OJO!$A$1:$B$2,2,FALSE)</f>
        <v>0</v>
      </c>
      <c r="B93">
        <f>VLOOKUP(SLT!E93,CODIFICA_GLAUCOMA!$A$1:$B$17,2,FALSE)</f>
        <v>6</v>
      </c>
      <c r="C93">
        <f>SLT!F93</f>
        <v>91</v>
      </c>
      <c r="D93">
        <f>SLT!G93</f>
        <v>3</v>
      </c>
      <c r="E93">
        <v>1.65</v>
      </c>
      <c r="F93">
        <f>SLT!I93</f>
        <v>134</v>
      </c>
      <c r="G93">
        <f>VLOOKUP(SLT!J93,CODIFICA_CIRUGIA_PREVIA!$A$1:$B$2,2,FALSE)</f>
        <v>1</v>
      </c>
      <c r="H93">
        <f>SLT!K93</f>
        <v>29</v>
      </c>
      <c r="I93">
        <f>SLT!L93</f>
        <v>0</v>
      </c>
      <c r="J93">
        <f>SLT!M93</f>
        <v>0</v>
      </c>
      <c r="K93">
        <f>SLT!N93</f>
        <v>0</v>
      </c>
      <c r="L93">
        <f>SLT!O93</f>
        <v>0</v>
      </c>
      <c r="M93">
        <f>SLT!P93</f>
        <v>0</v>
      </c>
      <c r="N93">
        <f>SLT!Q93</f>
        <v>0</v>
      </c>
      <c r="O93" t="e">
        <f>VLOOKUP(SLT!R93,CODIFICA_DOLOR!$A$1:$B$2,2,FALSE)</f>
        <v>#N/A</v>
      </c>
      <c r="P93" t="e">
        <f>VLOOKUP(SLT!B93,CODIFICA_SEXO!$A$1:$B$2,2,FALSE)</f>
        <v>#N/A</v>
      </c>
      <c r="Q93">
        <f>SLT!C93</f>
        <v>0</v>
      </c>
      <c r="R93">
        <f>SLT!M93</f>
        <v>0</v>
      </c>
      <c r="S93">
        <f t="shared" si="1"/>
        <v>1</v>
      </c>
    </row>
    <row r="94" spans="1:19" x14ac:dyDescent="0.3">
      <c r="A94">
        <f>VLOOKUP(SLT!D94,CODIFICA_OJO!$A$1:$B$2,2,FALSE)</f>
        <v>1</v>
      </c>
      <c r="B94">
        <f>VLOOKUP(SLT!E94,CODIFICA_GLAUCOMA!$A$1:$B$17,2,FALSE)</f>
        <v>1</v>
      </c>
      <c r="C94">
        <f>SLT!F94</f>
        <v>73</v>
      </c>
      <c r="D94">
        <f>SLT!G94</f>
        <v>3</v>
      </c>
      <c r="E94">
        <f>SLT!H94</f>
        <v>1.5</v>
      </c>
      <c r="F94">
        <f>SLT!I94</f>
        <v>106</v>
      </c>
      <c r="G94" t="e">
        <f>VLOOKUP(SLT!J94,CODIFICA_CIRUGIA_PREVIA!$A$1:$B$2,2,FALSE)</f>
        <v>#N/A</v>
      </c>
      <c r="H94">
        <f>SLT!K94</f>
        <v>21</v>
      </c>
      <c r="I94">
        <f>SLT!L94</f>
        <v>0</v>
      </c>
      <c r="J94">
        <f>SLT!M94</f>
        <v>0</v>
      </c>
      <c r="K94">
        <f>SLT!N94</f>
        <v>0</v>
      </c>
      <c r="L94" t="e">
        <f>VLOOKUP(SLT!R94,CODIFICA_DOLOR!$A$1:$B$2,2,FALSE)</f>
        <v>#N/A</v>
      </c>
      <c r="M94">
        <f>SLT!P94</f>
        <v>0</v>
      </c>
      <c r="N94">
        <f>SLT!Q94</f>
        <v>0</v>
      </c>
      <c r="O94" t="e">
        <f>VLOOKUP(SLT!R94,CODIFICA_DOLOR!$A$1:$B$2,2,FALSE)</f>
        <v>#N/A</v>
      </c>
      <c r="P94" t="e">
        <f>VLOOKUP(SLT!B94,CODIFICA_SEXO!$A$1:$B$2,2,FALSE)</f>
        <v>#N/A</v>
      </c>
      <c r="Q94">
        <f>SLT!C94</f>
        <v>0</v>
      </c>
      <c r="R94">
        <f>SLT!M94</f>
        <v>0</v>
      </c>
      <c r="S94">
        <f t="shared" si="1"/>
        <v>1</v>
      </c>
    </row>
    <row r="95" spans="1:19" x14ac:dyDescent="0.3">
      <c r="A95">
        <f>VLOOKUP(SLT!D95,CODIFICA_OJO!$A$1:$B$2,2,FALSE)</f>
        <v>0</v>
      </c>
      <c r="B95">
        <f>VLOOKUP(SLT!E95,CODIFICA_GLAUCOMA!$A$1:$B$17,2,FALSE)</f>
        <v>1</v>
      </c>
      <c r="C95">
        <f>SLT!F95</f>
        <v>111</v>
      </c>
      <c r="D95">
        <f>SLT!G95</f>
        <v>3</v>
      </c>
      <c r="E95">
        <f>SLT!H95</f>
        <v>1.5</v>
      </c>
      <c r="F95">
        <f>SLT!I95</f>
        <v>163</v>
      </c>
      <c r="G95" t="e">
        <f>VLOOKUP(SLT!J95,CODIFICA_CIRUGIA_PREVIA!$A$1:$B$2,2,FALSE)</f>
        <v>#N/A</v>
      </c>
      <c r="H95">
        <f>SLT!K95</f>
        <v>22</v>
      </c>
      <c r="I95">
        <f>SLT!L95</f>
        <v>0</v>
      </c>
      <c r="J95">
        <f>SLT!M95</f>
        <v>0</v>
      </c>
      <c r="K95">
        <f>SLT!N95</f>
        <v>0</v>
      </c>
      <c r="L95" t="e">
        <f>VLOOKUP(SLT!R94,CODIFICA_DOLOR!$A$1:$B$2,2,FALSE)</f>
        <v>#N/A</v>
      </c>
      <c r="M95">
        <f>SLT!P95</f>
        <v>0</v>
      </c>
      <c r="N95">
        <f>SLT!Q95</f>
        <v>0</v>
      </c>
      <c r="O95" t="e">
        <f>VLOOKUP(SLT!R95,CODIFICA_DOLOR!$A$1:$B$2,2,FALSE)</f>
        <v>#N/A</v>
      </c>
      <c r="P95" t="e">
        <f>VLOOKUP(SLT!B95,CODIFICA_SEXO!$A$1:$B$2,2,FALSE)</f>
        <v>#N/A</v>
      </c>
      <c r="Q95">
        <f>SLT!C95</f>
        <v>0</v>
      </c>
      <c r="R95">
        <f>SLT!M95</f>
        <v>0</v>
      </c>
      <c r="S95">
        <f t="shared" si="1"/>
        <v>1</v>
      </c>
    </row>
    <row r="96" spans="1:19" x14ac:dyDescent="0.3">
      <c r="A96">
        <f>VLOOKUP(SLT!D96,CODIFICA_OJO!$A$1:$B$2,2,FALSE)</f>
        <v>1</v>
      </c>
      <c r="B96">
        <f>VLOOKUP(SLT!E96,CODIFICA_GLAUCOMA!$A$1:$B$17,2,FALSE)</f>
        <v>1</v>
      </c>
      <c r="C96">
        <f>SLT!F96</f>
        <v>105</v>
      </c>
      <c r="D96">
        <f>SLT!G96</f>
        <v>4</v>
      </c>
      <c r="E96">
        <f>SLT!H96</f>
        <v>1.4</v>
      </c>
      <c r="F96">
        <f>SLT!I96</f>
        <v>147</v>
      </c>
      <c r="G96" t="e">
        <f>VLOOKUP(SLT!J96,CODIFICA_CIRUGIA_PREVIA!$A$1:$B$2,2,FALSE)</f>
        <v>#N/A</v>
      </c>
      <c r="H96">
        <f>SLT!K96</f>
        <v>17</v>
      </c>
      <c r="I96">
        <f>SLT!L96</f>
        <v>15</v>
      </c>
      <c r="J96">
        <f>SLT!M96</f>
        <v>0</v>
      </c>
      <c r="K96">
        <f>SLT!N96</f>
        <v>0</v>
      </c>
      <c r="L96">
        <f>SLT!O96</f>
        <v>3</v>
      </c>
      <c r="M96">
        <f>SLT!P96</f>
        <v>0</v>
      </c>
      <c r="N96">
        <f>SLT!Q96</f>
        <v>0</v>
      </c>
      <c r="O96" t="e">
        <f>VLOOKUP(SLT!R96,CODIFICA_DOLOR!$A$1:$B$2,2,FALSE)</f>
        <v>#N/A</v>
      </c>
      <c r="P96" t="e">
        <f>VLOOKUP(SLT!B96,CODIFICA_SEXO!$A$1:$B$2,2,FALSE)</f>
        <v>#N/A</v>
      </c>
      <c r="Q96">
        <f>SLT!C96</f>
        <v>0</v>
      </c>
      <c r="R96">
        <f>SLT!M96</f>
        <v>0</v>
      </c>
      <c r="S96">
        <f t="shared" si="1"/>
        <v>1</v>
      </c>
    </row>
    <row r="97" spans="1:19" x14ac:dyDescent="0.3">
      <c r="A97">
        <f>VLOOKUP(SLT!D97,CODIFICA_OJO!$A$1:$B$2,2,FALSE)</f>
        <v>0</v>
      </c>
      <c r="B97">
        <f>VLOOKUP(SLT!E97,CODIFICA_GLAUCOMA!$A$1:$B$17,2,FALSE)</f>
        <v>1</v>
      </c>
      <c r="C97">
        <f>SLT!F97</f>
        <v>102</v>
      </c>
      <c r="D97">
        <f>SLT!G97</f>
        <v>4</v>
      </c>
      <c r="E97">
        <f>SLT!H97</f>
        <v>1.4</v>
      </c>
      <c r="F97">
        <f>SLT!I97</f>
        <v>142</v>
      </c>
      <c r="G97" t="e">
        <f>VLOOKUP(SLT!J97,CODIFICA_CIRUGIA_PREVIA!$A$1:$B$2,2,FALSE)</f>
        <v>#N/A</v>
      </c>
      <c r="H97">
        <f>SLT!K97</f>
        <v>18</v>
      </c>
      <c r="I97">
        <f>SLT!L97</f>
        <v>12</v>
      </c>
      <c r="J97">
        <f>SLT!M97</f>
        <v>0</v>
      </c>
      <c r="K97">
        <f>SLT!N97</f>
        <v>0</v>
      </c>
      <c r="L97">
        <f>SLT!O97</f>
        <v>3</v>
      </c>
      <c r="M97">
        <f>SLT!P97</f>
        <v>0</v>
      </c>
      <c r="N97">
        <f>SLT!Q97</f>
        <v>0</v>
      </c>
      <c r="O97" t="e">
        <f>VLOOKUP(SLT!R97,CODIFICA_DOLOR!$A$1:$B$2,2,FALSE)</f>
        <v>#N/A</v>
      </c>
      <c r="P97" t="e">
        <f>VLOOKUP(SLT!B97,CODIFICA_SEXO!$A$1:$B$2,2,FALSE)</f>
        <v>#N/A</v>
      </c>
      <c r="Q97">
        <f>SLT!C97</f>
        <v>0</v>
      </c>
      <c r="R97">
        <f>SLT!M97</f>
        <v>0</v>
      </c>
      <c r="S97">
        <f t="shared" si="1"/>
        <v>1</v>
      </c>
    </row>
    <row r="98" spans="1:19" x14ac:dyDescent="0.3">
      <c r="A98">
        <f>VLOOKUP(SLT!D98,CODIFICA_OJO!$A$1:$B$2,2,FALSE)</f>
        <v>1</v>
      </c>
      <c r="B98">
        <f>VLOOKUP(SLT!E98,CODIFICA_GLAUCOMA!$A$1:$B$17,2,FALSE)</f>
        <v>1</v>
      </c>
      <c r="C98">
        <f>SLT!F98</f>
        <v>105</v>
      </c>
      <c r="D98">
        <f>SLT!G98</f>
        <v>4</v>
      </c>
      <c r="E98">
        <f>SLT!H98</f>
        <v>1.4</v>
      </c>
      <c r="F98">
        <f>SLT!I98</f>
        <v>146</v>
      </c>
      <c r="G98" t="e">
        <f>VLOOKUP(SLT!J98,CODIFICA_CIRUGIA_PREVIA!$A$1:$B$2,2,FALSE)</f>
        <v>#N/A</v>
      </c>
      <c r="H98">
        <f>SLT!K98</f>
        <v>22</v>
      </c>
      <c r="I98">
        <f>SLT!L98</f>
        <v>0</v>
      </c>
      <c r="J98">
        <f>SLT!M98</f>
        <v>0</v>
      </c>
      <c r="K98">
        <f>SLT!N98</f>
        <v>0</v>
      </c>
      <c r="L98">
        <f>SLT!O98</f>
        <v>0</v>
      </c>
      <c r="M98">
        <f>SLT!P98</f>
        <v>0</v>
      </c>
      <c r="N98">
        <f>SLT!Q98</f>
        <v>0</v>
      </c>
      <c r="O98" t="e">
        <f>VLOOKUP(SLT!R98,CODIFICA_DOLOR!$A$1:$B$2,2,FALSE)</f>
        <v>#N/A</v>
      </c>
      <c r="P98" t="e">
        <f>VLOOKUP(SLT!B98,CODIFICA_SEXO!$A$1:$B$2,2,FALSE)</f>
        <v>#N/A</v>
      </c>
      <c r="Q98">
        <f>SLT!C98</f>
        <v>0</v>
      </c>
      <c r="R98">
        <f>SLT!M98</f>
        <v>0</v>
      </c>
      <c r="S98">
        <f t="shared" si="1"/>
        <v>1</v>
      </c>
    </row>
    <row r="99" spans="1:19" x14ac:dyDescent="0.3">
      <c r="A99">
        <f>VLOOKUP(SLT!D99,CODIFICA_OJO!$A$1:$B$2,2,FALSE)</f>
        <v>0</v>
      </c>
      <c r="B99">
        <f>VLOOKUP(SLT!E99,CODIFICA_GLAUCOMA!$A$1:$B$17,2,FALSE)</f>
        <v>1</v>
      </c>
      <c r="C99">
        <f>SLT!F99</f>
        <v>110</v>
      </c>
      <c r="D99">
        <f>SLT!G99</f>
        <v>4</v>
      </c>
      <c r="E99">
        <f>SLT!H99</f>
        <v>1.2</v>
      </c>
      <c r="F99">
        <f>SLT!I99</f>
        <v>132</v>
      </c>
      <c r="G99" t="e">
        <f>VLOOKUP(SLT!J99,CODIFICA_CIRUGIA_PREVIA!$A$1:$B$2,2,FALSE)</f>
        <v>#N/A</v>
      </c>
      <c r="H99">
        <f>SLT!K99</f>
        <v>22</v>
      </c>
      <c r="I99">
        <f>SLT!L99</f>
        <v>0</v>
      </c>
      <c r="J99">
        <f>SLT!M99</f>
        <v>0</v>
      </c>
      <c r="K99">
        <f>SLT!N99</f>
        <v>0</v>
      </c>
      <c r="L99">
        <f>SLT!O99</f>
        <v>0</v>
      </c>
      <c r="M99">
        <f>SLT!P99</f>
        <v>0</v>
      </c>
      <c r="N99">
        <f>SLT!Q99</f>
        <v>0</v>
      </c>
      <c r="O99" t="e">
        <f>VLOOKUP(SLT!R99,CODIFICA_DOLOR!$A$1:$B$2,2,FALSE)</f>
        <v>#N/A</v>
      </c>
      <c r="P99" t="e">
        <f>VLOOKUP(SLT!B99,CODIFICA_SEXO!$A$1:$B$2,2,FALSE)</f>
        <v>#N/A</v>
      </c>
      <c r="Q99">
        <f>SLT!C99</f>
        <v>0</v>
      </c>
      <c r="R99">
        <f>SLT!M99</f>
        <v>0</v>
      </c>
      <c r="S99">
        <f t="shared" si="1"/>
        <v>1</v>
      </c>
    </row>
    <row r="100" spans="1:19" x14ac:dyDescent="0.3">
      <c r="A100">
        <f>VLOOKUP(SLT!D100,CODIFICA_OJO!$A$1:$B$2,2,FALSE)</f>
        <v>1</v>
      </c>
      <c r="B100">
        <f>VLOOKUP(SLT!E100,CODIFICA_GLAUCOMA!$A$1:$B$17,2,FALSE)</f>
        <v>7</v>
      </c>
      <c r="C100">
        <f>SLT!F100</f>
        <v>143</v>
      </c>
      <c r="D100">
        <f>SLT!G100</f>
        <v>4</v>
      </c>
      <c r="E100">
        <v>1.4</v>
      </c>
      <c r="F100">
        <f>SLT!I100</f>
        <v>195</v>
      </c>
      <c r="G100" t="e">
        <f>VLOOKUP(SLT!J100,CODIFICA_CIRUGIA_PREVIA!$A$1:$B$2,2,FALSE)</f>
        <v>#N/A</v>
      </c>
      <c r="H100">
        <f>SLT!K100</f>
        <v>23</v>
      </c>
      <c r="I100">
        <f>SLT!L100</f>
        <v>16</v>
      </c>
      <c r="J100">
        <f>SLT!M100</f>
        <v>0</v>
      </c>
      <c r="K100">
        <f>SLT!N100</f>
        <v>0</v>
      </c>
      <c r="L100">
        <f>SLT!O100</f>
        <v>0</v>
      </c>
      <c r="M100">
        <f>SLT!P100</f>
        <v>0</v>
      </c>
      <c r="N100">
        <f>SLT!Q100</f>
        <v>0</v>
      </c>
      <c r="O100" t="e">
        <f>VLOOKUP(SLT!R100,CODIFICA_DOLOR!$A$1:$B$2,2,FALSE)</f>
        <v>#N/A</v>
      </c>
      <c r="P100" t="e">
        <f>VLOOKUP(SLT!B100,CODIFICA_SEXO!$A$1:$B$2,2,FALSE)</f>
        <v>#N/A</v>
      </c>
      <c r="Q100">
        <f>SLT!C100</f>
        <v>0</v>
      </c>
      <c r="R100">
        <f>SLT!M100</f>
        <v>0</v>
      </c>
      <c r="S100">
        <f t="shared" si="1"/>
        <v>1</v>
      </c>
    </row>
    <row r="101" spans="1:19" x14ac:dyDescent="0.3">
      <c r="A101">
        <f>VLOOKUP(SLT!D101,CODIFICA_OJO!$A$1:$B$2,2,FALSE)</f>
        <v>1</v>
      </c>
      <c r="B101">
        <f>VLOOKUP(SLT!E101,CODIFICA_GLAUCOMA!$A$1:$B$17,2,FALSE)</f>
        <v>7</v>
      </c>
      <c r="C101">
        <f>SLT!F101</f>
        <v>163</v>
      </c>
      <c r="D101">
        <f>SLT!G101</f>
        <v>4</v>
      </c>
      <c r="E101">
        <v>1.55</v>
      </c>
      <c r="F101">
        <f>SLT!I101</f>
        <v>256</v>
      </c>
      <c r="G101" t="e">
        <f>VLOOKUP(SLT!J101,CODIFICA_CIRUGIA_PREVIA!$A$1:$B$2,2,FALSE)</f>
        <v>#N/A</v>
      </c>
      <c r="H101">
        <f>SLT!K101</f>
        <v>23</v>
      </c>
      <c r="I101">
        <f>SLT!L101</f>
        <v>15</v>
      </c>
      <c r="J101">
        <f>SLT!M101</f>
        <v>15</v>
      </c>
      <c r="K101">
        <f>SLT!N101</f>
        <v>0</v>
      </c>
      <c r="L101">
        <f>SLT!O101</f>
        <v>1</v>
      </c>
      <c r="M101">
        <f>SLT!P101</f>
        <v>0</v>
      </c>
      <c r="N101">
        <f>SLT!Q101</f>
        <v>0</v>
      </c>
      <c r="O101" t="e">
        <f>VLOOKUP(SLT!R101,CODIFICA_DOLOR!$A$1:$B$2,2,FALSE)</f>
        <v>#N/A</v>
      </c>
      <c r="P101" t="e">
        <f>VLOOKUP(SLT!B101,CODIFICA_SEXO!$A$1:$B$2,2,FALSE)</f>
        <v>#N/A</v>
      </c>
      <c r="Q101">
        <f>SLT!C101</f>
        <v>0</v>
      </c>
      <c r="R101">
        <f>SLT!M101</f>
        <v>15</v>
      </c>
      <c r="S101">
        <f t="shared" si="1"/>
        <v>0</v>
      </c>
    </row>
    <row r="102" spans="1:19" x14ac:dyDescent="0.3">
      <c r="A102">
        <f>VLOOKUP(SLT!D102,CODIFICA_OJO!$A$1:$B$2,2,FALSE)</f>
        <v>0</v>
      </c>
      <c r="B102">
        <f>VLOOKUP(SLT!E102,CODIFICA_GLAUCOMA!$A$1:$B$17,2,FALSE)</f>
        <v>7</v>
      </c>
      <c r="C102">
        <f>SLT!F102</f>
        <v>151</v>
      </c>
      <c r="D102">
        <f>SLT!G102</f>
        <v>4</v>
      </c>
      <c r="E102">
        <v>1.45</v>
      </c>
      <c r="F102">
        <f>SLT!I102</f>
        <v>221</v>
      </c>
      <c r="G102" t="e">
        <f>VLOOKUP(SLT!J102,CODIFICA_CIRUGIA_PREVIA!$A$1:$B$2,2,FALSE)</f>
        <v>#N/A</v>
      </c>
      <c r="H102">
        <f>SLT!K102</f>
        <v>22</v>
      </c>
      <c r="I102">
        <f>SLT!L102</f>
        <v>0</v>
      </c>
      <c r="J102">
        <f>SLT!M102</f>
        <v>14</v>
      </c>
      <c r="K102">
        <f>SLT!N102</f>
        <v>0</v>
      </c>
      <c r="L102">
        <f>SLT!O102</f>
        <v>1</v>
      </c>
      <c r="M102">
        <f>SLT!P102</f>
        <v>0</v>
      </c>
      <c r="N102">
        <f>SLT!Q102</f>
        <v>0</v>
      </c>
      <c r="O102" t="e">
        <f>VLOOKUP(SLT!R102,CODIFICA_DOLOR!$A$1:$B$2,2,FALSE)</f>
        <v>#N/A</v>
      </c>
      <c r="P102" t="e">
        <f>VLOOKUP(SLT!B102,CODIFICA_SEXO!$A$1:$B$2,2,FALSE)</f>
        <v>#N/A</v>
      </c>
      <c r="Q102">
        <f>SLT!C102</f>
        <v>0</v>
      </c>
      <c r="R102">
        <f>SLT!M102</f>
        <v>14</v>
      </c>
      <c r="S102">
        <f t="shared" si="1"/>
        <v>0</v>
      </c>
    </row>
    <row r="103" spans="1:19" x14ac:dyDescent="0.3">
      <c r="A103">
        <f>VLOOKUP(SLT!D103,CODIFICA_OJO!$A$1:$B$2,2,FALSE)</f>
        <v>1</v>
      </c>
      <c r="B103">
        <f>VLOOKUP(SLT!E103,CODIFICA_GLAUCOMA!$A$1:$B$17,2,FALSE)</f>
        <v>1</v>
      </c>
      <c r="C103">
        <f>SLT!F103</f>
        <v>0</v>
      </c>
      <c r="D103">
        <f>SLT!G103</f>
        <v>0</v>
      </c>
      <c r="E103">
        <v>1.25</v>
      </c>
      <c r="F103">
        <f>SLT!I103</f>
        <v>0</v>
      </c>
      <c r="G103" t="e">
        <f>VLOOKUP(SLT!J103,CODIFICA_CIRUGIA_PREVIA!$A$1:$B$2,2,FALSE)</f>
        <v>#N/A</v>
      </c>
      <c r="H103">
        <f>SLT!K103</f>
        <v>23</v>
      </c>
      <c r="I103">
        <f>SLT!L103</f>
        <v>0</v>
      </c>
      <c r="J103">
        <f>SLT!M103</f>
        <v>0</v>
      </c>
      <c r="K103">
        <f>SLT!N103</f>
        <v>0</v>
      </c>
      <c r="L103">
        <f>SLT!O103</f>
        <v>2</v>
      </c>
      <c r="M103">
        <f>SLT!P103</f>
        <v>0</v>
      </c>
      <c r="N103">
        <f>SLT!Q103</f>
        <v>0</v>
      </c>
      <c r="O103" t="e">
        <f>VLOOKUP(SLT!R103,CODIFICA_DOLOR!$A$1:$B$2,2,FALSE)</f>
        <v>#N/A</v>
      </c>
      <c r="P103" t="e">
        <f>VLOOKUP(SLT!B103,CODIFICA_SEXO!$A$1:$B$2,2,FALSE)</f>
        <v>#N/A</v>
      </c>
      <c r="Q103">
        <f>SLT!C103</f>
        <v>0</v>
      </c>
      <c r="R103">
        <f>SLT!M103</f>
        <v>0</v>
      </c>
      <c r="S103">
        <f t="shared" si="1"/>
        <v>1</v>
      </c>
    </row>
    <row r="104" spans="1:19" x14ac:dyDescent="0.3">
      <c r="A104">
        <f>VLOOKUP(SLT!D104,CODIFICA_OJO!$A$1:$B$2,2,FALSE)</f>
        <v>1</v>
      </c>
      <c r="B104">
        <f>VLOOKUP(SLT!E104,CODIFICA_GLAUCOMA!$A$1:$B$17,2,FALSE)</f>
        <v>2</v>
      </c>
      <c r="C104">
        <f>SLT!F104</f>
        <v>123</v>
      </c>
      <c r="D104">
        <f>SLT!G104</f>
        <v>4</v>
      </c>
      <c r="E104">
        <f>SLT!H104</f>
        <v>1.1000000000000001</v>
      </c>
      <c r="F104">
        <f>SLT!I104</f>
        <v>112</v>
      </c>
      <c r="G104" t="e">
        <f>VLOOKUP(SLT!J104,CODIFICA_CIRUGIA_PREVIA!$A$1:$B$2,2,FALSE)</f>
        <v>#N/A</v>
      </c>
      <c r="H104">
        <f>SLT!K104</f>
        <v>22</v>
      </c>
      <c r="I104">
        <f>SLT!L104</f>
        <v>0</v>
      </c>
      <c r="J104">
        <f>SLT!M104</f>
        <v>0</v>
      </c>
      <c r="K104">
        <f>SLT!N104</f>
        <v>0</v>
      </c>
      <c r="L104">
        <f>SLT!O104</f>
        <v>0</v>
      </c>
      <c r="M104">
        <f>SLT!P104</f>
        <v>0</v>
      </c>
      <c r="N104">
        <f>SLT!Q104</f>
        <v>0</v>
      </c>
      <c r="O104" t="e">
        <f>VLOOKUP(SLT!R104,CODIFICA_DOLOR!$A$1:$B$2,2,FALSE)</f>
        <v>#N/A</v>
      </c>
      <c r="P104" t="e">
        <f>VLOOKUP(SLT!B104,CODIFICA_SEXO!$A$1:$B$2,2,FALSE)</f>
        <v>#N/A</v>
      </c>
      <c r="Q104">
        <f>SLT!C104</f>
        <v>0</v>
      </c>
      <c r="R104">
        <f>SLT!M104</f>
        <v>0</v>
      </c>
      <c r="S104">
        <f t="shared" si="1"/>
        <v>1</v>
      </c>
    </row>
    <row r="105" spans="1:19" x14ac:dyDescent="0.3">
      <c r="A105">
        <f>VLOOKUP(SLT!D105,CODIFICA_OJO!$A$1:$B$2,2,FALSE)</f>
        <v>1</v>
      </c>
      <c r="B105">
        <f>VLOOKUP(SLT!E105,CODIFICA_GLAUCOMA!$A$1:$B$17,2,FALSE)</f>
        <v>15</v>
      </c>
      <c r="C105">
        <f>SLT!F105</f>
        <v>126</v>
      </c>
      <c r="D105">
        <f>SLT!G105</f>
        <v>4</v>
      </c>
      <c r="E105">
        <v>1.6</v>
      </c>
      <c r="F105">
        <f>SLT!I105</f>
        <v>206</v>
      </c>
      <c r="G105">
        <f>VLOOKUP(SLT!J105,CODIFICA_CIRUGIA_PREVIA!$A$1:$B$2,2,FALSE)</f>
        <v>1</v>
      </c>
      <c r="H105">
        <f>SLT!K105</f>
        <v>22</v>
      </c>
      <c r="I105">
        <f>SLT!L105</f>
        <v>11</v>
      </c>
      <c r="J105">
        <f>SLT!M105</f>
        <v>0</v>
      </c>
      <c r="K105">
        <f>SLT!N105</f>
        <v>0</v>
      </c>
      <c r="L105">
        <f>SLT!O105</f>
        <v>4</v>
      </c>
      <c r="M105">
        <f>SLT!P105</f>
        <v>0</v>
      </c>
      <c r="N105">
        <f>SLT!Q105</f>
        <v>0</v>
      </c>
      <c r="O105" t="e">
        <f>VLOOKUP(SLT!R105,CODIFICA_DOLOR!$A$1:$B$2,2,FALSE)</f>
        <v>#N/A</v>
      </c>
      <c r="P105" t="e">
        <f>VLOOKUP(SLT!B105,CODIFICA_SEXO!$A$1:$B$2,2,FALSE)</f>
        <v>#N/A</v>
      </c>
      <c r="Q105">
        <f>SLT!C105</f>
        <v>0</v>
      </c>
      <c r="R105">
        <f>SLT!M105</f>
        <v>0</v>
      </c>
      <c r="S105">
        <f t="shared" si="1"/>
        <v>1</v>
      </c>
    </row>
    <row r="106" spans="1:19" x14ac:dyDescent="0.3">
      <c r="A106">
        <f>VLOOKUP(SLT!D106,CODIFICA_OJO!$A$1:$B$2,2,FALSE)</f>
        <v>0</v>
      </c>
      <c r="B106">
        <f>VLOOKUP(SLT!E106,CODIFICA_GLAUCOMA!$A$1:$B$17,2,FALSE)</f>
        <v>15</v>
      </c>
      <c r="C106">
        <f>SLT!F106</f>
        <v>92</v>
      </c>
      <c r="D106">
        <f>SLT!G106</f>
        <v>4</v>
      </c>
      <c r="E106">
        <f>SLT!H106</f>
        <v>1.5</v>
      </c>
      <c r="F106">
        <f>SLT!I106</f>
        <v>156</v>
      </c>
      <c r="G106">
        <f>VLOOKUP(SLT!J106,CODIFICA_CIRUGIA_PREVIA!$A$1:$B$2,2,FALSE)</f>
        <v>1</v>
      </c>
      <c r="H106">
        <f>SLT!K106</f>
        <v>14</v>
      </c>
      <c r="I106">
        <f>SLT!L106</f>
        <v>10</v>
      </c>
      <c r="J106">
        <f>SLT!M106</f>
        <v>0</v>
      </c>
      <c r="K106">
        <f>SLT!N106</f>
        <v>0</v>
      </c>
      <c r="L106">
        <f>SLT!O106</f>
        <v>3</v>
      </c>
      <c r="M106">
        <f>SLT!P106</f>
        <v>0</v>
      </c>
      <c r="N106">
        <f>SLT!Q106</f>
        <v>0</v>
      </c>
      <c r="O106" t="e">
        <f>VLOOKUP(SLT!R106,CODIFICA_DOLOR!$A$1:$B$2,2,FALSE)</f>
        <v>#N/A</v>
      </c>
      <c r="P106" t="e">
        <f>VLOOKUP(SLT!B106,CODIFICA_SEXO!$A$1:$B$2,2,FALSE)</f>
        <v>#N/A</v>
      </c>
      <c r="Q106">
        <f>SLT!C106</f>
        <v>0</v>
      </c>
      <c r="R106">
        <f>SLT!M106</f>
        <v>0</v>
      </c>
      <c r="S106">
        <f t="shared" si="1"/>
        <v>1</v>
      </c>
    </row>
    <row r="107" spans="1:19" x14ac:dyDescent="0.3">
      <c r="A107">
        <f>VLOOKUP(SLT!D107,CODIFICA_OJO!$A$1:$B$2,2,FALSE)</f>
        <v>0</v>
      </c>
      <c r="B107">
        <f>VLOOKUP(SLT!E107,CODIFICA_GLAUCOMA!$A$1:$B$17,2,FALSE)</f>
        <v>15</v>
      </c>
      <c r="C107">
        <f>SLT!F107</f>
        <v>120</v>
      </c>
      <c r="D107">
        <f>SLT!G107</f>
        <v>4</v>
      </c>
      <c r="E107">
        <f>SLT!H107</f>
        <v>1.4</v>
      </c>
      <c r="F107">
        <f>SLT!I107</f>
        <v>160</v>
      </c>
      <c r="G107">
        <f>VLOOKUP(SLT!J107,CODIFICA_CIRUGIA_PREVIA!$A$1:$B$2,2,FALSE)</f>
        <v>1</v>
      </c>
      <c r="H107">
        <f>SLT!K107</f>
        <v>22</v>
      </c>
      <c r="I107">
        <f>SLT!L107</f>
        <v>17</v>
      </c>
      <c r="J107">
        <f>SLT!M107</f>
        <v>0</v>
      </c>
      <c r="K107">
        <f>SLT!N107</f>
        <v>0</v>
      </c>
      <c r="L107">
        <f>SLT!O107</f>
        <v>0</v>
      </c>
      <c r="M107">
        <f>SLT!P107</f>
        <v>0</v>
      </c>
      <c r="N107">
        <f>SLT!Q107</f>
        <v>0</v>
      </c>
      <c r="O107" t="e">
        <f>VLOOKUP(SLT!R107,CODIFICA_DOLOR!$A$1:$B$2,2,FALSE)</f>
        <v>#N/A</v>
      </c>
      <c r="P107" t="e">
        <f>VLOOKUP(SLT!B107,CODIFICA_SEXO!$A$1:$B$2,2,FALSE)</f>
        <v>#N/A</v>
      </c>
      <c r="Q107">
        <f>SLT!C107</f>
        <v>0</v>
      </c>
      <c r="R107">
        <f>SLT!M107</f>
        <v>0</v>
      </c>
      <c r="S107">
        <f t="shared" si="1"/>
        <v>1</v>
      </c>
    </row>
    <row r="108" spans="1:19" x14ac:dyDescent="0.3">
      <c r="A108">
        <f>VLOOKUP(SLT!D108,CODIFICA_OJO!$A$1:$B$2,2,FALSE)</f>
        <v>1</v>
      </c>
      <c r="B108">
        <f>VLOOKUP(SLT!E108,CODIFICA_GLAUCOMA!$A$1:$B$17,2,FALSE)</f>
        <v>6</v>
      </c>
      <c r="C108">
        <f>SLT!F108</f>
        <v>139</v>
      </c>
      <c r="D108">
        <v>4</v>
      </c>
      <c r="E108">
        <v>1.4</v>
      </c>
      <c r="F108">
        <f>SLT!I108</f>
        <v>239</v>
      </c>
      <c r="G108" t="e">
        <f>VLOOKUP(SLT!J108,CODIFICA_CIRUGIA_PREVIA!$A$1:$B$2,2,FALSE)</f>
        <v>#N/A</v>
      </c>
      <c r="H108">
        <f>SLT!K108</f>
        <v>24</v>
      </c>
      <c r="I108">
        <f>SLT!L108</f>
        <v>21</v>
      </c>
      <c r="J108">
        <f>SLT!M108</f>
        <v>20</v>
      </c>
      <c r="K108">
        <f>SLT!N108</f>
        <v>0</v>
      </c>
      <c r="L108">
        <f>SLT!O108</f>
        <v>1</v>
      </c>
      <c r="M108">
        <f>SLT!P108</f>
        <v>0</v>
      </c>
      <c r="N108">
        <f>SLT!Q108</f>
        <v>0</v>
      </c>
      <c r="O108" t="e">
        <f>VLOOKUP(SLT!R108,CODIFICA_DOLOR!$A$1:$B$2,2,FALSE)</f>
        <v>#N/A</v>
      </c>
      <c r="P108" t="e">
        <f>VLOOKUP(SLT!B108,CODIFICA_SEXO!$A$1:$B$2,2,FALSE)</f>
        <v>#N/A</v>
      </c>
      <c r="Q108">
        <f>SLT!C108</f>
        <v>0</v>
      </c>
      <c r="R108">
        <f>SLT!M108</f>
        <v>20</v>
      </c>
      <c r="S108">
        <f t="shared" si="1"/>
        <v>0</v>
      </c>
    </row>
    <row r="109" spans="1:19" x14ac:dyDescent="0.3">
      <c r="A109">
        <f>VLOOKUP(SLT!D109,CODIFICA_OJO!$A$1:$B$2,2,FALSE)</f>
        <v>0</v>
      </c>
      <c r="B109">
        <f>VLOOKUP(SLT!E109,CODIFICA_GLAUCOMA!$A$1:$B$17,2,FALSE)</f>
        <v>6</v>
      </c>
      <c r="C109">
        <f>SLT!F109</f>
        <v>117</v>
      </c>
      <c r="D109">
        <v>4</v>
      </c>
      <c r="E109">
        <v>1.35</v>
      </c>
      <c r="F109">
        <f>SLT!I109</f>
        <v>165</v>
      </c>
      <c r="G109" t="e">
        <f>VLOOKUP(SLT!J109,CODIFICA_CIRUGIA_PREVIA!$A$1:$B$2,2,FALSE)</f>
        <v>#N/A</v>
      </c>
      <c r="H109">
        <f>SLT!K109</f>
        <v>24</v>
      </c>
      <c r="I109">
        <f>SLT!L109</f>
        <v>24</v>
      </c>
      <c r="J109">
        <f>SLT!M109</f>
        <v>20</v>
      </c>
      <c r="K109">
        <f>SLT!N109</f>
        <v>0</v>
      </c>
      <c r="L109">
        <f>SLT!O109</f>
        <v>1</v>
      </c>
      <c r="M109">
        <f>SLT!P109</f>
        <v>0</v>
      </c>
      <c r="N109">
        <f>SLT!Q109</f>
        <v>0</v>
      </c>
      <c r="O109" t="e">
        <f>VLOOKUP(SLT!R109,CODIFICA_DOLOR!$A$1:$B$2,2,FALSE)</f>
        <v>#N/A</v>
      </c>
      <c r="P109" t="e">
        <f>VLOOKUP(SLT!B109,CODIFICA_SEXO!$A$1:$B$2,2,FALSE)</f>
        <v>#N/A</v>
      </c>
      <c r="Q109">
        <f>SLT!C109</f>
        <v>0</v>
      </c>
      <c r="R109">
        <f>SLT!M109</f>
        <v>20</v>
      </c>
      <c r="S109">
        <f t="shared" si="1"/>
        <v>0</v>
      </c>
    </row>
    <row r="110" spans="1:19" x14ac:dyDescent="0.3">
      <c r="A110">
        <f>VLOOKUP(SLT!D110,CODIFICA_OJO!$A$1:$B$2,2,FALSE)</f>
        <v>0</v>
      </c>
      <c r="B110">
        <f>VLOOKUP(SLT!E110,CODIFICA_GLAUCOMA!$A$1:$B$17,2,FALSE)</f>
        <v>6</v>
      </c>
      <c r="C110">
        <f>SLT!F110</f>
        <v>144</v>
      </c>
      <c r="D110">
        <f>SLT!G110</f>
        <v>4</v>
      </c>
      <c r="E110">
        <v>1.4</v>
      </c>
      <c r="F110">
        <f>SLT!I110</f>
        <v>208</v>
      </c>
      <c r="G110" t="e">
        <f>VLOOKUP(SLT!J110,CODIFICA_CIRUGIA_PREVIA!$A$1:$B$2,2,FALSE)</f>
        <v>#N/A</v>
      </c>
      <c r="H110">
        <f>SLT!K110</f>
        <v>24</v>
      </c>
      <c r="I110">
        <f>SLT!L110</f>
        <v>0</v>
      </c>
      <c r="J110">
        <f>SLT!M110</f>
        <v>0</v>
      </c>
      <c r="K110">
        <f>SLT!N110</f>
        <v>0</v>
      </c>
      <c r="L110">
        <f>SLT!O110</f>
        <v>2</v>
      </c>
      <c r="M110">
        <f>SLT!P110</f>
        <v>0</v>
      </c>
      <c r="N110">
        <f>SLT!Q110</f>
        <v>0</v>
      </c>
      <c r="O110" t="e">
        <f>VLOOKUP(SLT!R110,CODIFICA_DOLOR!$A$1:$B$2,2,FALSE)</f>
        <v>#N/A</v>
      </c>
      <c r="P110" t="e">
        <f>VLOOKUP(SLT!B110,CODIFICA_SEXO!$A$1:$B$2,2,FALSE)</f>
        <v>#N/A</v>
      </c>
      <c r="Q110">
        <f>SLT!C110</f>
        <v>0</v>
      </c>
      <c r="R110">
        <f>SLT!M110</f>
        <v>0</v>
      </c>
      <c r="S110">
        <f t="shared" si="1"/>
        <v>1</v>
      </c>
    </row>
    <row r="111" spans="1:19" x14ac:dyDescent="0.3">
      <c r="A111">
        <f>VLOOKUP(SLT!D111,CODIFICA_OJO!$A$1:$B$2,2,FALSE)</f>
        <v>1</v>
      </c>
      <c r="B111">
        <f>VLOOKUP(SLT!E111,CODIFICA_GLAUCOMA!$A$1:$B$17,2,FALSE)</f>
        <v>6</v>
      </c>
      <c r="C111">
        <f>SLT!F111</f>
        <v>132</v>
      </c>
      <c r="D111">
        <f>SLT!G111</f>
        <v>4</v>
      </c>
      <c r="E111">
        <v>1.25</v>
      </c>
      <c r="F111">
        <f>SLT!I111</f>
        <v>162</v>
      </c>
      <c r="G111" t="e">
        <f>VLOOKUP(SLT!J111,CODIFICA_CIRUGIA_PREVIA!$A$1:$B$2,2,FALSE)</f>
        <v>#N/A</v>
      </c>
      <c r="H111">
        <f>SLT!K111</f>
        <v>20</v>
      </c>
      <c r="I111">
        <f>SLT!L111</f>
        <v>0</v>
      </c>
      <c r="J111">
        <f>SLT!M111</f>
        <v>0</v>
      </c>
      <c r="K111">
        <f>SLT!N111</f>
        <v>0</v>
      </c>
      <c r="L111">
        <f>SLT!O111</f>
        <v>1</v>
      </c>
      <c r="M111">
        <f>SLT!P111</f>
        <v>0</v>
      </c>
      <c r="N111">
        <f>SLT!Q111</f>
        <v>0</v>
      </c>
      <c r="O111" t="e">
        <f>VLOOKUP(SLT!R111,CODIFICA_DOLOR!$A$1:$B$2,2,FALSE)</f>
        <v>#N/A</v>
      </c>
      <c r="P111" t="e">
        <f>VLOOKUP(SLT!B111,CODIFICA_SEXO!$A$1:$B$2,2,FALSE)</f>
        <v>#N/A</v>
      </c>
      <c r="Q111">
        <f>SLT!C111</f>
        <v>0</v>
      </c>
      <c r="R111">
        <f>SLT!M111</f>
        <v>0</v>
      </c>
      <c r="S111">
        <f t="shared" si="1"/>
        <v>1</v>
      </c>
    </row>
    <row r="112" spans="1:19" x14ac:dyDescent="0.3">
      <c r="A112">
        <f>VLOOKUP(SLT!D112,CODIFICA_OJO!$A$1:$B$2,2,FALSE)</f>
        <v>1</v>
      </c>
      <c r="B112">
        <f>VLOOKUP(SLT!E112,CODIFICA_GLAUCOMA!$A$1:$B$17,2,FALSE)</f>
        <v>6</v>
      </c>
      <c r="C112">
        <f>SLT!F112</f>
        <v>103</v>
      </c>
      <c r="D112">
        <f>SLT!G112</f>
        <v>4</v>
      </c>
      <c r="E112">
        <f>SLT!H112</f>
        <v>1.3</v>
      </c>
      <c r="F112">
        <f>SLT!I112</f>
        <v>133</v>
      </c>
      <c r="G112" t="e">
        <f>VLOOKUP(SLT!J112,CODIFICA_CIRUGIA_PREVIA!$A$1:$B$2,2,FALSE)</f>
        <v>#N/A</v>
      </c>
      <c r="H112">
        <f>SLT!K112</f>
        <v>14</v>
      </c>
      <c r="I112">
        <f>SLT!L112</f>
        <v>15</v>
      </c>
      <c r="J112">
        <v>14</v>
      </c>
      <c r="K112">
        <f>SLT!N112</f>
        <v>0</v>
      </c>
      <c r="L112">
        <f>SLT!O112</f>
        <v>1</v>
      </c>
      <c r="M112">
        <f>SLT!P112</f>
        <v>0</v>
      </c>
      <c r="N112">
        <f>SLT!Q112</f>
        <v>0</v>
      </c>
      <c r="O112" t="e">
        <f>VLOOKUP(SLT!R112,CODIFICA_DOLOR!$A$1:$B$2,2,FALSE)</f>
        <v>#N/A</v>
      </c>
      <c r="P112" t="e">
        <f>VLOOKUP(SLT!B112,CODIFICA_SEXO!$A$1:$B$2,2,FALSE)</f>
        <v>#N/A</v>
      </c>
      <c r="Q112">
        <f>SLT!C112</f>
        <v>0</v>
      </c>
      <c r="R112">
        <v>14</v>
      </c>
      <c r="S112">
        <f t="shared" si="1"/>
        <v>0</v>
      </c>
    </row>
    <row r="113" spans="1:19" x14ac:dyDescent="0.3">
      <c r="A113">
        <f>VLOOKUP(SLT!D113,CODIFICA_OJO!$A$1:$B$2,2,FALSE)</f>
        <v>0</v>
      </c>
      <c r="B113">
        <f>VLOOKUP(SLT!E113,CODIFICA_GLAUCOMA!$A$1:$B$17,2,FALSE)</f>
        <v>16</v>
      </c>
      <c r="C113">
        <f>SLT!F113</f>
        <v>101</v>
      </c>
      <c r="D113">
        <f>SLT!G113</f>
        <v>4</v>
      </c>
      <c r="E113">
        <f>SLT!H113</f>
        <v>1.6</v>
      </c>
      <c r="F113">
        <f>SLT!I113</f>
        <v>154</v>
      </c>
      <c r="G113" t="e">
        <f>VLOOKUP(SLT!J113,CODIFICA_CIRUGIA_PREVIA!$A$1:$B$2,2,FALSE)</f>
        <v>#N/A</v>
      </c>
      <c r="H113">
        <f>SLT!K113</f>
        <v>21</v>
      </c>
      <c r="I113">
        <f>SLT!L113</f>
        <v>0</v>
      </c>
      <c r="J113">
        <f>SLT!M113</f>
        <v>0</v>
      </c>
      <c r="K113">
        <f>SLT!N113</f>
        <v>0</v>
      </c>
      <c r="L113">
        <f>SLT!O113</f>
        <v>0</v>
      </c>
      <c r="M113">
        <f>SLT!P113</f>
        <v>0</v>
      </c>
      <c r="N113">
        <f>SLT!Q113</f>
        <v>0</v>
      </c>
      <c r="O113" t="e">
        <f>VLOOKUP(SLT!R113,CODIFICA_DOLOR!$A$1:$B$2,2,FALSE)</f>
        <v>#N/A</v>
      </c>
      <c r="P113" t="e">
        <f>VLOOKUP(SLT!B113,CODIFICA_SEXO!$A$1:$B$2,2,FALSE)</f>
        <v>#N/A</v>
      </c>
      <c r="Q113">
        <f>SLT!C113</f>
        <v>0</v>
      </c>
      <c r="R113">
        <f>SLT!M113</f>
        <v>0</v>
      </c>
      <c r="S113">
        <f t="shared" si="1"/>
        <v>1</v>
      </c>
    </row>
    <row r="114" spans="1:19" x14ac:dyDescent="0.3">
      <c r="A114">
        <f>VLOOKUP(SLT!D114,CODIFICA_OJO!$A$1:$B$2,2,FALSE)</f>
        <v>1</v>
      </c>
      <c r="B114">
        <f>VLOOKUP(SLT!E114,CODIFICA_GLAUCOMA!$A$1:$B$17,2,FALSE)</f>
        <v>16</v>
      </c>
      <c r="C114">
        <f>SLT!F114</f>
        <v>155</v>
      </c>
      <c r="D114">
        <f>SLT!G114</f>
        <v>4</v>
      </c>
      <c r="E114">
        <f>SLT!H114</f>
        <v>1.6</v>
      </c>
      <c r="F114">
        <f>SLT!I114</f>
        <v>241</v>
      </c>
      <c r="G114" t="e">
        <f>VLOOKUP(SLT!J114,CODIFICA_CIRUGIA_PREVIA!$A$1:$B$2,2,FALSE)</f>
        <v>#N/A</v>
      </c>
      <c r="H114">
        <f>SLT!K114</f>
        <v>16</v>
      </c>
      <c r="I114">
        <f>SLT!L114</f>
        <v>0</v>
      </c>
      <c r="J114">
        <f>SLT!M114</f>
        <v>0</v>
      </c>
      <c r="K114">
        <f>SLT!N114</f>
        <v>0</v>
      </c>
      <c r="L114">
        <f>SLT!O114</f>
        <v>3</v>
      </c>
      <c r="M114">
        <f>SLT!P114</f>
        <v>0</v>
      </c>
      <c r="N114">
        <f>SLT!Q114</f>
        <v>0</v>
      </c>
      <c r="O114" t="e">
        <f>VLOOKUP(SLT!R114,CODIFICA_DOLOR!$A$1:$B$2,2,FALSE)</f>
        <v>#N/A</v>
      </c>
      <c r="P114" t="e">
        <f>VLOOKUP(SLT!B114,CODIFICA_SEXO!$A$1:$B$2,2,FALSE)</f>
        <v>#N/A</v>
      </c>
      <c r="Q114">
        <f>SLT!C114</f>
        <v>0</v>
      </c>
      <c r="R114">
        <f>SLT!M114</f>
        <v>0</v>
      </c>
      <c r="S114">
        <f t="shared" si="1"/>
        <v>1</v>
      </c>
    </row>
    <row r="115" spans="1:19" x14ac:dyDescent="0.3">
      <c r="A115">
        <f>VLOOKUP(SLT!D115,CODIFICA_OJO!$A$1:$B$2,2,FALSE)</f>
        <v>0</v>
      </c>
      <c r="B115">
        <f>VLOOKUP(SLT!E115,CODIFICA_GLAUCOMA!$A$1:$B$17,2,FALSE)</f>
        <v>16</v>
      </c>
      <c r="C115">
        <f>SLT!F115</f>
        <v>146</v>
      </c>
      <c r="D115">
        <f>SLT!G115</f>
        <v>4</v>
      </c>
      <c r="E115">
        <f>SLT!H115</f>
        <v>1.6</v>
      </c>
      <c r="F115">
        <f>SLT!I115</f>
        <v>233</v>
      </c>
      <c r="G115" t="e">
        <f>VLOOKUP(SLT!J115,CODIFICA_CIRUGIA_PREVIA!$A$1:$B$2,2,FALSE)</f>
        <v>#N/A</v>
      </c>
      <c r="H115">
        <f>SLT!K115</f>
        <v>17</v>
      </c>
      <c r="I115">
        <f>SLT!L115</f>
        <v>0</v>
      </c>
      <c r="J115">
        <f>SLT!M115</f>
        <v>0</v>
      </c>
      <c r="K115">
        <f>SLT!N115</f>
        <v>0</v>
      </c>
      <c r="L115">
        <f>SLT!O115</f>
        <v>3</v>
      </c>
      <c r="M115">
        <f>SLT!P115</f>
        <v>0</v>
      </c>
      <c r="N115">
        <f>SLT!Q115</f>
        <v>0</v>
      </c>
      <c r="O115" t="e">
        <f>VLOOKUP(SLT!R115,CODIFICA_DOLOR!$A$1:$B$2,2,FALSE)</f>
        <v>#N/A</v>
      </c>
      <c r="P115" t="e">
        <f>VLOOKUP(SLT!B115,CODIFICA_SEXO!$A$1:$B$2,2,FALSE)</f>
        <v>#N/A</v>
      </c>
      <c r="Q115">
        <f>SLT!C115</f>
        <v>0</v>
      </c>
      <c r="R115">
        <f>SLT!M115</f>
        <v>0</v>
      </c>
      <c r="S115">
        <f t="shared" si="1"/>
        <v>1</v>
      </c>
    </row>
    <row r="116" spans="1:19" x14ac:dyDescent="0.3">
      <c r="A116" t="e">
        <f>VLOOKUP(SLT!D116,CODIFICA_OJO!$A$1:$B$2,2,FALSE)</f>
        <v>#N/A</v>
      </c>
      <c r="B116">
        <f>VLOOKUP(SLT!E116,CODIFICA_GLAUCOMA!$A$1:$B$17,2,FALSE)</f>
        <v>16</v>
      </c>
      <c r="C116">
        <f>SLT!F116</f>
        <v>114</v>
      </c>
      <c r="D116">
        <f>SLT!G116</f>
        <v>4</v>
      </c>
      <c r="E116">
        <f>SLT!H116</f>
        <v>1.1000000000000001</v>
      </c>
      <c r="F116">
        <f>SLT!I116</f>
        <v>132</v>
      </c>
      <c r="G116" t="e">
        <f>VLOOKUP(SLT!J116,CODIFICA_CIRUGIA_PREVIA!$A$1:$B$2,2,FALSE)</f>
        <v>#N/A</v>
      </c>
      <c r="H116">
        <f>SLT!K116</f>
        <v>14</v>
      </c>
      <c r="I116">
        <f>SLT!L116</f>
        <v>0</v>
      </c>
      <c r="J116">
        <f>SLT!M116</f>
        <v>0</v>
      </c>
      <c r="K116">
        <f>SLT!N116</f>
        <v>0</v>
      </c>
      <c r="L116">
        <f>SLT!O116</f>
        <v>3</v>
      </c>
      <c r="M116">
        <f>SLT!P116</f>
        <v>0</v>
      </c>
      <c r="N116">
        <f>SLT!Q116</f>
        <v>0</v>
      </c>
      <c r="O116" t="e">
        <f>VLOOKUP(SLT!R116,CODIFICA_DOLOR!$A$1:$B$2,2,FALSE)</f>
        <v>#N/A</v>
      </c>
      <c r="P116" t="e">
        <f>VLOOKUP(SLT!B116,CODIFICA_SEXO!$A$1:$B$2,2,FALSE)</f>
        <v>#N/A</v>
      </c>
      <c r="Q116">
        <f>SLT!C116</f>
        <v>0</v>
      </c>
      <c r="R116">
        <f>SLT!M116</f>
        <v>0</v>
      </c>
      <c r="S116">
        <f t="shared" si="1"/>
        <v>1</v>
      </c>
    </row>
    <row r="117" spans="1:19" x14ac:dyDescent="0.3">
      <c r="A117" t="e">
        <f>VLOOKUP(SLT!D117,CODIFICA_OJO!$A$1:$B$2,2,FALSE)</f>
        <v>#N/A</v>
      </c>
      <c r="B117">
        <f>VLOOKUP(SLT!E117,CODIFICA_GLAUCOMA!$A$1:$B$17,2,FALSE)</f>
        <v>16</v>
      </c>
      <c r="C117">
        <f>SLT!F117</f>
        <v>136</v>
      </c>
      <c r="D117">
        <f>SLT!G117</f>
        <v>4</v>
      </c>
      <c r="E117">
        <f>SLT!H117</f>
        <v>1.1000000000000001</v>
      </c>
      <c r="F117">
        <f>SLT!I117</f>
        <v>149</v>
      </c>
      <c r="G117" t="e">
        <f>VLOOKUP(SLT!J117,CODIFICA_CIRUGIA_PREVIA!$A$1:$B$2,2,FALSE)</f>
        <v>#N/A</v>
      </c>
      <c r="H117">
        <f>SLT!K117</f>
        <v>16</v>
      </c>
      <c r="I117">
        <f>SLT!L117</f>
        <v>0</v>
      </c>
      <c r="J117">
        <f>SLT!M117</f>
        <v>0</v>
      </c>
      <c r="K117">
        <f>SLT!N117</f>
        <v>0</v>
      </c>
      <c r="L117">
        <f>SLT!O117</f>
        <v>3</v>
      </c>
      <c r="M117">
        <f>SLT!P117</f>
        <v>0</v>
      </c>
      <c r="N117">
        <f>SLT!Q117</f>
        <v>0</v>
      </c>
      <c r="O117" t="e">
        <f>VLOOKUP(SLT!R117,CODIFICA_DOLOR!$A$1:$B$2,2,FALSE)</f>
        <v>#N/A</v>
      </c>
      <c r="P117" t="e">
        <f>VLOOKUP(SLT!B117,CODIFICA_SEXO!$A$1:$B$2,2,FALSE)</f>
        <v>#N/A</v>
      </c>
      <c r="Q117">
        <f>SLT!C117</f>
        <v>0</v>
      </c>
      <c r="R117">
        <f>SLT!M117</f>
        <v>0</v>
      </c>
      <c r="S117">
        <f t="shared" si="1"/>
        <v>1</v>
      </c>
    </row>
    <row r="118" spans="1:19" x14ac:dyDescent="0.3">
      <c r="A118" t="e">
        <f>VLOOKUP(SLT!D118,CODIFICA_OJO!$A$1:$B$2,2,FALSE)</f>
        <v>#N/A</v>
      </c>
      <c r="B118">
        <f>VLOOKUP(SLT!E118,CODIFICA_GLAUCOMA!$A$1:$B$17,2,FALSE)</f>
        <v>16</v>
      </c>
      <c r="C118">
        <f>SLT!F118</f>
        <v>102</v>
      </c>
      <c r="D118">
        <f>SLT!G118</f>
        <v>4</v>
      </c>
      <c r="E118">
        <f>SLT!H118</f>
        <v>1.4</v>
      </c>
      <c r="F118">
        <f>SLT!I118</f>
        <v>141</v>
      </c>
      <c r="G118" t="e">
        <f>VLOOKUP(SLT!J118,CODIFICA_CIRUGIA_PREVIA!$A$1:$B$2,2,FALSE)</f>
        <v>#N/A</v>
      </c>
      <c r="H118">
        <f>SLT!K118</f>
        <v>23</v>
      </c>
      <c r="I118">
        <f>SLT!L118</f>
        <v>0</v>
      </c>
      <c r="J118">
        <f>SLT!M118</f>
        <v>0</v>
      </c>
      <c r="K118">
        <f>SLT!N118</f>
        <v>0</v>
      </c>
      <c r="L118">
        <f>SLT!O118</f>
        <v>1</v>
      </c>
      <c r="M118">
        <f>SLT!P118</f>
        <v>0</v>
      </c>
      <c r="N118">
        <f>SLT!Q118</f>
        <v>0</v>
      </c>
      <c r="O118" t="e">
        <f>VLOOKUP(SLT!R118,CODIFICA_DOLOR!$A$1:$B$2,2,FALSE)</f>
        <v>#N/A</v>
      </c>
      <c r="P118" t="e">
        <f>VLOOKUP(SLT!B118,CODIFICA_SEXO!$A$1:$B$2,2,FALSE)</f>
        <v>#N/A</v>
      </c>
      <c r="Q118">
        <f>SLT!C118</f>
        <v>0</v>
      </c>
      <c r="R118">
        <f>SLT!M118</f>
        <v>0</v>
      </c>
      <c r="S118">
        <f t="shared" si="1"/>
        <v>1</v>
      </c>
    </row>
    <row r="119" spans="1:19" x14ac:dyDescent="0.3">
      <c r="A119" t="e">
        <f>VLOOKUP(SLT!D119,CODIFICA_OJO!$A$1:$B$2,2,FALSE)</f>
        <v>#N/A</v>
      </c>
      <c r="B119">
        <f>VLOOKUP(SLT!E119,CODIFICA_GLAUCOMA!$A$1:$B$17,2,FALSE)</f>
        <v>16</v>
      </c>
      <c r="C119">
        <f>SLT!F119</f>
        <v>107</v>
      </c>
      <c r="D119">
        <f>SLT!G119</f>
        <v>4</v>
      </c>
      <c r="E119">
        <f>SLT!H119</f>
        <v>1.4</v>
      </c>
      <c r="F119">
        <f>SLT!I119</f>
        <v>149</v>
      </c>
      <c r="G119" t="e">
        <f>VLOOKUP(SLT!J119,CODIFICA_CIRUGIA_PREVIA!$A$1:$B$2,2,FALSE)</f>
        <v>#N/A</v>
      </c>
      <c r="H119">
        <f>SLT!K119</f>
        <v>26</v>
      </c>
      <c r="I119">
        <f>SLT!L119</f>
        <v>0</v>
      </c>
      <c r="J119">
        <f>SLT!M119</f>
        <v>0</v>
      </c>
      <c r="K119">
        <f>SLT!N119</f>
        <v>0</v>
      </c>
      <c r="L119">
        <f>SLT!O119</f>
        <v>0</v>
      </c>
      <c r="M119">
        <f>SLT!P119</f>
        <v>0</v>
      </c>
      <c r="N119">
        <f>SLT!Q119</f>
        <v>0</v>
      </c>
      <c r="O119" t="e">
        <f>VLOOKUP(SLT!R119,CODIFICA_DOLOR!$A$1:$B$2,2,FALSE)</f>
        <v>#N/A</v>
      </c>
      <c r="P119" t="e">
        <f>VLOOKUP(SLT!B119,CODIFICA_SEXO!$A$1:$B$2,2,FALSE)</f>
        <v>#N/A</v>
      </c>
      <c r="Q119">
        <f>SLT!C119</f>
        <v>0</v>
      </c>
      <c r="R119">
        <f>SLT!M119</f>
        <v>0</v>
      </c>
      <c r="S119">
        <f t="shared" si="1"/>
        <v>1</v>
      </c>
    </row>
    <row r="120" spans="1:19" x14ac:dyDescent="0.3">
      <c r="A120">
        <f>VLOOKUP(SLT!D120,CODIFICA_OJO!$A$1:$B$2,2,FALSE)</f>
        <v>1</v>
      </c>
      <c r="B120">
        <f>VLOOKUP(SLT!E120,CODIFICA_GLAUCOMA!$A$1:$B$17,2,FALSE)</f>
        <v>1</v>
      </c>
      <c r="C120">
        <f>SLT!F120</f>
        <v>140</v>
      </c>
      <c r="D120">
        <f>SLT!G120</f>
        <v>4</v>
      </c>
      <c r="E120">
        <v>1.55</v>
      </c>
      <c r="F120">
        <f>SLT!I120</f>
        <v>211</v>
      </c>
      <c r="G120" t="e">
        <f>VLOOKUP(SLT!J120,CODIFICA_CIRUGIA_PREVIA!$A$1:$B$2,2,FALSE)</f>
        <v>#N/A</v>
      </c>
      <c r="H120">
        <f>SLT!K120</f>
        <v>21</v>
      </c>
      <c r="I120">
        <f>SLT!L120</f>
        <v>0</v>
      </c>
      <c r="J120">
        <f>SLT!M120</f>
        <v>0</v>
      </c>
      <c r="K120">
        <f>SLT!N120</f>
        <v>0</v>
      </c>
      <c r="L120">
        <f>SLT!O120</f>
        <v>2</v>
      </c>
      <c r="M120">
        <f>SLT!P120</f>
        <v>0</v>
      </c>
      <c r="N120">
        <f>SLT!Q120</f>
        <v>0</v>
      </c>
      <c r="O120" t="e">
        <f>VLOOKUP(SLT!R120,CODIFICA_DOLOR!$A$1:$B$2,2,FALSE)</f>
        <v>#N/A</v>
      </c>
      <c r="P120" t="e">
        <f>VLOOKUP(SLT!B120,CODIFICA_SEXO!$A$1:$B$2,2,FALSE)</f>
        <v>#N/A</v>
      </c>
      <c r="Q120">
        <f>SLT!C120</f>
        <v>0</v>
      </c>
      <c r="R120">
        <f>SLT!M120</f>
        <v>0</v>
      </c>
      <c r="S120">
        <f t="shared" si="1"/>
        <v>1</v>
      </c>
    </row>
    <row r="121" spans="1:19" x14ac:dyDescent="0.3">
      <c r="A121">
        <f>VLOOKUP(SLT!D121,CODIFICA_OJO!$A$1:$B$2,2,FALSE)</f>
        <v>0</v>
      </c>
      <c r="B121">
        <f>VLOOKUP(SLT!E121,CODIFICA_GLAUCOMA!$A$1:$B$17,2,FALSE)</f>
        <v>1</v>
      </c>
      <c r="C121">
        <f>SLT!F121</f>
        <v>198</v>
      </c>
      <c r="D121">
        <f>SLT!G121</f>
        <v>45019</v>
      </c>
      <c r="E121">
        <v>1.45</v>
      </c>
      <c r="F121">
        <f>SLT!I121</f>
        <v>235</v>
      </c>
      <c r="G121" t="e">
        <f>VLOOKUP(SLT!J121,CODIFICA_CIRUGIA_PREVIA!$A$1:$B$2,2,FALSE)</f>
        <v>#N/A</v>
      </c>
      <c r="H121">
        <f>SLT!K121</f>
        <v>17</v>
      </c>
      <c r="I121">
        <f>SLT!L121</f>
        <v>0</v>
      </c>
      <c r="J121">
        <f>SLT!M121</f>
        <v>0</v>
      </c>
      <c r="K121">
        <f>SLT!N121</f>
        <v>0</v>
      </c>
      <c r="L121">
        <f>SLT!O121</f>
        <v>0</v>
      </c>
      <c r="M121">
        <f>SLT!P121</f>
        <v>0</v>
      </c>
      <c r="N121">
        <f>SLT!Q121</f>
        <v>0</v>
      </c>
      <c r="O121" t="e">
        <f>VLOOKUP(SLT!R121,CODIFICA_DOLOR!$A$1:$B$2,2,FALSE)</f>
        <v>#N/A</v>
      </c>
      <c r="P121" t="e">
        <f>VLOOKUP(SLT!B121,CODIFICA_SEXO!$A$1:$B$2,2,FALSE)</f>
        <v>#N/A</v>
      </c>
      <c r="Q121">
        <f>SLT!C121</f>
        <v>0</v>
      </c>
      <c r="R121">
        <f>SLT!M121</f>
        <v>0</v>
      </c>
      <c r="S121">
        <f t="shared" si="1"/>
        <v>1</v>
      </c>
    </row>
    <row r="122" spans="1:19" x14ac:dyDescent="0.3">
      <c r="A122">
        <f>VLOOKUP(SLT!D122,CODIFICA_OJO!$A$1:$B$2,2,FALSE)</f>
        <v>1</v>
      </c>
      <c r="B122">
        <f>VLOOKUP(SLT!E122,CODIFICA_GLAUCOMA!$A$1:$B$17,2,FALSE)</f>
        <v>1</v>
      </c>
      <c r="C122">
        <f>SLT!F122</f>
        <v>135</v>
      </c>
      <c r="D122">
        <f>SLT!G122</f>
        <v>4</v>
      </c>
      <c r="E122">
        <f>SLT!H122</f>
        <v>1.5</v>
      </c>
      <c r="F122">
        <f>SLT!I122</f>
        <v>219</v>
      </c>
      <c r="G122" t="e">
        <f>VLOOKUP(SLT!J122,CODIFICA_CIRUGIA_PREVIA!$A$1:$B$2,2,FALSE)</f>
        <v>#N/A</v>
      </c>
      <c r="H122">
        <f>SLT!K122</f>
        <v>22</v>
      </c>
      <c r="I122">
        <f>SLT!L122</f>
        <v>0</v>
      </c>
      <c r="J122">
        <f>SLT!M122</f>
        <v>0</v>
      </c>
      <c r="K122">
        <f>SLT!N122</f>
        <v>0</v>
      </c>
      <c r="L122">
        <f>SLT!O122</f>
        <v>0</v>
      </c>
      <c r="M122">
        <f>SLT!P122</f>
        <v>0</v>
      </c>
      <c r="N122">
        <f>SLT!Q122</f>
        <v>0</v>
      </c>
      <c r="O122" t="e">
        <f>VLOOKUP(SLT!R122,CODIFICA_DOLOR!$A$1:$B$2,2,FALSE)</f>
        <v>#N/A</v>
      </c>
      <c r="P122" t="e">
        <f>VLOOKUP(SLT!B122,CODIFICA_SEXO!$A$1:$B$2,2,FALSE)</f>
        <v>#N/A</v>
      </c>
      <c r="Q122">
        <f>SLT!C122</f>
        <v>0</v>
      </c>
      <c r="R122">
        <f>SLT!M122</f>
        <v>0</v>
      </c>
      <c r="S12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2"/>
  <sheetViews>
    <sheetView workbookViewId="0">
      <selection activeCell="D1" sqref="D1:D1048576"/>
    </sheetView>
  </sheetViews>
  <sheetFormatPr baseColWidth="10" defaultRowHeight="14.4" x14ac:dyDescent="0.3"/>
  <cols>
    <col min="5" max="5" width="24.33203125" bestFit="1" customWidth="1"/>
    <col min="8" max="8" width="20" bestFit="1" customWidth="1"/>
    <col min="11" max="11" width="12.5546875" bestFit="1" customWidth="1"/>
    <col min="15" max="15" width="19.109375" bestFit="1" customWidth="1"/>
    <col min="16" max="17" width="19.66406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s="4">
        <v>45006</v>
      </c>
      <c r="B2" s="12"/>
      <c r="C2" s="3"/>
      <c r="D2" s="3" t="s">
        <v>25</v>
      </c>
      <c r="E2" s="3" t="s">
        <v>18</v>
      </c>
      <c r="F2" s="3">
        <v>112</v>
      </c>
      <c r="G2" s="3">
        <v>4</v>
      </c>
      <c r="H2" s="3">
        <v>1.5</v>
      </c>
      <c r="I2" s="3">
        <v>174</v>
      </c>
      <c r="J2" s="12"/>
      <c r="K2" s="3">
        <v>31</v>
      </c>
      <c r="L2" s="1"/>
      <c r="M2" s="3">
        <v>0</v>
      </c>
      <c r="N2" s="1"/>
      <c r="O2" s="3">
        <v>3</v>
      </c>
      <c r="P2" s="1"/>
      <c r="Q2" s="1"/>
      <c r="R2" s="3" t="s">
        <v>19</v>
      </c>
    </row>
    <row r="3" spans="1:18" x14ac:dyDescent="0.3">
      <c r="A3" s="4">
        <v>45006</v>
      </c>
      <c r="B3" s="3" t="s">
        <v>20</v>
      </c>
      <c r="C3" s="3">
        <v>56</v>
      </c>
      <c r="D3" s="3" t="s">
        <v>28</v>
      </c>
      <c r="E3" s="12" t="s">
        <v>21</v>
      </c>
      <c r="F3" s="3">
        <v>108</v>
      </c>
      <c r="G3" s="3">
        <v>4</v>
      </c>
      <c r="H3" s="3">
        <v>1.2</v>
      </c>
      <c r="I3" s="3">
        <v>128</v>
      </c>
      <c r="J3" s="3" t="s">
        <v>22</v>
      </c>
      <c r="K3" s="3">
        <v>29</v>
      </c>
      <c r="L3" s="3">
        <v>23</v>
      </c>
      <c r="M3" s="3">
        <v>19</v>
      </c>
      <c r="N3" s="3">
        <v>24</v>
      </c>
      <c r="O3" s="3">
        <v>3</v>
      </c>
      <c r="P3" s="3">
        <v>4</v>
      </c>
      <c r="Q3" s="3">
        <v>4</v>
      </c>
      <c r="R3" s="3" t="s">
        <v>22</v>
      </c>
    </row>
    <row r="4" spans="1:18" x14ac:dyDescent="0.3">
      <c r="A4" s="4">
        <v>45006</v>
      </c>
      <c r="B4" s="3" t="s">
        <v>20</v>
      </c>
      <c r="C4" s="3">
        <v>56</v>
      </c>
      <c r="D4" s="3" t="s">
        <v>25</v>
      </c>
      <c r="E4" s="3" t="s">
        <v>23</v>
      </c>
      <c r="F4" s="3">
        <v>123</v>
      </c>
      <c r="G4" s="3">
        <v>4</v>
      </c>
      <c r="H4" s="3">
        <v>1.1000000000000001</v>
      </c>
      <c r="I4" s="3">
        <v>133</v>
      </c>
      <c r="J4" s="3" t="s">
        <v>22</v>
      </c>
      <c r="K4" s="3">
        <v>36</v>
      </c>
      <c r="L4" s="3">
        <v>30</v>
      </c>
      <c r="M4" s="3">
        <v>30</v>
      </c>
      <c r="N4" s="3">
        <v>30</v>
      </c>
      <c r="O4" s="3">
        <v>1</v>
      </c>
      <c r="P4" s="3">
        <v>4</v>
      </c>
      <c r="Q4" s="3">
        <v>4</v>
      </c>
      <c r="R4" s="3" t="s">
        <v>22</v>
      </c>
    </row>
    <row r="5" spans="1:18" x14ac:dyDescent="0.3">
      <c r="A5" s="4">
        <v>45008</v>
      </c>
      <c r="B5" s="11" t="s">
        <v>27</v>
      </c>
      <c r="C5" s="3">
        <v>49</v>
      </c>
      <c r="D5" s="3" t="s">
        <v>28</v>
      </c>
      <c r="E5" s="3" t="s">
        <v>24</v>
      </c>
      <c r="F5" s="3">
        <v>131</v>
      </c>
      <c r="G5" s="3">
        <v>4</v>
      </c>
      <c r="H5" s="3">
        <v>1.5</v>
      </c>
      <c r="I5" s="3">
        <v>191</v>
      </c>
      <c r="J5" s="3" t="s">
        <v>22</v>
      </c>
      <c r="K5" s="3">
        <v>14</v>
      </c>
      <c r="L5" s="1"/>
      <c r="M5" s="3">
        <v>21</v>
      </c>
      <c r="N5" s="3">
        <v>14</v>
      </c>
      <c r="O5" s="3">
        <v>1</v>
      </c>
      <c r="P5" s="3">
        <v>0</v>
      </c>
      <c r="Q5" s="3">
        <v>0</v>
      </c>
      <c r="R5" s="3" t="s">
        <v>22</v>
      </c>
    </row>
    <row r="6" spans="1:18" x14ac:dyDescent="0.3">
      <c r="A6" s="4">
        <v>45008</v>
      </c>
      <c r="B6" s="11" t="s">
        <v>27</v>
      </c>
      <c r="C6" s="3">
        <v>49</v>
      </c>
      <c r="D6" s="3" t="s">
        <v>25</v>
      </c>
      <c r="E6" s="3" t="s">
        <v>24</v>
      </c>
      <c r="F6" s="3">
        <v>156</v>
      </c>
      <c r="G6" s="3">
        <v>4</v>
      </c>
      <c r="H6" s="3">
        <v>1.2</v>
      </c>
      <c r="I6" s="3">
        <v>182</v>
      </c>
      <c r="J6" s="3" t="s">
        <v>22</v>
      </c>
      <c r="K6" s="3">
        <v>14</v>
      </c>
      <c r="L6" s="1"/>
      <c r="M6" s="3">
        <v>16</v>
      </c>
      <c r="N6" s="3">
        <v>17</v>
      </c>
      <c r="O6" s="3">
        <v>1</v>
      </c>
      <c r="P6" s="3">
        <v>0</v>
      </c>
      <c r="Q6" s="3">
        <v>0</v>
      </c>
      <c r="R6" s="3" t="s">
        <v>22</v>
      </c>
    </row>
    <row r="7" spans="1:18" x14ac:dyDescent="0.3">
      <c r="A7" s="4">
        <v>45008</v>
      </c>
      <c r="B7" s="11" t="s">
        <v>27</v>
      </c>
      <c r="C7" s="3">
        <v>74</v>
      </c>
      <c r="D7" s="3" t="s">
        <v>28</v>
      </c>
      <c r="E7" s="3" t="s">
        <v>23</v>
      </c>
      <c r="F7" s="3">
        <v>125</v>
      </c>
      <c r="G7" s="3">
        <v>4</v>
      </c>
      <c r="H7" s="3">
        <v>1.4</v>
      </c>
      <c r="I7" s="3">
        <v>170</v>
      </c>
      <c r="J7" s="3" t="s">
        <v>19</v>
      </c>
      <c r="K7" s="3">
        <v>30</v>
      </c>
      <c r="L7" s="1"/>
      <c r="M7" s="3">
        <v>18</v>
      </c>
      <c r="N7" s="3">
        <v>20</v>
      </c>
      <c r="O7" s="3">
        <v>2</v>
      </c>
      <c r="P7" s="3">
        <v>3</v>
      </c>
      <c r="Q7" s="3">
        <v>3</v>
      </c>
      <c r="R7" s="3" t="s">
        <v>22</v>
      </c>
    </row>
    <row r="8" spans="1:18" x14ac:dyDescent="0.3">
      <c r="A8" s="4">
        <v>45008</v>
      </c>
      <c r="B8" s="11" t="s">
        <v>27</v>
      </c>
      <c r="C8" s="3">
        <v>74</v>
      </c>
      <c r="D8" s="3" t="s">
        <v>25</v>
      </c>
      <c r="E8" s="3" t="s">
        <v>23</v>
      </c>
      <c r="F8" s="3">
        <v>178</v>
      </c>
      <c r="G8" s="3">
        <v>4</v>
      </c>
      <c r="H8" s="3">
        <v>1.4</v>
      </c>
      <c r="I8" s="3">
        <v>249</v>
      </c>
      <c r="J8" s="3" t="s">
        <v>19</v>
      </c>
      <c r="K8" s="3">
        <v>36</v>
      </c>
      <c r="L8" s="1"/>
      <c r="M8" s="3">
        <v>20</v>
      </c>
      <c r="N8" s="3">
        <v>19</v>
      </c>
      <c r="O8" s="3">
        <v>2</v>
      </c>
      <c r="P8" s="3">
        <v>3</v>
      </c>
      <c r="Q8" s="3">
        <v>3</v>
      </c>
      <c r="R8" s="3" t="s">
        <v>22</v>
      </c>
    </row>
    <row r="9" spans="1:18" x14ac:dyDescent="0.3">
      <c r="A9" s="4">
        <v>45008</v>
      </c>
      <c r="B9" s="3" t="s">
        <v>20</v>
      </c>
      <c r="C9" s="3">
        <v>65</v>
      </c>
      <c r="D9" s="3" t="s">
        <v>25</v>
      </c>
      <c r="E9" s="3" t="s">
        <v>26</v>
      </c>
      <c r="F9" s="3">
        <v>164</v>
      </c>
      <c r="G9" s="3">
        <v>4</v>
      </c>
      <c r="H9" s="3">
        <v>1.9</v>
      </c>
      <c r="I9" s="3">
        <v>301</v>
      </c>
      <c r="J9" s="3" t="s">
        <v>19</v>
      </c>
      <c r="K9" s="3">
        <v>25</v>
      </c>
      <c r="L9" s="1"/>
      <c r="M9" s="3">
        <v>18</v>
      </c>
      <c r="N9" s="1"/>
      <c r="O9" s="3">
        <v>1</v>
      </c>
      <c r="P9" s="3">
        <v>0</v>
      </c>
      <c r="Q9" s="1"/>
      <c r="R9" s="3" t="s">
        <v>19</v>
      </c>
    </row>
    <row r="10" spans="1:18" x14ac:dyDescent="0.3">
      <c r="A10" s="4">
        <v>45007</v>
      </c>
      <c r="B10" s="3" t="s">
        <v>27</v>
      </c>
      <c r="C10" s="3">
        <v>60</v>
      </c>
      <c r="D10" s="3" t="s">
        <v>25</v>
      </c>
      <c r="E10" s="3" t="s">
        <v>23</v>
      </c>
      <c r="F10" s="3">
        <v>109</v>
      </c>
      <c r="G10" s="3">
        <v>4</v>
      </c>
      <c r="H10" s="3">
        <v>1</v>
      </c>
      <c r="I10" s="3">
        <v>109</v>
      </c>
      <c r="J10" s="3" t="s">
        <v>22</v>
      </c>
      <c r="K10" s="3">
        <v>23</v>
      </c>
      <c r="L10" s="1"/>
      <c r="M10" s="3">
        <v>10</v>
      </c>
      <c r="N10" s="3">
        <v>16</v>
      </c>
      <c r="O10" s="3">
        <v>2</v>
      </c>
      <c r="P10" s="3">
        <v>2</v>
      </c>
      <c r="Q10" s="3">
        <v>2</v>
      </c>
      <c r="R10" s="3" t="s">
        <v>19</v>
      </c>
    </row>
    <row r="11" spans="1:18" x14ac:dyDescent="0.3">
      <c r="A11" s="4">
        <v>45007</v>
      </c>
      <c r="B11" s="3" t="s">
        <v>20</v>
      </c>
      <c r="C11" s="3">
        <v>82</v>
      </c>
      <c r="D11" s="3" t="s">
        <v>28</v>
      </c>
      <c r="E11" s="3" t="s">
        <v>23</v>
      </c>
      <c r="F11" s="3">
        <v>116</v>
      </c>
      <c r="G11" s="3">
        <v>4</v>
      </c>
      <c r="H11" s="3">
        <v>2.2000000000000002</v>
      </c>
      <c r="I11" s="3">
        <v>238</v>
      </c>
      <c r="J11" s="3" t="s">
        <v>19</v>
      </c>
      <c r="K11" s="3">
        <v>22</v>
      </c>
      <c r="L11" s="3">
        <v>22</v>
      </c>
      <c r="M11" s="3">
        <v>20</v>
      </c>
      <c r="N11" s="3">
        <v>20</v>
      </c>
      <c r="O11" s="3">
        <v>0</v>
      </c>
      <c r="P11" s="3">
        <v>0</v>
      </c>
      <c r="Q11" s="3">
        <v>0</v>
      </c>
      <c r="R11" s="3" t="s">
        <v>22</v>
      </c>
    </row>
    <row r="12" spans="1:18" x14ac:dyDescent="0.3">
      <c r="A12" s="4">
        <v>45007</v>
      </c>
      <c r="B12" s="3" t="s">
        <v>27</v>
      </c>
      <c r="C12" s="3">
        <v>61</v>
      </c>
      <c r="D12" s="3" t="s">
        <v>28</v>
      </c>
      <c r="E12" s="11" t="s">
        <v>32</v>
      </c>
      <c r="F12" s="3">
        <v>114</v>
      </c>
      <c r="G12" s="3">
        <v>4</v>
      </c>
      <c r="H12" s="3">
        <v>1.2</v>
      </c>
      <c r="I12" s="3">
        <v>91</v>
      </c>
      <c r="J12" s="3" t="s">
        <v>19</v>
      </c>
      <c r="K12" s="3">
        <v>21</v>
      </c>
      <c r="L12" s="3">
        <v>13</v>
      </c>
      <c r="M12" s="3">
        <v>20</v>
      </c>
      <c r="N12" s="3">
        <v>11</v>
      </c>
      <c r="O12" s="3">
        <v>2</v>
      </c>
      <c r="P12" s="3">
        <v>2</v>
      </c>
      <c r="Q12" s="3">
        <v>2</v>
      </c>
      <c r="R12" s="3" t="s">
        <v>22</v>
      </c>
    </row>
    <row r="13" spans="1:18" x14ac:dyDescent="0.3">
      <c r="A13" s="4">
        <v>45007</v>
      </c>
      <c r="B13" s="3" t="s">
        <v>27</v>
      </c>
      <c r="C13" s="3">
        <v>71</v>
      </c>
      <c r="D13" s="3" t="s">
        <v>28</v>
      </c>
      <c r="E13" s="3" t="s">
        <v>23</v>
      </c>
      <c r="F13" s="3">
        <v>96</v>
      </c>
      <c r="G13" s="3">
        <v>4</v>
      </c>
      <c r="H13" s="3">
        <v>1.5</v>
      </c>
      <c r="I13" s="3">
        <v>147</v>
      </c>
      <c r="J13" s="3" t="s">
        <v>22</v>
      </c>
      <c r="K13" s="3">
        <v>12</v>
      </c>
      <c r="L13" s="3">
        <v>17</v>
      </c>
      <c r="M13" s="3">
        <v>9</v>
      </c>
      <c r="N13" s="1"/>
      <c r="O13" s="3">
        <v>3</v>
      </c>
      <c r="P13" s="3">
        <v>3</v>
      </c>
      <c r="Q13" s="1"/>
      <c r="R13" s="3" t="s">
        <v>22</v>
      </c>
    </row>
    <row r="14" spans="1:18" x14ac:dyDescent="0.3">
      <c r="A14" s="4">
        <v>45007</v>
      </c>
      <c r="B14" s="3" t="s">
        <v>27</v>
      </c>
      <c r="C14" s="3">
        <v>71</v>
      </c>
      <c r="D14" s="3" t="s">
        <v>25</v>
      </c>
      <c r="E14" s="3" t="s">
        <v>23</v>
      </c>
      <c r="F14" s="3">
        <v>115</v>
      </c>
      <c r="G14" s="3">
        <v>4</v>
      </c>
      <c r="H14" s="3">
        <v>1.1000000000000001</v>
      </c>
      <c r="I14" s="3">
        <v>129</v>
      </c>
      <c r="J14" s="3" t="s">
        <v>22</v>
      </c>
      <c r="K14" s="3">
        <v>14</v>
      </c>
      <c r="L14" s="3">
        <v>16</v>
      </c>
      <c r="M14" s="3">
        <v>11</v>
      </c>
      <c r="N14" s="1"/>
      <c r="O14" s="3">
        <v>3</v>
      </c>
      <c r="P14" s="3">
        <v>3</v>
      </c>
      <c r="Q14" s="1"/>
      <c r="R14" s="3" t="s">
        <v>22</v>
      </c>
    </row>
    <row r="15" spans="1:18" x14ac:dyDescent="0.3">
      <c r="A15" s="4">
        <v>45007</v>
      </c>
      <c r="B15" s="3" t="s">
        <v>20</v>
      </c>
      <c r="C15" s="3">
        <v>65</v>
      </c>
      <c r="D15" s="3" t="s">
        <v>25</v>
      </c>
      <c r="E15" s="3" t="s">
        <v>23</v>
      </c>
      <c r="F15" s="3">
        <v>103</v>
      </c>
      <c r="G15" s="3">
        <v>4</v>
      </c>
      <c r="H15" s="3">
        <v>1.4</v>
      </c>
      <c r="I15" s="3">
        <v>144</v>
      </c>
      <c r="J15" s="3" t="s">
        <v>22</v>
      </c>
      <c r="K15" s="3">
        <v>23</v>
      </c>
      <c r="L15" s="1"/>
      <c r="M15" s="3">
        <v>17</v>
      </c>
      <c r="N15" s="1"/>
      <c r="O15" s="3">
        <v>0</v>
      </c>
      <c r="P15" s="3">
        <v>0</v>
      </c>
      <c r="Q15" s="1"/>
      <c r="R15" s="3" t="s">
        <v>22</v>
      </c>
    </row>
    <row r="16" spans="1:18" x14ac:dyDescent="0.3">
      <c r="A16" s="4">
        <v>45008</v>
      </c>
      <c r="B16" s="3" t="s">
        <v>27</v>
      </c>
      <c r="C16" s="3">
        <v>78</v>
      </c>
      <c r="D16" s="3" t="s">
        <v>28</v>
      </c>
      <c r="E16" s="3" t="s">
        <v>23</v>
      </c>
      <c r="F16" s="3">
        <v>246</v>
      </c>
      <c r="G16" s="3">
        <v>4</v>
      </c>
      <c r="H16" s="3">
        <v>2.1</v>
      </c>
      <c r="I16" s="3">
        <v>307</v>
      </c>
      <c r="J16" s="11" t="s">
        <v>19</v>
      </c>
      <c r="K16" s="3">
        <v>32</v>
      </c>
      <c r="L16" s="1"/>
      <c r="M16" s="3">
        <v>20</v>
      </c>
      <c r="N16" s="3">
        <v>20</v>
      </c>
      <c r="O16" s="3">
        <v>1</v>
      </c>
      <c r="P16" s="3">
        <v>1</v>
      </c>
      <c r="Q16" s="3">
        <v>1</v>
      </c>
      <c r="R16" s="3" t="s">
        <v>22</v>
      </c>
    </row>
    <row r="17" spans="1:18" x14ac:dyDescent="0.3">
      <c r="A17" s="4">
        <v>45013</v>
      </c>
      <c r="B17" s="3" t="s">
        <v>27</v>
      </c>
      <c r="C17" s="3">
        <v>45</v>
      </c>
      <c r="D17" s="3" t="s">
        <v>28</v>
      </c>
      <c r="E17" s="3" t="s">
        <v>29</v>
      </c>
      <c r="F17" s="3">
        <v>62</v>
      </c>
      <c r="G17" s="3">
        <v>4</v>
      </c>
      <c r="H17" s="3">
        <v>0.9</v>
      </c>
      <c r="I17" s="3">
        <v>58.1</v>
      </c>
      <c r="J17" s="3" t="s">
        <v>22</v>
      </c>
      <c r="K17" s="3">
        <v>46</v>
      </c>
      <c r="L17" s="3">
        <v>16</v>
      </c>
      <c r="M17" s="3">
        <v>16</v>
      </c>
      <c r="N17" s="1"/>
      <c r="O17" s="3">
        <v>2</v>
      </c>
      <c r="P17" s="3">
        <v>2</v>
      </c>
      <c r="Q17" s="1"/>
      <c r="R17" s="3" t="s">
        <v>22</v>
      </c>
    </row>
    <row r="18" spans="1:18" x14ac:dyDescent="0.3">
      <c r="A18" s="4">
        <v>45013</v>
      </c>
      <c r="B18" s="3" t="s">
        <v>27</v>
      </c>
      <c r="C18" s="3">
        <v>45</v>
      </c>
      <c r="D18" s="3" t="s">
        <v>25</v>
      </c>
      <c r="E18" s="3" t="s">
        <v>29</v>
      </c>
      <c r="F18" s="3">
        <v>89</v>
      </c>
      <c r="G18" s="3">
        <v>4</v>
      </c>
      <c r="H18" s="3">
        <v>1</v>
      </c>
      <c r="I18" s="3">
        <v>88.4</v>
      </c>
      <c r="J18" s="3" t="s">
        <v>22</v>
      </c>
      <c r="K18" s="3">
        <v>27</v>
      </c>
      <c r="L18" s="3">
        <v>16</v>
      </c>
      <c r="M18" s="3">
        <v>14</v>
      </c>
      <c r="N18" s="1"/>
      <c r="O18" s="3">
        <v>2</v>
      </c>
      <c r="P18" s="3">
        <v>2</v>
      </c>
      <c r="Q18" s="1"/>
      <c r="R18" s="3" t="s">
        <v>22</v>
      </c>
    </row>
    <row r="19" spans="1:18" x14ac:dyDescent="0.3">
      <c r="A19" s="4">
        <v>45015</v>
      </c>
      <c r="B19" s="3" t="s">
        <v>27</v>
      </c>
      <c r="C19" s="3">
        <v>59</v>
      </c>
      <c r="D19" s="3" t="s">
        <v>28</v>
      </c>
      <c r="E19" s="3" t="s">
        <v>23</v>
      </c>
      <c r="F19" s="3">
        <v>183</v>
      </c>
      <c r="G19" s="3">
        <v>4</v>
      </c>
      <c r="H19" s="3">
        <v>1.7</v>
      </c>
      <c r="I19" s="3">
        <v>312</v>
      </c>
      <c r="J19" s="3" t="s">
        <v>22</v>
      </c>
      <c r="K19" s="3">
        <v>25</v>
      </c>
      <c r="L19" s="3">
        <v>12</v>
      </c>
      <c r="M19" s="3">
        <v>14</v>
      </c>
      <c r="N19" s="1"/>
      <c r="O19" s="3">
        <v>3</v>
      </c>
      <c r="P19" s="3">
        <v>1</v>
      </c>
      <c r="Q19" s="1"/>
      <c r="R19" s="3" t="s">
        <v>22</v>
      </c>
    </row>
    <row r="20" spans="1:18" x14ac:dyDescent="0.3">
      <c r="A20" s="4">
        <v>45016</v>
      </c>
      <c r="B20" s="3" t="s">
        <v>20</v>
      </c>
      <c r="C20" s="3">
        <v>64</v>
      </c>
      <c r="D20" s="3" t="s">
        <v>25</v>
      </c>
      <c r="E20" s="3" t="s">
        <v>23</v>
      </c>
      <c r="F20" s="3">
        <v>117</v>
      </c>
      <c r="G20" s="3">
        <v>4</v>
      </c>
      <c r="H20" s="3">
        <v>1.7</v>
      </c>
      <c r="I20" s="3">
        <v>197</v>
      </c>
      <c r="J20" s="11" t="s">
        <v>19</v>
      </c>
      <c r="K20" s="3">
        <v>24</v>
      </c>
      <c r="L20" s="3">
        <v>20</v>
      </c>
      <c r="M20" s="3">
        <v>20</v>
      </c>
      <c r="N20" s="3">
        <v>22</v>
      </c>
      <c r="O20" s="3">
        <v>4</v>
      </c>
      <c r="P20" s="3">
        <v>4</v>
      </c>
      <c r="Q20" s="3">
        <v>4</v>
      </c>
      <c r="R20" s="3" t="s">
        <v>22</v>
      </c>
    </row>
    <row r="21" spans="1:18" x14ac:dyDescent="0.3">
      <c r="A21" s="4">
        <v>45016</v>
      </c>
      <c r="B21" s="3" t="s">
        <v>27</v>
      </c>
      <c r="C21" s="3">
        <v>81</v>
      </c>
      <c r="D21" s="3" t="s">
        <v>25</v>
      </c>
      <c r="E21" s="3" t="s">
        <v>23</v>
      </c>
      <c r="F21" s="3">
        <v>173</v>
      </c>
      <c r="G21" s="3">
        <v>4</v>
      </c>
      <c r="H21" s="3">
        <v>1.9</v>
      </c>
      <c r="I21" s="3">
        <v>326</v>
      </c>
      <c r="J21" s="3" t="s">
        <v>22</v>
      </c>
      <c r="K21" s="3">
        <v>25</v>
      </c>
      <c r="L21" s="3">
        <v>20</v>
      </c>
      <c r="M21" s="3">
        <v>20</v>
      </c>
      <c r="N21" s="3">
        <v>19</v>
      </c>
      <c r="O21" s="3">
        <v>2</v>
      </c>
      <c r="P21" s="3">
        <v>2</v>
      </c>
      <c r="Q21" s="3">
        <v>2</v>
      </c>
      <c r="R21" s="3" t="s">
        <v>22</v>
      </c>
    </row>
    <row r="22" spans="1:18" x14ac:dyDescent="0.3">
      <c r="A22" s="4">
        <v>45016</v>
      </c>
      <c r="B22" s="3" t="s">
        <v>27</v>
      </c>
      <c r="C22" s="3">
        <v>78</v>
      </c>
      <c r="D22" s="3" t="s">
        <v>25</v>
      </c>
      <c r="E22" s="3" t="s">
        <v>23</v>
      </c>
      <c r="F22" s="3">
        <v>121</v>
      </c>
      <c r="G22" s="3">
        <v>3</v>
      </c>
      <c r="H22" s="3">
        <v>1.4</v>
      </c>
      <c r="I22" s="3">
        <v>171</v>
      </c>
      <c r="J22" s="3" t="s">
        <v>19</v>
      </c>
      <c r="K22" s="3">
        <v>17</v>
      </c>
      <c r="L22" s="3">
        <v>25</v>
      </c>
      <c r="M22" s="3">
        <v>20</v>
      </c>
      <c r="N22" s="3">
        <v>20</v>
      </c>
      <c r="O22" s="3">
        <v>3</v>
      </c>
      <c r="P22" s="3">
        <v>3</v>
      </c>
      <c r="Q22" s="3">
        <v>3</v>
      </c>
      <c r="R22" s="3" t="s">
        <v>22</v>
      </c>
    </row>
    <row r="23" spans="1:18" x14ac:dyDescent="0.3">
      <c r="A23" s="4">
        <v>45008</v>
      </c>
      <c r="B23" s="3" t="s">
        <v>20</v>
      </c>
      <c r="C23" s="3">
        <v>53</v>
      </c>
      <c r="D23" s="3" t="s">
        <v>28</v>
      </c>
      <c r="E23" s="3" t="s">
        <v>23</v>
      </c>
      <c r="F23" s="3">
        <v>135</v>
      </c>
      <c r="G23" s="3">
        <v>4</v>
      </c>
      <c r="H23" s="3">
        <v>1.2</v>
      </c>
      <c r="I23" s="3">
        <v>161</v>
      </c>
      <c r="J23" s="13"/>
      <c r="K23" s="3">
        <v>12</v>
      </c>
      <c r="L23" s="3">
        <v>14</v>
      </c>
      <c r="M23" s="3">
        <v>11</v>
      </c>
      <c r="N23" s="1"/>
      <c r="O23" s="3">
        <v>4</v>
      </c>
      <c r="P23" s="3">
        <v>4</v>
      </c>
      <c r="Q23" s="1"/>
      <c r="R23" s="3" t="s">
        <v>22</v>
      </c>
    </row>
    <row r="24" spans="1:18" x14ac:dyDescent="0.3">
      <c r="A24" s="4">
        <v>45008</v>
      </c>
      <c r="B24" s="3" t="s">
        <v>20</v>
      </c>
      <c r="C24" s="3">
        <v>53</v>
      </c>
      <c r="D24" s="3" t="s">
        <v>25</v>
      </c>
      <c r="E24" s="3" t="s">
        <v>23</v>
      </c>
      <c r="F24" s="3">
        <v>98</v>
      </c>
      <c r="G24" s="3">
        <v>4</v>
      </c>
      <c r="H24" s="3">
        <v>1.2</v>
      </c>
      <c r="I24" s="3">
        <v>124</v>
      </c>
      <c r="J24" s="13"/>
      <c r="K24" s="3">
        <v>12</v>
      </c>
      <c r="L24" s="3">
        <v>13</v>
      </c>
      <c r="M24" s="3">
        <v>11</v>
      </c>
      <c r="N24" s="1"/>
      <c r="O24" s="3">
        <v>4</v>
      </c>
      <c r="P24" s="3">
        <v>4</v>
      </c>
      <c r="Q24" s="1"/>
      <c r="R24" s="3" t="s">
        <v>22</v>
      </c>
    </row>
    <row r="25" spans="1:18" x14ac:dyDescent="0.3">
      <c r="A25" s="4">
        <v>45019</v>
      </c>
      <c r="B25" s="3" t="s">
        <v>27</v>
      </c>
      <c r="C25" s="3">
        <v>35</v>
      </c>
      <c r="D25" s="3" t="s">
        <v>25</v>
      </c>
      <c r="E25" s="3" t="s">
        <v>30</v>
      </c>
      <c r="F25" s="3">
        <v>91</v>
      </c>
      <c r="G25" s="3">
        <v>4</v>
      </c>
      <c r="H25" s="3">
        <v>2</v>
      </c>
      <c r="I25" s="3">
        <v>191</v>
      </c>
      <c r="J25" s="3" t="s">
        <v>22</v>
      </c>
      <c r="K25" s="3">
        <v>25</v>
      </c>
      <c r="L25" s="3">
        <v>17</v>
      </c>
      <c r="M25" s="3">
        <v>16</v>
      </c>
      <c r="N25" s="3">
        <v>14</v>
      </c>
      <c r="O25" s="3">
        <v>1</v>
      </c>
      <c r="P25" s="3">
        <v>0</v>
      </c>
      <c r="Q25" s="3">
        <v>0</v>
      </c>
      <c r="R25" s="3" t="s">
        <v>22</v>
      </c>
    </row>
    <row r="26" spans="1:18" x14ac:dyDescent="0.3">
      <c r="A26" s="4">
        <v>45019</v>
      </c>
      <c r="B26" s="3" t="s">
        <v>27</v>
      </c>
      <c r="C26" s="3">
        <v>35</v>
      </c>
      <c r="D26" s="3" t="s">
        <v>28</v>
      </c>
      <c r="E26" s="3" t="s">
        <v>30</v>
      </c>
      <c r="F26" s="3">
        <v>202</v>
      </c>
      <c r="G26" s="3">
        <v>4</v>
      </c>
      <c r="H26" s="3">
        <v>1.8</v>
      </c>
      <c r="I26" s="3">
        <v>388</v>
      </c>
      <c r="J26" s="3" t="s">
        <v>22</v>
      </c>
      <c r="K26" s="3">
        <v>22</v>
      </c>
      <c r="L26" s="3">
        <v>15</v>
      </c>
      <c r="M26" s="3">
        <v>14</v>
      </c>
      <c r="N26" s="3">
        <v>15</v>
      </c>
      <c r="O26" s="3">
        <v>1</v>
      </c>
      <c r="P26" s="3">
        <v>0</v>
      </c>
      <c r="Q26" s="3">
        <v>0</v>
      </c>
      <c r="R26" s="3" t="s">
        <v>22</v>
      </c>
    </row>
    <row r="27" spans="1:18" x14ac:dyDescent="0.3">
      <c r="A27" s="4">
        <v>45020</v>
      </c>
      <c r="B27" s="3"/>
      <c r="C27" s="3"/>
      <c r="D27" s="3" t="s">
        <v>25</v>
      </c>
      <c r="E27" s="3" t="s">
        <v>23</v>
      </c>
      <c r="F27" s="1"/>
      <c r="G27" s="1"/>
      <c r="H27" s="1"/>
      <c r="I27" s="1"/>
      <c r="J27" s="13"/>
      <c r="K27" s="13"/>
      <c r="L27" s="1"/>
      <c r="M27" s="1"/>
      <c r="N27" s="1"/>
      <c r="O27" s="1"/>
      <c r="P27" s="1"/>
      <c r="Q27" s="1"/>
      <c r="R27" s="1"/>
    </row>
    <row r="28" spans="1:18" x14ac:dyDescent="0.3">
      <c r="A28" s="5">
        <v>45027</v>
      </c>
      <c r="B28" s="3" t="s">
        <v>27</v>
      </c>
      <c r="C28" s="3">
        <v>66</v>
      </c>
      <c r="D28" s="3" t="s">
        <v>25</v>
      </c>
      <c r="E28" s="3" t="s">
        <v>31</v>
      </c>
      <c r="F28" s="3">
        <v>110</v>
      </c>
      <c r="G28" s="3">
        <v>3.5</v>
      </c>
      <c r="H28" s="3">
        <v>1.1000000000000001</v>
      </c>
      <c r="I28" s="3">
        <v>162</v>
      </c>
      <c r="J28" s="3" t="s">
        <v>22</v>
      </c>
      <c r="K28" s="3">
        <v>27</v>
      </c>
      <c r="L28" s="3">
        <v>19</v>
      </c>
      <c r="M28" s="3">
        <v>19</v>
      </c>
      <c r="N28" s="1"/>
      <c r="O28" s="3">
        <v>1</v>
      </c>
      <c r="P28" s="3">
        <v>1</v>
      </c>
      <c r="Q28" s="1"/>
      <c r="R28" s="3" t="s">
        <v>22</v>
      </c>
    </row>
    <row r="29" spans="1:18" x14ac:dyDescent="0.3">
      <c r="A29" s="5">
        <v>45021</v>
      </c>
      <c r="B29" s="11" t="s">
        <v>20</v>
      </c>
      <c r="C29" s="3">
        <v>61</v>
      </c>
      <c r="D29" s="3" t="s">
        <v>28</v>
      </c>
      <c r="E29" s="3" t="s">
        <v>32</v>
      </c>
      <c r="F29" s="3">
        <v>114</v>
      </c>
      <c r="G29" s="3">
        <v>4</v>
      </c>
      <c r="H29" s="3">
        <v>1.1000000000000001</v>
      </c>
      <c r="I29" s="3">
        <v>91.2</v>
      </c>
      <c r="J29" s="3" t="s">
        <v>22</v>
      </c>
      <c r="K29" s="3">
        <v>25</v>
      </c>
      <c r="L29" s="3">
        <v>19</v>
      </c>
      <c r="M29" s="3">
        <v>15</v>
      </c>
      <c r="N29" s="3">
        <v>11</v>
      </c>
      <c r="O29" s="3">
        <v>2</v>
      </c>
      <c r="P29" s="3">
        <v>2</v>
      </c>
      <c r="Q29" s="3">
        <v>2</v>
      </c>
      <c r="R29" s="3" t="s">
        <v>22</v>
      </c>
    </row>
    <row r="30" spans="1:18" x14ac:dyDescent="0.3">
      <c r="A30" s="5">
        <v>45021</v>
      </c>
      <c r="B30" s="11" t="s">
        <v>20</v>
      </c>
      <c r="C30" s="3">
        <v>61</v>
      </c>
      <c r="D30" s="3" t="s">
        <v>25</v>
      </c>
      <c r="E30" s="3" t="s">
        <v>32</v>
      </c>
      <c r="F30" s="3">
        <v>144</v>
      </c>
      <c r="G30" s="3">
        <v>4</v>
      </c>
      <c r="H30" s="3">
        <v>1.1000000000000001</v>
      </c>
      <c r="I30" s="3">
        <v>162</v>
      </c>
      <c r="J30" s="3" t="s">
        <v>22</v>
      </c>
      <c r="K30" s="3">
        <v>22</v>
      </c>
      <c r="L30" s="3">
        <v>19</v>
      </c>
      <c r="M30" s="3">
        <v>19</v>
      </c>
      <c r="N30" s="3">
        <v>14</v>
      </c>
      <c r="O30" s="3">
        <v>3</v>
      </c>
      <c r="P30" s="3">
        <v>3</v>
      </c>
      <c r="Q30" s="3">
        <v>3</v>
      </c>
      <c r="R30" s="3" t="s">
        <v>22</v>
      </c>
    </row>
    <row r="31" spans="1:18" x14ac:dyDescent="0.3">
      <c r="A31" s="5">
        <v>45027</v>
      </c>
      <c r="B31" s="3" t="s">
        <v>27</v>
      </c>
      <c r="C31" s="3">
        <v>53</v>
      </c>
      <c r="D31" s="3" t="s">
        <v>25</v>
      </c>
      <c r="E31" s="3" t="s">
        <v>23</v>
      </c>
      <c r="F31" s="3">
        <v>92</v>
      </c>
      <c r="G31" s="3">
        <v>3.5</v>
      </c>
      <c r="H31" s="3">
        <v>2.2000000000000002</v>
      </c>
      <c r="I31" s="3">
        <v>204</v>
      </c>
      <c r="J31" s="3" t="s">
        <v>22</v>
      </c>
      <c r="K31" s="3">
        <v>29</v>
      </c>
      <c r="L31" s="3">
        <v>20</v>
      </c>
      <c r="M31" s="3">
        <v>22</v>
      </c>
      <c r="N31" s="3">
        <v>14</v>
      </c>
      <c r="O31" s="3">
        <v>0</v>
      </c>
      <c r="P31" s="3">
        <v>0</v>
      </c>
      <c r="Q31" s="3">
        <v>0</v>
      </c>
      <c r="R31" s="3" t="s">
        <v>22</v>
      </c>
    </row>
    <row r="32" spans="1:18" x14ac:dyDescent="0.3">
      <c r="A32" s="4">
        <v>45028</v>
      </c>
      <c r="B32" s="3" t="s">
        <v>27</v>
      </c>
      <c r="C32" s="3">
        <v>60</v>
      </c>
      <c r="D32" s="3" t="s">
        <v>28</v>
      </c>
      <c r="E32" s="3" t="s">
        <v>23</v>
      </c>
      <c r="F32" s="3">
        <v>137</v>
      </c>
      <c r="G32" s="3">
        <v>4</v>
      </c>
      <c r="H32" s="3">
        <v>1.8</v>
      </c>
      <c r="I32" s="3">
        <v>247</v>
      </c>
      <c r="J32" s="3" t="s">
        <v>22</v>
      </c>
      <c r="K32" s="3">
        <v>46</v>
      </c>
      <c r="L32" s="3">
        <v>12</v>
      </c>
      <c r="M32" s="3">
        <v>12</v>
      </c>
      <c r="N32" s="3">
        <v>25</v>
      </c>
      <c r="O32" s="3">
        <v>4</v>
      </c>
      <c r="P32" s="3">
        <v>4</v>
      </c>
      <c r="Q32" s="3">
        <v>4</v>
      </c>
      <c r="R32" s="3" t="s">
        <v>22</v>
      </c>
    </row>
    <row r="33" spans="1:18" x14ac:dyDescent="0.3">
      <c r="A33" s="4">
        <v>45020</v>
      </c>
      <c r="B33" s="3" t="s">
        <v>20</v>
      </c>
      <c r="C33" s="3">
        <v>64</v>
      </c>
      <c r="D33" s="3" t="s">
        <v>25</v>
      </c>
      <c r="E33" s="3" t="s">
        <v>23</v>
      </c>
      <c r="F33" s="3">
        <v>97</v>
      </c>
      <c r="G33" s="3">
        <v>4</v>
      </c>
      <c r="H33" s="3">
        <v>1.1000000000000001</v>
      </c>
      <c r="I33" s="3">
        <v>99</v>
      </c>
      <c r="J33" s="3" t="s">
        <v>22</v>
      </c>
      <c r="K33" s="3">
        <v>25</v>
      </c>
      <c r="L33" s="3">
        <v>22</v>
      </c>
      <c r="M33" s="3">
        <v>26</v>
      </c>
      <c r="N33" s="3">
        <v>19</v>
      </c>
      <c r="O33" s="3">
        <v>2</v>
      </c>
      <c r="P33" s="3">
        <v>1</v>
      </c>
      <c r="Q33" s="3">
        <v>2</v>
      </c>
      <c r="R33" s="3" t="s">
        <v>22</v>
      </c>
    </row>
    <row r="34" spans="1:18" x14ac:dyDescent="0.3">
      <c r="A34" s="4">
        <v>45029</v>
      </c>
      <c r="B34" s="3" t="s">
        <v>20</v>
      </c>
      <c r="C34" s="3">
        <v>71</v>
      </c>
      <c r="D34" s="3" t="s">
        <v>28</v>
      </c>
      <c r="E34" s="3" t="s">
        <v>23</v>
      </c>
      <c r="F34" s="3">
        <v>120</v>
      </c>
      <c r="G34" s="3">
        <v>3</v>
      </c>
      <c r="H34" s="3">
        <v>1.7</v>
      </c>
      <c r="I34" s="3">
        <v>93</v>
      </c>
      <c r="J34" s="3" t="s">
        <v>22</v>
      </c>
      <c r="K34" s="3">
        <v>17</v>
      </c>
      <c r="L34" s="3">
        <v>12</v>
      </c>
      <c r="M34" s="3">
        <v>15</v>
      </c>
      <c r="N34" s="3">
        <v>14</v>
      </c>
      <c r="O34" s="3">
        <v>3</v>
      </c>
      <c r="P34" s="3">
        <v>2</v>
      </c>
      <c r="Q34" s="3">
        <v>2</v>
      </c>
      <c r="R34" s="3" t="s">
        <v>22</v>
      </c>
    </row>
    <row r="35" spans="1:18" x14ac:dyDescent="0.3">
      <c r="A35" s="4">
        <v>45029</v>
      </c>
      <c r="B35" s="3" t="s">
        <v>20</v>
      </c>
      <c r="C35" s="3">
        <v>71</v>
      </c>
      <c r="D35" s="3" t="s">
        <v>25</v>
      </c>
      <c r="E35" s="3" t="s">
        <v>23</v>
      </c>
      <c r="F35" s="3">
        <v>148</v>
      </c>
      <c r="G35" s="15">
        <v>3</v>
      </c>
      <c r="H35" s="3">
        <v>1.7</v>
      </c>
      <c r="I35" s="3">
        <v>143</v>
      </c>
      <c r="J35" s="3" t="s">
        <v>22</v>
      </c>
      <c r="K35" s="3">
        <v>18</v>
      </c>
      <c r="L35" s="3">
        <v>13</v>
      </c>
      <c r="M35" s="3">
        <v>17</v>
      </c>
      <c r="N35" s="3">
        <v>14</v>
      </c>
      <c r="O35" s="3">
        <v>3</v>
      </c>
      <c r="P35" s="3">
        <v>2</v>
      </c>
      <c r="Q35" s="3">
        <v>2</v>
      </c>
      <c r="R35" s="3" t="s">
        <v>22</v>
      </c>
    </row>
    <row r="36" spans="1:18" x14ac:dyDescent="0.3">
      <c r="A36" s="4">
        <v>45006</v>
      </c>
      <c r="B36" s="3" t="s">
        <v>20</v>
      </c>
      <c r="C36" s="3">
        <v>63</v>
      </c>
      <c r="D36" s="3" t="s">
        <v>25</v>
      </c>
      <c r="E36" s="3" t="s">
        <v>23</v>
      </c>
      <c r="F36" s="3">
        <v>112</v>
      </c>
      <c r="G36" s="3">
        <v>4</v>
      </c>
      <c r="H36" s="3">
        <v>1.5</v>
      </c>
      <c r="I36" s="3">
        <v>172</v>
      </c>
      <c r="J36" s="3" t="s">
        <v>22</v>
      </c>
      <c r="K36" s="3">
        <v>23</v>
      </c>
      <c r="L36" s="3">
        <v>24</v>
      </c>
      <c r="M36" s="3">
        <v>32</v>
      </c>
      <c r="N36" s="3">
        <v>21</v>
      </c>
      <c r="O36" s="3">
        <v>2</v>
      </c>
      <c r="P36" s="3">
        <v>2</v>
      </c>
      <c r="Q36" s="3">
        <v>2</v>
      </c>
      <c r="R36" s="3" t="s">
        <v>22</v>
      </c>
    </row>
    <row r="37" spans="1:18" x14ac:dyDescent="0.3">
      <c r="A37" s="4">
        <v>45014</v>
      </c>
      <c r="B37" s="3" t="s">
        <v>20</v>
      </c>
      <c r="C37" s="3">
        <v>69</v>
      </c>
      <c r="D37" s="3" t="s">
        <v>28</v>
      </c>
      <c r="E37" s="3" t="s">
        <v>23</v>
      </c>
      <c r="F37" s="3">
        <v>154</v>
      </c>
      <c r="G37" s="3">
        <v>3</v>
      </c>
      <c r="H37" s="3">
        <v>1.7</v>
      </c>
      <c r="I37" s="3">
        <v>90</v>
      </c>
      <c r="J37" s="3" t="s">
        <v>19</v>
      </c>
      <c r="K37" s="3">
        <v>39</v>
      </c>
      <c r="L37" s="3">
        <v>15</v>
      </c>
      <c r="M37" s="3">
        <v>25</v>
      </c>
      <c r="N37" s="3">
        <v>25</v>
      </c>
      <c r="O37" s="3">
        <v>2</v>
      </c>
      <c r="P37" s="3">
        <v>2</v>
      </c>
      <c r="Q37" s="3">
        <v>2</v>
      </c>
      <c r="R37" s="3" t="s">
        <v>22</v>
      </c>
    </row>
    <row r="38" spans="1:18" x14ac:dyDescent="0.3">
      <c r="A38" s="4">
        <v>45029</v>
      </c>
      <c r="B38" s="3" t="s">
        <v>27</v>
      </c>
      <c r="C38" s="3">
        <v>63</v>
      </c>
      <c r="D38" s="3" t="s">
        <v>28</v>
      </c>
      <c r="E38" s="3" t="s">
        <v>23</v>
      </c>
      <c r="F38" s="3">
        <v>131</v>
      </c>
      <c r="G38" s="3">
        <v>4</v>
      </c>
      <c r="H38" s="3">
        <v>1.7</v>
      </c>
      <c r="I38" s="3">
        <v>222</v>
      </c>
      <c r="J38" s="3" t="s">
        <v>19</v>
      </c>
      <c r="K38" s="3">
        <v>19</v>
      </c>
      <c r="L38" s="3">
        <v>10</v>
      </c>
      <c r="M38" s="3">
        <v>14</v>
      </c>
      <c r="N38" s="1"/>
      <c r="O38" s="3">
        <v>2</v>
      </c>
      <c r="P38" s="3">
        <v>2</v>
      </c>
      <c r="Q38" s="1"/>
      <c r="R38" s="3" t="s">
        <v>22</v>
      </c>
    </row>
    <row r="39" spans="1:18" x14ac:dyDescent="0.3">
      <c r="A39" s="4">
        <v>45029</v>
      </c>
      <c r="B39" s="3" t="s">
        <v>20</v>
      </c>
      <c r="C39" s="3">
        <v>15</v>
      </c>
      <c r="D39" s="3" t="s">
        <v>28</v>
      </c>
      <c r="E39" s="3" t="s">
        <v>33</v>
      </c>
      <c r="F39" s="3">
        <v>104</v>
      </c>
      <c r="G39" s="3">
        <v>3</v>
      </c>
      <c r="H39" s="3">
        <v>1.9</v>
      </c>
      <c r="I39" s="3">
        <v>174</v>
      </c>
      <c r="J39" s="3" t="s">
        <v>19</v>
      </c>
      <c r="K39" s="3">
        <v>20</v>
      </c>
      <c r="L39" s="3">
        <v>20</v>
      </c>
      <c r="M39" s="3">
        <v>20</v>
      </c>
      <c r="N39" s="1"/>
      <c r="O39" s="3">
        <v>4</v>
      </c>
      <c r="P39" s="3">
        <v>4</v>
      </c>
      <c r="Q39" s="1"/>
      <c r="R39" s="3" t="s">
        <v>22</v>
      </c>
    </row>
    <row r="40" spans="1:18" x14ac:dyDescent="0.3">
      <c r="A40" s="4">
        <v>45029</v>
      </c>
      <c r="B40" s="3" t="s">
        <v>27</v>
      </c>
      <c r="C40" s="3">
        <v>79</v>
      </c>
      <c r="D40" s="3" t="s">
        <v>28</v>
      </c>
      <c r="E40" s="3" t="s">
        <v>23</v>
      </c>
      <c r="F40" s="3">
        <v>104</v>
      </c>
      <c r="G40" s="3">
        <v>4</v>
      </c>
      <c r="H40" s="3">
        <v>1.7</v>
      </c>
      <c r="I40" s="3">
        <v>169</v>
      </c>
      <c r="J40" s="3" t="s">
        <v>22</v>
      </c>
      <c r="K40" s="3">
        <v>34</v>
      </c>
      <c r="L40" s="1"/>
      <c r="M40" s="1"/>
      <c r="N40" s="1"/>
      <c r="O40" s="1"/>
      <c r="P40" s="1"/>
      <c r="Q40" s="1"/>
      <c r="R40" s="3" t="s">
        <v>22</v>
      </c>
    </row>
    <row r="41" spans="1:18" x14ac:dyDescent="0.3">
      <c r="A41" s="4">
        <v>45030</v>
      </c>
      <c r="B41" s="3" t="s">
        <v>27</v>
      </c>
      <c r="C41" s="3">
        <v>61</v>
      </c>
      <c r="D41" s="11" t="s">
        <v>25</v>
      </c>
      <c r="E41" s="3" t="s">
        <v>31</v>
      </c>
      <c r="F41" s="3">
        <v>94</v>
      </c>
      <c r="G41" s="3">
        <v>4</v>
      </c>
      <c r="H41" s="3">
        <v>1.7</v>
      </c>
      <c r="I41" s="3">
        <v>151</v>
      </c>
      <c r="J41" s="3" t="s">
        <v>22</v>
      </c>
      <c r="K41" s="3">
        <v>24</v>
      </c>
      <c r="L41" s="3">
        <v>15</v>
      </c>
      <c r="M41" s="3">
        <v>15</v>
      </c>
      <c r="N41" s="1"/>
      <c r="O41" s="3">
        <v>4</v>
      </c>
      <c r="P41" s="3">
        <v>2</v>
      </c>
      <c r="Q41" s="1"/>
      <c r="R41" s="3" t="s">
        <v>22</v>
      </c>
    </row>
    <row r="42" spans="1:18" x14ac:dyDescent="0.3">
      <c r="A42" s="4">
        <v>45030</v>
      </c>
      <c r="B42" s="3" t="s">
        <v>27</v>
      </c>
      <c r="C42" s="3">
        <v>61</v>
      </c>
      <c r="D42" s="3" t="s">
        <v>28</v>
      </c>
      <c r="E42" s="3" t="s">
        <v>23</v>
      </c>
      <c r="F42" s="3">
        <v>99</v>
      </c>
      <c r="G42" s="3">
        <v>4</v>
      </c>
      <c r="H42" s="3">
        <v>1.7</v>
      </c>
      <c r="I42" s="3">
        <v>168</v>
      </c>
      <c r="J42" s="3" t="s">
        <v>22</v>
      </c>
      <c r="K42" s="3">
        <v>20</v>
      </c>
      <c r="L42" s="3">
        <v>15</v>
      </c>
      <c r="M42" s="3">
        <v>13</v>
      </c>
      <c r="N42" s="1"/>
      <c r="O42" s="3">
        <v>4</v>
      </c>
      <c r="P42" s="3">
        <v>2</v>
      </c>
      <c r="Q42" s="1"/>
      <c r="R42" s="3" t="s">
        <v>22</v>
      </c>
    </row>
    <row r="43" spans="1:18" x14ac:dyDescent="0.3">
      <c r="A43" s="4">
        <v>45030</v>
      </c>
      <c r="B43" s="3"/>
      <c r="C43" s="3"/>
      <c r="D43" s="3" t="s">
        <v>25</v>
      </c>
      <c r="E43" s="3" t="s">
        <v>34</v>
      </c>
      <c r="F43" s="3">
        <v>113</v>
      </c>
      <c r="G43" s="3">
        <v>4</v>
      </c>
      <c r="H43" s="3">
        <v>2.2000000000000002</v>
      </c>
      <c r="I43" s="3">
        <v>237</v>
      </c>
      <c r="J43" s="3" t="s">
        <v>19</v>
      </c>
      <c r="K43" s="3">
        <v>27</v>
      </c>
      <c r="L43" s="1"/>
      <c r="M43" s="1"/>
      <c r="N43" s="1"/>
      <c r="O43" s="3">
        <v>3</v>
      </c>
      <c r="P43" s="1"/>
      <c r="Q43" s="1"/>
      <c r="R43" s="1"/>
    </row>
    <row r="44" spans="1:18" x14ac:dyDescent="0.3">
      <c r="A44" s="4">
        <v>45034</v>
      </c>
      <c r="B44" s="3" t="s">
        <v>27</v>
      </c>
      <c r="C44" s="3">
        <v>47</v>
      </c>
      <c r="D44" s="3" t="s">
        <v>28</v>
      </c>
      <c r="E44" s="3" t="s">
        <v>29</v>
      </c>
      <c r="F44" s="3">
        <v>118</v>
      </c>
      <c r="G44" s="3">
        <v>4</v>
      </c>
      <c r="H44" s="3">
        <v>1.3</v>
      </c>
      <c r="I44" s="3">
        <v>162</v>
      </c>
      <c r="J44" s="3" t="s">
        <v>22</v>
      </c>
      <c r="K44" s="3">
        <v>31</v>
      </c>
      <c r="L44" s="3">
        <v>21</v>
      </c>
      <c r="M44" s="3">
        <v>18</v>
      </c>
      <c r="N44" s="1"/>
      <c r="O44" s="3">
        <v>0</v>
      </c>
      <c r="P44" s="3">
        <v>1</v>
      </c>
      <c r="Q44" s="1"/>
      <c r="R44" s="3" t="s">
        <v>22</v>
      </c>
    </row>
    <row r="45" spans="1:18" x14ac:dyDescent="0.3">
      <c r="A45" s="4">
        <v>45034</v>
      </c>
      <c r="B45" s="3" t="s">
        <v>27</v>
      </c>
      <c r="C45" s="3">
        <v>47</v>
      </c>
      <c r="D45" s="3" t="s">
        <v>25</v>
      </c>
      <c r="E45" s="3" t="s">
        <v>29</v>
      </c>
      <c r="F45" s="3">
        <v>110</v>
      </c>
      <c r="G45" s="3">
        <v>4</v>
      </c>
      <c r="H45" s="3">
        <v>1.3</v>
      </c>
      <c r="I45" s="3">
        <v>132</v>
      </c>
      <c r="J45" s="3" t="s">
        <v>22</v>
      </c>
      <c r="K45" s="3">
        <v>27</v>
      </c>
      <c r="L45" s="3">
        <v>19</v>
      </c>
      <c r="M45" s="3">
        <v>19</v>
      </c>
      <c r="N45" s="1"/>
      <c r="O45" s="6">
        <v>0</v>
      </c>
      <c r="P45" s="3">
        <v>1</v>
      </c>
      <c r="Q45" s="1"/>
      <c r="R45" s="3" t="s">
        <v>22</v>
      </c>
    </row>
    <row r="46" spans="1:18" x14ac:dyDescent="0.3">
      <c r="A46" s="4">
        <v>45035</v>
      </c>
      <c r="B46" s="3" t="s">
        <v>20</v>
      </c>
      <c r="C46" s="3">
        <v>75</v>
      </c>
      <c r="D46" s="3" t="s">
        <v>28</v>
      </c>
      <c r="E46" s="3" t="s">
        <v>23</v>
      </c>
      <c r="F46" s="3">
        <v>111</v>
      </c>
      <c r="G46" s="3">
        <v>4</v>
      </c>
      <c r="H46" s="3">
        <v>1.6</v>
      </c>
      <c r="I46" s="3">
        <v>160</v>
      </c>
      <c r="J46" s="3" t="s">
        <v>22</v>
      </c>
      <c r="K46" s="3">
        <v>25</v>
      </c>
      <c r="L46" s="3">
        <v>18</v>
      </c>
      <c r="M46" s="3">
        <v>16</v>
      </c>
      <c r="N46" s="1"/>
      <c r="O46" s="3">
        <v>2</v>
      </c>
      <c r="P46" s="3">
        <v>2</v>
      </c>
      <c r="Q46" s="1"/>
      <c r="R46" s="3" t="s">
        <v>22</v>
      </c>
    </row>
    <row r="47" spans="1:18" x14ac:dyDescent="0.3">
      <c r="A47" s="4">
        <v>45040</v>
      </c>
      <c r="B47" s="3" t="s">
        <v>20</v>
      </c>
      <c r="C47" s="3">
        <v>49</v>
      </c>
      <c r="D47" s="3" t="s">
        <v>28</v>
      </c>
      <c r="E47" s="3" t="s">
        <v>23</v>
      </c>
      <c r="F47" s="3">
        <v>167</v>
      </c>
      <c r="G47" s="3">
        <v>4</v>
      </c>
      <c r="H47" s="3">
        <v>1.7</v>
      </c>
      <c r="I47" s="3">
        <v>256</v>
      </c>
      <c r="J47" s="3" t="s">
        <v>19</v>
      </c>
      <c r="K47" s="3">
        <v>20</v>
      </c>
      <c r="L47" s="3">
        <v>16</v>
      </c>
      <c r="M47" s="3">
        <v>13</v>
      </c>
      <c r="N47" s="3">
        <v>14</v>
      </c>
      <c r="O47" s="3">
        <v>4</v>
      </c>
      <c r="P47" s="3">
        <v>4</v>
      </c>
      <c r="Q47" s="1"/>
      <c r="R47" s="3" t="s">
        <v>22</v>
      </c>
    </row>
    <row r="48" spans="1:18" x14ac:dyDescent="0.3">
      <c r="A48" s="4">
        <v>45040</v>
      </c>
      <c r="B48" s="3" t="s">
        <v>20</v>
      </c>
      <c r="C48" s="3">
        <v>49</v>
      </c>
      <c r="D48" s="3" t="s">
        <v>25</v>
      </c>
      <c r="E48" s="3" t="s">
        <v>23</v>
      </c>
      <c r="F48" s="3">
        <v>178</v>
      </c>
      <c r="G48" s="3">
        <v>4</v>
      </c>
      <c r="H48" s="3">
        <v>2</v>
      </c>
      <c r="I48" s="3">
        <v>300</v>
      </c>
      <c r="J48" s="3" t="s">
        <v>19</v>
      </c>
      <c r="K48" s="3">
        <v>40</v>
      </c>
      <c r="L48" s="3">
        <v>30</v>
      </c>
      <c r="M48" s="3">
        <v>30</v>
      </c>
      <c r="N48" s="3">
        <v>43</v>
      </c>
      <c r="O48" s="3">
        <v>4</v>
      </c>
      <c r="P48" s="3">
        <v>4</v>
      </c>
      <c r="Q48" s="1"/>
      <c r="R48" s="3" t="s">
        <v>22</v>
      </c>
    </row>
    <row r="49" spans="1:18" x14ac:dyDescent="0.3">
      <c r="A49" s="4">
        <v>45041</v>
      </c>
      <c r="B49" s="3" t="s">
        <v>20</v>
      </c>
      <c r="C49" s="3">
        <v>75</v>
      </c>
      <c r="D49" s="3" t="s">
        <v>25</v>
      </c>
      <c r="E49" s="3" t="s">
        <v>23</v>
      </c>
      <c r="F49" s="3">
        <v>130</v>
      </c>
      <c r="G49" s="3">
        <v>4</v>
      </c>
      <c r="H49" s="3">
        <v>2</v>
      </c>
      <c r="I49" s="3">
        <v>230</v>
      </c>
      <c r="J49" s="3" t="s">
        <v>22</v>
      </c>
      <c r="K49" s="3">
        <v>18</v>
      </c>
      <c r="L49" s="3">
        <v>10</v>
      </c>
      <c r="M49" s="3">
        <v>12</v>
      </c>
      <c r="N49" s="1"/>
      <c r="O49" s="3">
        <v>2</v>
      </c>
      <c r="P49" s="3">
        <v>2</v>
      </c>
      <c r="Q49" s="1"/>
      <c r="R49" s="3" t="s">
        <v>22</v>
      </c>
    </row>
    <row r="50" spans="1:18" x14ac:dyDescent="0.3">
      <c r="A50" s="4">
        <v>45042</v>
      </c>
      <c r="B50" s="3" t="s">
        <v>20</v>
      </c>
      <c r="C50" s="3">
        <v>57</v>
      </c>
      <c r="D50" s="3" t="s">
        <v>28</v>
      </c>
      <c r="E50" s="3" t="s">
        <v>24</v>
      </c>
      <c r="F50" s="3">
        <v>149</v>
      </c>
      <c r="G50" s="3">
        <v>4</v>
      </c>
      <c r="H50" s="3">
        <v>1.3</v>
      </c>
      <c r="I50" s="3">
        <v>185</v>
      </c>
      <c r="J50" s="3" t="s">
        <v>22</v>
      </c>
      <c r="K50" s="3">
        <v>33</v>
      </c>
      <c r="L50" s="3">
        <v>18</v>
      </c>
      <c r="M50" s="3">
        <v>20</v>
      </c>
      <c r="N50" s="3">
        <v>20</v>
      </c>
      <c r="O50" s="3">
        <v>0</v>
      </c>
      <c r="P50" s="3">
        <v>2</v>
      </c>
      <c r="Q50" s="3">
        <v>2</v>
      </c>
      <c r="R50" s="3" t="s">
        <v>22</v>
      </c>
    </row>
    <row r="51" spans="1:18" x14ac:dyDescent="0.3">
      <c r="A51" s="4">
        <v>45042</v>
      </c>
      <c r="B51" s="3" t="s">
        <v>20</v>
      </c>
      <c r="C51" s="3">
        <v>57</v>
      </c>
      <c r="D51" s="3" t="s">
        <v>25</v>
      </c>
      <c r="E51" s="3" t="s">
        <v>24</v>
      </c>
      <c r="F51" s="3">
        <v>103</v>
      </c>
      <c r="G51" s="3">
        <v>4</v>
      </c>
      <c r="H51" s="3">
        <v>1.3</v>
      </c>
      <c r="I51" s="3">
        <v>133</v>
      </c>
      <c r="J51" s="3" t="s">
        <v>22</v>
      </c>
      <c r="K51" s="3">
        <v>24</v>
      </c>
      <c r="L51" s="3">
        <v>19</v>
      </c>
      <c r="M51" s="3">
        <v>16</v>
      </c>
      <c r="N51" s="3">
        <v>16</v>
      </c>
      <c r="O51" s="3">
        <v>0</v>
      </c>
      <c r="P51" s="3">
        <v>2</v>
      </c>
      <c r="Q51" s="3">
        <v>2</v>
      </c>
      <c r="R51" s="3" t="s">
        <v>22</v>
      </c>
    </row>
    <row r="52" spans="1:18" x14ac:dyDescent="0.3">
      <c r="A52" s="4" t="s">
        <v>35</v>
      </c>
      <c r="B52" s="3" t="s">
        <v>27</v>
      </c>
      <c r="C52" s="3">
        <v>80</v>
      </c>
      <c r="D52" s="3" t="s">
        <v>25</v>
      </c>
      <c r="E52" s="3" t="s">
        <v>36</v>
      </c>
      <c r="F52" s="3">
        <v>144</v>
      </c>
      <c r="G52" s="3">
        <v>4</v>
      </c>
      <c r="H52" s="3">
        <v>1.2</v>
      </c>
      <c r="I52" s="3">
        <v>181</v>
      </c>
      <c r="J52" s="3" t="s">
        <v>22</v>
      </c>
      <c r="K52" s="3">
        <v>26</v>
      </c>
      <c r="L52" s="3">
        <v>24</v>
      </c>
      <c r="M52" s="3">
        <v>23</v>
      </c>
      <c r="N52" s="1"/>
      <c r="O52" s="3">
        <v>2</v>
      </c>
      <c r="P52" s="3">
        <v>2</v>
      </c>
      <c r="Q52" s="1"/>
      <c r="R52" s="3" t="s">
        <v>22</v>
      </c>
    </row>
    <row r="53" spans="1:18" x14ac:dyDescent="0.3">
      <c r="A53" s="4">
        <v>45043</v>
      </c>
      <c r="B53" s="3" t="s">
        <v>27</v>
      </c>
      <c r="C53" s="3">
        <v>59</v>
      </c>
      <c r="D53" s="3" t="s">
        <v>28</v>
      </c>
      <c r="E53" s="3" t="s">
        <v>37</v>
      </c>
      <c r="F53" s="3">
        <v>111</v>
      </c>
      <c r="G53" s="3">
        <v>4</v>
      </c>
      <c r="H53" s="3">
        <v>1.7</v>
      </c>
      <c r="I53" s="3">
        <v>188</v>
      </c>
      <c r="J53" s="3" t="s">
        <v>22</v>
      </c>
      <c r="K53" s="3">
        <v>16</v>
      </c>
      <c r="L53" s="3">
        <v>24</v>
      </c>
      <c r="M53" s="3">
        <v>15</v>
      </c>
      <c r="N53" s="3">
        <v>14</v>
      </c>
      <c r="O53" s="3">
        <v>2</v>
      </c>
      <c r="P53" s="3">
        <v>1</v>
      </c>
      <c r="Q53" s="3">
        <v>1</v>
      </c>
      <c r="R53" s="3" t="s">
        <v>22</v>
      </c>
    </row>
    <row r="54" spans="1:18" x14ac:dyDescent="0.3">
      <c r="A54" s="8">
        <v>45043</v>
      </c>
      <c r="B54" s="9" t="s">
        <v>27</v>
      </c>
      <c r="C54" s="9">
        <v>59</v>
      </c>
      <c r="D54" s="9" t="s">
        <v>25</v>
      </c>
      <c r="E54" s="9" t="s">
        <v>37</v>
      </c>
      <c r="F54" s="7">
        <v>117</v>
      </c>
      <c r="G54" s="7">
        <v>4</v>
      </c>
      <c r="H54" s="7">
        <v>1.6</v>
      </c>
      <c r="I54" s="7">
        <v>188</v>
      </c>
      <c r="J54" s="9" t="s">
        <v>22</v>
      </c>
      <c r="K54" s="7">
        <v>18</v>
      </c>
      <c r="L54" s="9">
        <v>18</v>
      </c>
      <c r="M54" s="9">
        <v>16</v>
      </c>
      <c r="N54" s="9">
        <v>17</v>
      </c>
      <c r="O54" s="9">
        <v>2</v>
      </c>
      <c r="P54" s="9">
        <v>1</v>
      </c>
      <c r="Q54" s="9">
        <v>1</v>
      </c>
      <c r="R54" s="9" t="s">
        <v>22</v>
      </c>
    </row>
    <row r="55" spans="1:18" x14ac:dyDescent="0.3">
      <c r="A55" s="4">
        <v>45037</v>
      </c>
      <c r="B55" s="3" t="s">
        <v>20</v>
      </c>
      <c r="C55" s="3">
        <v>84</v>
      </c>
      <c r="D55" s="3" t="s">
        <v>28</v>
      </c>
      <c r="E55" s="3" t="s">
        <v>30</v>
      </c>
      <c r="F55" s="3">
        <v>105</v>
      </c>
      <c r="G55" s="3">
        <v>4</v>
      </c>
      <c r="H55" s="3">
        <v>1.7</v>
      </c>
      <c r="I55" s="3">
        <v>178</v>
      </c>
      <c r="J55" s="3" t="s">
        <v>22</v>
      </c>
      <c r="K55" s="3">
        <v>24</v>
      </c>
      <c r="L55" s="3">
        <v>22</v>
      </c>
      <c r="M55" s="3">
        <v>19</v>
      </c>
      <c r="N55" s="1"/>
      <c r="O55" s="3">
        <v>2</v>
      </c>
      <c r="P55" s="3">
        <v>2</v>
      </c>
      <c r="Q55" s="1"/>
      <c r="R55" s="3" t="s">
        <v>22</v>
      </c>
    </row>
    <row r="56" spans="1:18" x14ac:dyDescent="0.3">
      <c r="A56" s="4">
        <v>45037</v>
      </c>
      <c r="B56" s="3" t="s">
        <v>20</v>
      </c>
      <c r="C56" s="3">
        <v>84</v>
      </c>
      <c r="D56" s="3" t="s">
        <v>25</v>
      </c>
      <c r="E56" s="3" t="s">
        <v>30</v>
      </c>
      <c r="F56" s="3">
        <v>135</v>
      </c>
      <c r="G56" s="3">
        <v>4</v>
      </c>
      <c r="H56" s="3">
        <v>1.7</v>
      </c>
      <c r="I56" s="3">
        <v>229</v>
      </c>
      <c r="J56" s="3" t="s">
        <v>22</v>
      </c>
      <c r="K56" s="3">
        <v>26</v>
      </c>
      <c r="L56" s="3">
        <v>24</v>
      </c>
      <c r="M56" s="3">
        <v>24</v>
      </c>
      <c r="N56" s="1"/>
      <c r="O56" s="3">
        <v>2</v>
      </c>
      <c r="P56" s="3">
        <v>2</v>
      </c>
      <c r="Q56" s="1"/>
      <c r="R56" s="3" t="s">
        <v>22</v>
      </c>
    </row>
    <row r="57" spans="1:18" x14ac:dyDescent="0.3">
      <c r="A57" s="4">
        <v>45037</v>
      </c>
      <c r="B57" s="3" t="s">
        <v>27</v>
      </c>
      <c r="C57" s="3">
        <v>25</v>
      </c>
      <c r="D57" s="3" t="s">
        <v>28</v>
      </c>
      <c r="E57" s="3" t="s">
        <v>30</v>
      </c>
      <c r="F57" s="3">
        <v>97</v>
      </c>
      <c r="G57" s="3">
        <v>4</v>
      </c>
      <c r="H57" s="3">
        <v>1.5</v>
      </c>
      <c r="I57" s="3">
        <v>145</v>
      </c>
      <c r="J57" s="3" t="s">
        <v>22</v>
      </c>
      <c r="K57" s="3">
        <v>24</v>
      </c>
      <c r="L57" s="3">
        <v>23</v>
      </c>
      <c r="M57" s="3">
        <v>17</v>
      </c>
      <c r="N57" s="3">
        <v>18</v>
      </c>
      <c r="O57" s="3">
        <v>0</v>
      </c>
      <c r="P57" s="3">
        <v>0</v>
      </c>
      <c r="Q57" s="3">
        <v>0</v>
      </c>
      <c r="R57" s="3" t="s">
        <v>22</v>
      </c>
    </row>
    <row r="58" spans="1:18" x14ac:dyDescent="0.3">
      <c r="A58" s="4">
        <v>45037</v>
      </c>
      <c r="B58" s="3" t="s">
        <v>27</v>
      </c>
      <c r="C58" s="3">
        <v>25</v>
      </c>
      <c r="D58" s="3" t="s">
        <v>25</v>
      </c>
      <c r="E58" s="3" t="s">
        <v>30</v>
      </c>
      <c r="F58" s="3">
        <v>101</v>
      </c>
      <c r="G58" s="3">
        <v>4</v>
      </c>
      <c r="H58" s="3">
        <v>1.6</v>
      </c>
      <c r="I58" s="3">
        <v>164</v>
      </c>
      <c r="J58" s="3" t="s">
        <v>22</v>
      </c>
      <c r="K58" s="3">
        <v>24</v>
      </c>
      <c r="L58" s="3">
        <v>23</v>
      </c>
      <c r="M58" s="3">
        <v>18</v>
      </c>
      <c r="N58" s="3">
        <v>20</v>
      </c>
      <c r="O58" s="3">
        <v>0</v>
      </c>
      <c r="P58" s="3">
        <v>0</v>
      </c>
      <c r="Q58" s="3">
        <v>0</v>
      </c>
      <c r="R58" s="3" t="s">
        <v>22</v>
      </c>
    </row>
    <row r="59" spans="1:18" x14ac:dyDescent="0.3">
      <c r="A59" s="4">
        <v>45029</v>
      </c>
      <c r="B59" s="3" t="s">
        <v>27</v>
      </c>
      <c r="C59" s="3">
        <v>66</v>
      </c>
      <c r="D59" s="3" t="s">
        <v>25</v>
      </c>
      <c r="E59" s="3" t="s">
        <v>23</v>
      </c>
      <c r="F59" s="3">
        <v>134</v>
      </c>
      <c r="G59" s="3">
        <v>4</v>
      </c>
      <c r="H59" s="3">
        <v>1.5</v>
      </c>
      <c r="I59" s="3">
        <v>183</v>
      </c>
      <c r="J59" s="3" t="s">
        <v>22</v>
      </c>
      <c r="K59" s="3">
        <v>24</v>
      </c>
      <c r="L59" s="3">
        <v>17</v>
      </c>
      <c r="M59" s="3">
        <v>19</v>
      </c>
      <c r="N59" s="1"/>
      <c r="O59" s="3">
        <v>3</v>
      </c>
      <c r="P59" s="3">
        <v>0</v>
      </c>
      <c r="Q59" s="1"/>
      <c r="R59" s="3" t="s">
        <v>22</v>
      </c>
    </row>
    <row r="60" spans="1:18" x14ac:dyDescent="0.3">
      <c r="A60" s="4">
        <v>45043</v>
      </c>
      <c r="B60" s="3" t="s">
        <v>20</v>
      </c>
      <c r="C60" s="3">
        <v>66</v>
      </c>
      <c r="D60" s="3" t="s">
        <v>28</v>
      </c>
      <c r="E60" s="3" t="s">
        <v>23</v>
      </c>
      <c r="F60" s="3">
        <v>103</v>
      </c>
      <c r="G60" s="3">
        <v>4</v>
      </c>
      <c r="H60" s="3">
        <v>1.8</v>
      </c>
      <c r="I60" s="3">
        <v>185</v>
      </c>
      <c r="J60" s="3" t="s">
        <v>22</v>
      </c>
      <c r="K60" s="3">
        <v>16</v>
      </c>
      <c r="L60" s="3">
        <v>15</v>
      </c>
      <c r="M60" s="3">
        <v>17</v>
      </c>
      <c r="N60" s="1"/>
      <c r="O60" s="3">
        <v>2</v>
      </c>
      <c r="P60" s="3">
        <v>1</v>
      </c>
      <c r="Q60" s="1"/>
      <c r="R60" s="3" t="s">
        <v>22</v>
      </c>
    </row>
    <row r="61" spans="1:18" x14ac:dyDescent="0.3">
      <c r="A61" s="4">
        <v>45043</v>
      </c>
      <c r="B61" s="3" t="s">
        <v>20</v>
      </c>
      <c r="C61" s="3">
        <v>66</v>
      </c>
      <c r="D61" s="3" t="s">
        <v>25</v>
      </c>
      <c r="E61" s="3" t="s">
        <v>30</v>
      </c>
      <c r="F61" s="3">
        <v>81</v>
      </c>
      <c r="G61" s="3">
        <v>4</v>
      </c>
      <c r="H61" s="3">
        <v>2</v>
      </c>
      <c r="I61" s="3">
        <v>161</v>
      </c>
      <c r="J61" s="3" t="s">
        <v>22</v>
      </c>
      <c r="K61" s="3">
        <v>15</v>
      </c>
      <c r="L61" s="3">
        <v>15</v>
      </c>
      <c r="M61" s="3">
        <v>14</v>
      </c>
      <c r="N61" s="1"/>
      <c r="O61" s="3">
        <v>2</v>
      </c>
      <c r="P61" s="3">
        <v>1</v>
      </c>
      <c r="Q61" s="1"/>
      <c r="R61" s="3" t="s">
        <v>22</v>
      </c>
    </row>
    <row r="62" spans="1:18" x14ac:dyDescent="0.3">
      <c r="A62" s="4">
        <v>45043</v>
      </c>
      <c r="B62" s="3" t="s">
        <v>27</v>
      </c>
      <c r="C62" s="3">
        <v>44</v>
      </c>
      <c r="D62" s="3" t="s">
        <v>28</v>
      </c>
      <c r="E62" s="3" t="s">
        <v>30</v>
      </c>
      <c r="F62" s="3">
        <v>125</v>
      </c>
      <c r="G62" s="3">
        <v>4</v>
      </c>
      <c r="H62" s="3">
        <v>0.9</v>
      </c>
      <c r="I62" s="3">
        <v>128</v>
      </c>
      <c r="J62" s="3" t="s">
        <v>22</v>
      </c>
      <c r="K62" s="3">
        <v>22</v>
      </c>
      <c r="L62" s="3">
        <v>15</v>
      </c>
      <c r="M62" s="3">
        <v>18</v>
      </c>
      <c r="N62" s="3">
        <v>18</v>
      </c>
      <c r="O62" s="3">
        <v>0</v>
      </c>
      <c r="P62" s="3">
        <v>0</v>
      </c>
      <c r="Q62" s="3">
        <v>0</v>
      </c>
      <c r="R62" s="3" t="s">
        <v>22</v>
      </c>
    </row>
    <row r="63" spans="1:18" x14ac:dyDescent="0.3">
      <c r="A63" s="4">
        <v>45043</v>
      </c>
      <c r="B63" s="3" t="s">
        <v>27</v>
      </c>
      <c r="C63" s="3">
        <v>44</v>
      </c>
      <c r="D63" s="3" t="s">
        <v>25</v>
      </c>
      <c r="E63" s="3" t="s">
        <v>36</v>
      </c>
      <c r="F63" s="3">
        <v>118</v>
      </c>
      <c r="G63" s="3">
        <v>4</v>
      </c>
      <c r="H63" s="3">
        <v>1.2</v>
      </c>
      <c r="I63" s="3">
        <v>151</v>
      </c>
      <c r="J63" s="3" t="s">
        <v>22</v>
      </c>
      <c r="K63" s="3">
        <v>22</v>
      </c>
      <c r="L63" s="3">
        <v>14</v>
      </c>
      <c r="M63" s="3">
        <v>17</v>
      </c>
      <c r="N63" s="3">
        <v>15</v>
      </c>
      <c r="O63" s="3">
        <v>0</v>
      </c>
      <c r="P63" s="3">
        <v>0</v>
      </c>
      <c r="Q63" s="3">
        <v>0</v>
      </c>
      <c r="R63" s="3" t="s">
        <v>22</v>
      </c>
    </row>
    <row r="64" spans="1:18" x14ac:dyDescent="0.3">
      <c r="A64" s="4">
        <v>45050</v>
      </c>
      <c r="B64" s="3"/>
      <c r="C64" s="3"/>
      <c r="D64" s="3" t="s">
        <v>28</v>
      </c>
      <c r="E64" s="3" t="s">
        <v>30</v>
      </c>
      <c r="F64" s="3">
        <v>106</v>
      </c>
      <c r="G64" s="3">
        <v>4</v>
      </c>
      <c r="H64" s="3">
        <v>1.5</v>
      </c>
      <c r="I64" s="3">
        <v>166</v>
      </c>
      <c r="J64" s="3" t="s">
        <v>22</v>
      </c>
      <c r="K64" s="3">
        <v>22</v>
      </c>
      <c r="L64" s="1"/>
      <c r="M64" s="1"/>
      <c r="N64" s="1"/>
      <c r="O64" s="3">
        <v>0</v>
      </c>
      <c r="P64" s="1"/>
      <c r="Q64" s="1"/>
      <c r="R64" s="1"/>
    </row>
    <row r="65" spans="1:18" x14ac:dyDescent="0.3">
      <c r="A65" s="4">
        <v>45050</v>
      </c>
      <c r="B65" s="3"/>
      <c r="C65" s="3"/>
      <c r="D65" s="3" t="s">
        <v>25</v>
      </c>
      <c r="E65" s="3" t="s">
        <v>30</v>
      </c>
      <c r="F65" s="3">
        <v>110</v>
      </c>
      <c r="G65" s="3">
        <v>4</v>
      </c>
      <c r="H65" s="3">
        <v>1.5</v>
      </c>
      <c r="I65" s="3">
        <v>165</v>
      </c>
      <c r="J65" s="3" t="s">
        <v>38</v>
      </c>
      <c r="K65" s="3">
        <v>25</v>
      </c>
      <c r="L65" s="1"/>
      <c r="M65" s="1"/>
      <c r="N65" s="1"/>
      <c r="O65" s="3">
        <v>0</v>
      </c>
      <c r="P65" s="1"/>
      <c r="Q65" s="1"/>
      <c r="R65" s="1"/>
    </row>
    <row r="66" spans="1:18" x14ac:dyDescent="0.3">
      <c r="A66" s="4">
        <v>45050</v>
      </c>
      <c r="B66" s="3"/>
      <c r="C66" s="3"/>
      <c r="D66" s="3" t="s">
        <v>28</v>
      </c>
      <c r="E66" s="3" t="s">
        <v>23</v>
      </c>
      <c r="F66" s="3">
        <v>134</v>
      </c>
      <c r="G66" s="3">
        <v>4</v>
      </c>
      <c r="H66" s="3">
        <v>1.9</v>
      </c>
      <c r="I66" s="3">
        <v>247</v>
      </c>
      <c r="J66" s="3" t="s">
        <v>22</v>
      </c>
      <c r="K66" s="3">
        <v>22</v>
      </c>
      <c r="L66" s="1"/>
      <c r="M66" s="1"/>
      <c r="N66" s="1"/>
      <c r="O66" s="3">
        <v>2</v>
      </c>
      <c r="P66" s="1"/>
      <c r="Q66" s="1"/>
      <c r="R66" s="1"/>
    </row>
    <row r="67" spans="1:18" x14ac:dyDescent="0.3">
      <c r="A67" s="4">
        <v>45416</v>
      </c>
      <c r="B67" s="3"/>
      <c r="C67" s="3"/>
      <c r="D67" s="3" t="s">
        <v>25</v>
      </c>
      <c r="E67" s="3" t="s">
        <v>23</v>
      </c>
      <c r="F67" s="3">
        <v>113</v>
      </c>
      <c r="G67" s="3">
        <v>4</v>
      </c>
      <c r="H67" s="3">
        <v>1.9</v>
      </c>
      <c r="I67" s="3">
        <v>214</v>
      </c>
      <c r="J67" s="3" t="s">
        <v>22</v>
      </c>
      <c r="K67" s="3">
        <v>26</v>
      </c>
      <c r="L67" s="1"/>
      <c r="M67" s="1"/>
      <c r="N67" s="1"/>
      <c r="O67" s="3">
        <v>2</v>
      </c>
      <c r="P67" s="1"/>
      <c r="Q67" s="1"/>
      <c r="R67" s="1"/>
    </row>
    <row r="68" spans="1:18" x14ac:dyDescent="0.3">
      <c r="A68" s="4">
        <v>45043</v>
      </c>
      <c r="B68" s="3"/>
      <c r="C68" s="3"/>
      <c r="D68" s="3" t="s">
        <v>28</v>
      </c>
      <c r="E68" s="3" t="s">
        <v>30</v>
      </c>
      <c r="F68" s="3">
        <v>103</v>
      </c>
      <c r="G68" s="3">
        <v>4</v>
      </c>
      <c r="H68" s="3">
        <v>1.8</v>
      </c>
      <c r="I68" s="3">
        <v>185</v>
      </c>
      <c r="J68" s="3" t="s">
        <v>22</v>
      </c>
      <c r="K68" s="3">
        <v>16</v>
      </c>
      <c r="L68" s="3">
        <v>15</v>
      </c>
      <c r="M68" s="1"/>
      <c r="N68" s="1"/>
      <c r="O68" s="3">
        <v>2</v>
      </c>
      <c r="P68" s="3">
        <v>1</v>
      </c>
      <c r="Q68" s="1"/>
      <c r="R68" s="1"/>
    </row>
    <row r="69" spans="1:18" x14ac:dyDescent="0.3">
      <c r="A69" s="4">
        <v>45043</v>
      </c>
      <c r="B69" s="3"/>
      <c r="C69" s="3"/>
      <c r="D69" s="3" t="s">
        <v>25</v>
      </c>
      <c r="E69" s="3" t="s">
        <v>30</v>
      </c>
      <c r="F69" s="3">
        <v>81</v>
      </c>
      <c r="G69" s="3">
        <v>4</v>
      </c>
      <c r="H69" s="3">
        <v>2</v>
      </c>
      <c r="I69" s="3">
        <v>161</v>
      </c>
      <c r="J69" s="3" t="s">
        <v>22</v>
      </c>
      <c r="K69" s="3">
        <v>15</v>
      </c>
      <c r="L69" s="3">
        <v>15</v>
      </c>
      <c r="M69" s="1"/>
      <c r="N69" s="1"/>
      <c r="O69" s="3">
        <v>2</v>
      </c>
      <c r="P69" s="3">
        <v>1</v>
      </c>
      <c r="Q69" s="1"/>
      <c r="R69" s="1"/>
    </row>
    <row r="70" spans="1:18" x14ac:dyDescent="0.3">
      <c r="A70" s="4">
        <v>45040</v>
      </c>
      <c r="B70" s="3"/>
      <c r="C70" s="3"/>
      <c r="D70" s="3" t="s">
        <v>28</v>
      </c>
      <c r="E70" s="3" t="s">
        <v>23</v>
      </c>
      <c r="F70" s="3">
        <v>246</v>
      </c>
      <c r="G70" s="3">
        <v>4</v>
      </c>
      <c r="H70" s="3">
        <v>2.1</v>
      </c>
      <c r="I70" s="3">
        <v>307</v>
      </c>
      <c r="J70" s="12" t="s">
        <v>39</v>
      </c>
      <c r="K70" s="3">
        <v>30</v>
      </c>
      <c r="L70" s="3">
        <v>20</v>
      </c>
      <c r="M70" s="1"/>
      <c r="N70" s="1"/>
      <c r="O70" s="3">
        <v>1</v>
      </c>
      <c r="P70" s="3">
        <v>1</v>
      </c>
      <c r="Q70" s="1"/>
      <c r="R70" s="1"/>
    </row>
    <row r="71" spans="1:18" x14ac:dyDescent="0.3">
      <c r="A71" s="4">
        <v>45008</v>
      </c>
      <c r="B71" s="3"/>
      <c r="C71" s="3"/>
      <c r="D71" s="3" t="s">
        <v>28</v>
      </c>
      <c r="E71" s="3" t="s">
        <v>24</v>
      </c>
      <c r="F71" s="3">
        <v>131</v>
      </c>
      <c r="G71" s="3">
        <v>4</v>
      </c>
      <c r="H71" s="3">
        <v>1.5</v>
      </c>
      <c r="I71" s="3">
        <v>191</v>
      </c>
      <c r="J71" s="3" t="s">
        <v>22</v>
      </c>
      <c r="K71" s="3">
        <v>14</v>
      </c>
      <c r="L71" s="3">
        <v>21</v>
      </c>
      <c r="M71" s="1"/>
      <c r="N71" s="1"/>
      <c r="O71" s="3">
        <v>1</v>
      </c>
      <c r="P71" s="1"/>
      <c r="Q71" s="1"/>
      <c r="R71" s="1"/>
    </row>
    <row r="72" spans="1:18" x14ac:dyDescent="0.3">
      <c r="A72" s="4">
        <v>45008</v>
      </c>
      <c r="B72" s="3"/>
      <c r="C72" s="3"/>
      <c r="D72" s="3" t="s">
        <v>25</v>
      </c>
      <c r="E72" s="3" t="s">
        <v>24</v>
      </c>
      <c r="F72" s="3">
        <v>156</v>
      </c>
      <c r="G72" s="3">
        <v>4</v>
      </c>
      <c r="H72" s="3">
        <v>1.2</v>
      </c>
      <c r="I72" s="3">
        <v>182</v>
      </c>
      <c r="J72" s="3" t="s">
        <v>22</v>
      </c>
      <c r="K72" s="3">
        <v>15</v>
      </c>
      <c r="L72" s="3">
        <v>16</v>
      </c>
      <c r="M72" s="1"/>
      <c r="N72" s="1"/>
      <c r="O72" s="3">
        <v>1</v>
      </c>
      <c r="P72" s="1"/>
      <c r="Q72" s="1"/>
      <c r="R72" s="1"/>
    </row>
    <row r="73" spans="1:18" x14ac:dyDescent="0.3">
      <c r="A73" s="4">
        <v>45055</v>
      </c>
      <c r="B73" s="3"/>
      <c r="C73" s="3"/>
      <c r="D73" s="3" t="s">
        <v>28</v>
      </c>
      <c r="E73" s="3" t="s">
        <v>30</v>
      </c>
      <c r="F73" s="3">
        <v>146</v>
      </c>
      <c r="G73" s="3">
        <v>4</v>
      </c>
      <c r="H73" s="3">
        <v>1.2</v>
      </c>
      <c r="I73" s="1"/>
      <c r="J73" s="11" t="s">
        <v>22</v>
      </c>
      <c r="K73" s="3">
        <v>27</v>
      </c>
      <c r="L73" s="1"/>
      <c r="M73" s="1"/>
      <c r="N73" s="1"/>
      <c r="O73" s="3">
        <v>0</v>
      </c>
      <c r="P73" s="1"/>
      <c r="Q73" s="1"/>
      <c r="R73" s="1"/>
    </row>
    <row r="74" spans="1:18" x14ac:dyDescent="0.3">
      <c r="A74" s="4">
        <v>45056</v>
      </c>
      <c r="B74" s="3"/>
      <c r="C74" s="3"/>
      <c r="D74" s="3" t="s">
        <v>25</v>
      </c>
      <c r="E74" s="3" t="s">
        <v>40</v>
      </c>
      <c r="F74" s="3">
        <v>121</v>
      </c>
      <c r="G74" s="3">
        <v>4</v>
      </c>
      <c r="H74" s="3">
        <v>1.8</v>
      </c>
      <c r="I74" s="3">
        <v>208</v>
      </c>
      <c r="J74" s="11" t="s">
        <v>22</v>
      </c>
      <c r="K74" s="3">
        <v>17</v>
      </c>
      <c r="L74" s="3">
        <v>15</v>
      </c>
      <c r="M74" s="3">
        <v>11</v>
      </c>
      <c r="N74" s="1"/>
      <c r="O74" s="3">
        <v>2</v>
      </c>
      <c r="P74" s="1"/>
      <c r="Q74" s="1"/>
      <c r="R74" s="1"/>
    </row>
    <row r="75" spans="1:18" x14ac:dyDescent="0.3">
      <c r="A75" s="4">
        <v>45057</v>
      </c>
      <c r="B75" s="3"/>
      <c r="C75" s="3"/>
      <c r="D75" s="3" t="s">
        <v>25</v>
      </c>
      <c r="E75" s="3" t="s">
        <v>23</v>
      </c>
      <c r="F75" s="3">
        <v>107</v>
      </c>
      <c r="G75" s="3">
        <v>4</v>
      </c>
      <c r="H75" s="3">
        <v>1.5</v>
      </c>
      <c r="I75" s="3">
        <v>157</v>
      </c>
      <c r="J75" s="1"/>
      <c r="K75" s="3">
        <v>13</v>
      </c>
      <c r="L75" s="1"/>
      <c r="M75" s="1"/>
      <c r="N75" s="1"/>
      <c r="O75" s="3">
        <v>3</v>
      </c>
      <c r="P75" s="1"/>
      <c r="Q75" s="1"/>
      <c r="R75" s="1"/>
    </row>
    <row r="76" spans="1:18" x14ac:dyDescent="0.3">
      <c r="A76" s="4">
        <v>45057</v>
      </c>
      <c r="B76" s="3"/>
      <c r="C76" s="3"/>
      <c r="D76" s="3" t="s">
        <v>25</v>
      </c>
      <c r="E76" s="3" t="s">
        <v>40</v>
      </c>
      <c r="F76" s="3">
        <v>90</v>
      </c>
      <c r="G76" s="12" t="s">
        <v>41</v>
      </c>
      <c r="H76" s="12" t="s">
        <v>42</v>
      </c>
      <c r="I76" s="1"/>
      <c r="J76" s="1"/>
      <c r="K76" s="13"/>
      <c r="L76" s="1"/>
      <c r="M76" s="1"/>
      <c r="N76" s="1"/>
      <c r="O76" s="1"/>
      <c r="P76" s="1"/>
      <c r="Q76" s="1"/>
      <c r="R76" s="1"/>
    </row>
    <row r="77" spans="1:18" x14ac:dyDescent="0.3">
      <c r="A77" s="4">
        <v>45062</v>
      </c>
      <c r="B77" s="3" t="s">
        <v>27</v>
      </c>
      <c r="C77" s="3">
        <v>53</v>
      </c>
      <c r="D77" s="3" t="s">
        <v>28</v>
      </c>
      <c r="E77" s="3" t="s">
        <v>30</v>
      </c>
      <c r="F77" s="3">
        <v>110</v>
      </c>
      <c r="G77" s="3">
        <v>4</v>
      </c>
      <c r="H77" s="3">
        <v>2.4</v>
      </c>
      <c r="I77" s="3">
        <v>250</v>
      </c>
      <c r="J77" s="3" t="s">
        <v>22</v>
      </c>
      <c r="K77" s="3">
        <v>29</v>
      </c>
      <c r="L77" s="3">
        <v>20</v>
      </c>
      <c r="M77" s="3">
        <v>21</v>
      </c>
      <c r="N77" s="3">
        <v>14</v>
      </c>
      <c r="O77" s="3">
        <v>0</v>
      </c>
      <c r="P77" s="3">
        <v>0</v>
      </c>
      <c r="Q77" s="3">
        <v>0</v>
      </c>
      <c r="R77" s="3" t="s">
        <v>22</v>
      </c>
    </row>
    <row r="78" spans="1:18" x14ac:dyDescent="0.3">
      <c r="A78" s="4">
        <v>45062</v>
      </c>
      <c r="B78" s="3"/>
      <c r="C78" s="3"/>
      <c r="D78" s="3" t="s">
        <v>28</v>
      </c>
      <c r="E78" s="3" t="s">
        <v>23</v>
      </c>
      <c r="F78" s="3">
        <v>100</v>
      </c>
      <c r="G78" s="3">
        <v>4</v>
      </c>
      <c r="H78" s="3">
        <v>1.7</v>
      </c>
      <c r="I78" s="3">
        <v>171</v>
      </c>
      <c r="J78" s="3" t="s">
        <v>22</v>
      </c>
      <c r="K78" s="3">
        <v>23</v>
      </c>
      <c r="L78" s="3">
        <v>18</v>
      </c>
      <c r="M78" s="1"/>
      <c r="N78" s="1"/>
      <c r="O78" s="1"/>
      <c r="P78" s="1"/>
      <c r="Q78" s="1"/>
      <c r="R78" s="1"/>
    </row>
    <row r="79" spans="1:18" x14ac:dyDescent="0.3">
      <c r="A79" s="4">
        <v>45064</v>
      </c>
      <c r="B79" s="3"/>
      <c r="C79" s="3"/>
      <c r="D79" s="3" t="s">
        <v>28</v>
      </c>
      <c r="E79" s="3" t="s">
        <v>30</v>
      </c>
      <c r="F79" s="3">
        <v>103</v>
      </c>
      <c r="G79" s="3">
        <v>4</v>
      </c>
      <c r="H79" s="3">
        <v>1.6</v>
      </c>
      <c r="I79" s="3">
        <v>165</v>
      </c>
      <c r="J79" s="3" t="s">
        <v>22</v>
      </c>
      <c r="K79" s="3">
        <v>28</v>
      </c>
      <c r="L79" s="1"/>
      <c r="M79" s="1"/>
      <c r="N79" s="1"/>
      <c r="O79" s="1"/>
      <c r="P79" s="1"/>
      <c r="Q79" s="1"/>
      <c r="R79" s="1"/>
    </row>
    <row r="80" spans="1:18" x14ac:dyDescent="0.3">
      <c r="A80" s="4">
        <v>45064</v>
      </c>
      <c r="B80" s="3"/>
      <c r="C80" s="3"/>
      <c r="D80" s="3" t="s">
        <v>25</v>
      </c>
      <c r="E80" s="3" t="s">
        <v>30</v>
      </c>
      <c r="F80" s="3">
        <v>136</v>
      </c>
      <c r="G80" s="3">
        <v>4</v>
      </c>
      <c r="H80" s="3">
        <v>1.6</v>
      </c>
      <c r="I80" s="3">
        <v>160</v>
      </c>
      <c r="J80" s="3" t="s">
        <v>22</v>
      </c>
      <c r="K80" s="3">
        <v>27</v>
      </c>
      <c r="L80" s="1"/>
      <c r="M80" s="1"/>
      <c r="N80" s="1"/>
      <c r="O80" s="1"/>
      <c r="P80" s="1"/>
      <c r="Q80" s="1"/>
      <c r="R80" s="1"/>
    </row>
    <row r="81" spans="1:15" x14ac:dyDescent="0.3">
      <c r="A81" s="4">
        <v>45064</v>
      </c>
      <c r="B81" s="3"/>
      <c r="C81" s="3"/>
      <c r="D81" s="3" t="s">
        <v>28</v>
      </c>
      <c r="E81" s="3" t="s">
        <v>30</v>
      </c>
      <c r="F81" s="3">
        <v>135</v>
      </c>
      <c r="G81" s="3">
        <v>4</v>
      </c>
      <c r="H81" s="3">
        <v>1.5</v>
      </c>
      <c r="I81" s="3">
        <v>195</v>
      </c>
      <c r="J81" s="3" t="s">
        <v>22</v>
      </c>
      <c r="K81" s="3">
        <v>19</v>
      </c>
      <c r="L81" s="1"/>
      <c r="M81" s="1"/>
      <c r="N81" s="1"/>
      <c r="O81" s="1"/>
    </row>
    <row r="82" spans="1:15" x14ac:dyDescent="0.3">
      <c r="A82" s="4">
        <v>45064</v>
      </c>
      <c r="B82" s="3"/>
      <c r="C82" s="3"/>
      <c r="D82" s="3" t="s">
        <v>25</v>
      </c>
      <c r="E82" s="3" t="s">
        <v>30</v>
      </c>
      <c r="F82" s="3">
        <v>115</v>
      </c>
      <c r="G82" s="3">
        <v>4</v>
      </c>
      <c r="H82" s="3">
        <v>1.5</v>
      </c>
      <c r="I82" s="3">
        <v>183</v>
      </c>
      <c r="J82" s="3" t="s">
        <v>22</v>
      </c>
      <c r="K82" s="3">
        <v>19</v>
      </c>
      <c r="L82" s="1"/>
      <c r="M82" s="1"/>
      <c r="N82" s="1"/>
      <c r="O82" s="1"/>
    </row>
    <row r="83" spans="1:15" x14ac:dyDescent="0.3">
      <c r="A83" s="4">
        <v>45065</v>
      </c>
      <c r="B83" s="3"/>
      <c r="C83" s="3"/>
      <c r="D83" s="3" t="s">
        <v>28</v>
      </c>
      <c r="E83" s="3" t="s">
        <v>30</v>
      </c>
      <c r="F83" s="3">
        <v>116</v>
      </c>
      <c r="G83" s="3">
        <v>4</v>
      </c>
      <c r="H83" s="3">
        <v>1.6</v>
      </c>
      <c r="I83" s="3">
        <v>185</v>
      </c>
      <c r="J83" s="3" t="s">
        <v>22</v>
      </c>
      <c r="K83" s="3">
        <v>22</v>
      </c>
      <c r="L83" s="1"/>
      <c r="M83" s="1"/>
      <c r="N83" s="1"/>
      <c r="O83" s="1"/>
    </row>
    <row r="84" spans="1:15" x14ac:dyDescent="0.3">
      <c r="A84" s="4">
        <v>45065</v>
      </c>
      <c r="B84" s="3"/>
      <c r="C84" s="3"/>
      <c r="D84" s="3" t="s">
        <v>25</v>
      </c>
      <c r="E84" s="3" t="s">
        <v>30</v>
      </c>
      <c r="F84" s="3">
        <v>147</v>
      </c>
      <c r="G84" s="3">
        <v>4</v>
      </c>
      <c r="H84" s="3">
        <v>1.8</v>
      </c>
      <c r="I84" s="3">
        <v>263</v>
      </c>
      <c r="J84" s="3" t="s">
        <v>22</v>
      </c>
      <c r="K84" s="3">
        <v>23</v>
      </c>
      <c r="L84" s="1"/>
      <c r="M84" s="1"/>
      <c r="N84" s="1"/>
      <c r="O84" s="1"/>
    </row>
    <row r="85" spans="1:15" x14ac:dyDescent="0.3">
      <c r="A85" s="4">
        <v>45070</v>
      </c>
      <c r="B85" s="3"/>
      <c r="C85" s="3"/>
      <c r="D85" s="3" t="s">
        <v>25</v>
      </c>
      <c r="E85" s="3" t="s">
        <v>30</v>
      </c>
      <c r="F85" s="3">
        <v>62</v>
      </c>
      <c r="G85" s="3">
        <v>2</v>
      </c>
      <c r="H85" s="3">
        <v>1.6</v>
      </c>
      <c r="I85" s="3">
        <v>98.7</v>
      </c>
      <c r="J85" s="12" t="s">
        <v>43</v>
      </c>
      <c r="K85" s="3">
        <v>24</v>
      </c>
      <c r="L85" s="3">
        <v>24</v>
      </c>
      <c r="M85" s="12" t="s">
        <v>44</v>
      </c>
      <c r="N85" s="1"/>
      <c r="O85" s="3">
        <v>2</v>
      </c>
    </row>
    <row r="86" spans="1:15" x14ac:dyDescent="0.3">
      <c r="A86" s="4">
        <v>45070</v>
      </c>
      <c r="B86" s="3"/>
      <c r="C86" s="3"/>
      <c r="D86" s="3" t="s">
        <v>28</v>
      </c>
      <c r="E86" s="3" t="s">
        <v>30</v>
      </c>
      <c r="F86" s="3">
        <v>107</v>
      </c>
      <c r="G86" s="3">
        <v>4</v>
      </c>
      <c r="H86" s="3">
        <v>1.6</v>
      </c>
      <c r="I86" s="3">
        <v>169</v>
      </c>
      <c r="J86" s="11" t="s">
        <v>22</v>
      </c>
      <c r="K86" s="3">
        <v>28</v>
      </c>
      <c r="L86" s="3">
        <v>25</v>
      </c>
      <c r="M86" s="12" t="s">
        <v>45</v>
      </c>
      <c r="N86" s="1"/>
      <c r="O86" s="3">
        <v>2</v>
      </c>
    </row>
    <row r="87" spans="1:15" x14ac:dyDescent="0.3">
      <c r="A87" s="4">
        <v>45070</v>
      </c>
      <c r="B87" s="3"/>
      <c r="C87" s="3"/>
      <c r="D87" s="3" t="s">
        <v>25</v>
      </c>
      <c r="E87" s="3" t="s">
        <v>30</v>
      </c>
      <c r="F87" s="3">
        <v>102</v>
      </c>
      <c r="G87" s="3">
        <v>4</v>
      </c>
      <c r="H87" s="3">
        <v>1.5</v>
      </c>
      <c r="I87" s="3">
        <v>153</v>
      </c>
      <c r="J87" s="1"/>
      <c r="K87" s="3">
        <v>27</v>
      </c>
      <c r="L87" s="1"/>
      <c r="M87" s="1"/>
      <c r="N87" s="1"/>
      <c r="O87" s="1"/>
    </row>
    <row r="88" spans="1:15" x14ac:dyDescent="0.3">
      <c r="A88" s="4">
        <v>45070</v>
      </c>
      <c r="B88" s="3"/>
      <c r="C88" s="3"/>
      <c r="D88" s="3" t="s">
        <v>25</v>
      </c>
      <c r="E88" s="3" t="s">
        <v>23</v>
      </c>
      <c r="F88" s="3">
        <v>128</v>
      </c>
      <c r="G88" s="3">
        <v>4</v>
      </c>
      <c r="H88" s="3">
        <v>1.2</v>
      </c>
      <c r="I88" s="3">
        <v>143</v>
      </c>
      <c r="J88" s="1"/>
      <c r="K88" s="13"/>
      <c r="L88" s="1"/>
      <c r="M88" s="1"/>
      <c r="N88" s="1"/>
      <c r="O88" s="1"/>
    </row>
    <row r="89" spans="1:15" x14ac:dyDescent="0.3">
      <c r="A89" s="4">
        <v>45071</v>
      </c>
      <c r="B89" s="3"/>
      <c r="C89" s="3"/>
      <c r="D89" s="3" t="s">
        <v>28</v>
      </c>
      <c r="E89" s="3" t="s">
        <v>46</v>
      </c>
      <c r="F89" s="3">
        <v>104</v>
      </c>
      <c r="G89" s="3">
        <v>4</v>
      </c>
      <c r="H89" s="3">
        <v>1.1000000000000001</v>
      </c>
      <c r="I89" s="3">
        <v>114</v>
      </c>
      <c r="J89" s="3" t="s">
        <v>22</v>
      </c>
      <c r="K89" s="3">
        <v>20</v>
      </c>
      <c r="L89" s="3">
        <v>24</v>
      </c>
      <c r="M89" s="1"/>
      <c r="N89" s="1"/>
      <c r="O89" s="3">
        <v>0</v>
      </c>
    </row>
    <row r="90" spans="1:15" x14ac:dyDescent="0.3">
      <c r="A90" s="4">
        <v>45071</v>
      </c>
      <c r="B90" s="3"/>
      <c r="C90" s="3"/>
      <c r="D90" s="3" t="s">
        <v>28</v>
      </c>
      <c r="E90" s="12" t="s">
        <v>47</v>
      </c>
      <c r="F90" s="3">
        <v>126</v>
      </c>
      <c r="G90" s="3">
        <v>4</v>
      </c>
      <c r="H90" s="3">
        <v>2</v>
      </c>
      <c r="I90" s="3">
        <v>230</v>
      </c>
      <c r="J90" s="11" t="s">
        <v>22</v>
      </c>
      <c r="K90" s="3">
        <v>20</v>
      </c>
      <c r="L90" s="1"/>
      <c r="M90" s="12" t="s">
        <v>48</v>
      </c>
      <c r="N90" s="1"/>
      <c r="O90" s="12" t="s">
        <v>49</v>
      </c>
    </row>
    <row r="91" spans="1:15" x14ac:dyDescent="0.3">
      <c r="A91" s="4">
        <v>45071</v>
      </c>
      <c r="B91" s="3"/>
      <c r="C91" s="3"/>
      <c r="D91" s="3" t="s">
        <v>25</v>
      </c>
      <c r="E91" s="3" t="s">
        <v>50</v>
      </c>
      <c r="F91" s="3">
        <v>123</v>
      </c>
      <c r="G91" s="3">
        <v>4</v>
      </c>
      <c r="H91" s="3">
        <v>1.6</v>
      </c>
      <c r="I91" s="3">
        <v>196</v>
      </c>
      <c r="J91" s="11" t="s">
        <v>22</v>
      </c>
      <c r="K91" s="3">
        <v>28</v>
      </c>
      <c r="L91" s="1"/>
      <c r="M91" s="12" t="s">
        <v>51</v>
      </c>
      <c r="N91" s="1"/>
      <c r="O91" s="16" t="s">
        <v>49</v>
      </c>
    </row>
    <row r="92" spans="1:15" x14ac:dyDescent="0.3">
      <c r="A92" s="4">
        <v>45071</v>
      </c>
      <c r="B92" s="3"/>
      <c r="C92" s="3"/>
      <c r="D92" s="3" t="s">
        <v>28</v>
      </c>
      <c r="E92" s="3" t="s">
        <v>30</v>
      </c>
      <c r="F92" s="3">
        <v>92</v>
      </c>
      <c r="G92" s="3">
        <v>3</v>
      </c>
      <c r="H92" s="12" t="s">
        <v>42</v>
      </c>
      <c r="I92" s="3">
        <v>134</v>
      </c>
      <c r="J92" s="11" t="s">
        <v>22</v>
      </c>
      <c r="K92" s="3">
        <v>30</v>
      </c>
      <c r="L92" s="1"/>
      <c r="M92" s="1"/>
      <c r="N92" s="1"/>
      <c r="O92" s="1"/>
    </row>
    <row r="93" spans="1:15" x14ac:dyDescent="0.3">
      <c r="A93" s="4">
        <v>45071</v>
      </c>
      <c r="B93" s="3"/>
      <c r="C93" s="3"/>
      <c r="D93" s="3" t="s">
        <v>25</v>
      </c>
      <c r="E93" s="3" t="s">
        <v>30</v>
      </c>
      <c r="F93" s="3">
        <v>91</v>
      </c>
      <c r="G93" s="3">
        <v>3</v>
      </c>
      <c r="H93" s="12" t="s">
        <v>42</v>
      </c>
      <c r="I93" s="3">
        <v>134</v>
      </c>
      <c r="J93" s="11" t="s">
        <v>22</v>
      </c>
      <c r="K93" s="3">
        <v>29</v>
      </c>
      <c r="L93" s="1"/>
      <c r="M93" s="1"/>
      <c r="N93" s="1"/>
      <c r="O93" s="3">
        <v>0</v>
      </c>
    </row>
    <row r="94" spans="1:15" x14ac:dyDescent="0.3">
      <c r="A94" s="4">
        <v>45076</v>
      </c>
      <c r="B94" s="3"/>
      <c r="C94" s="3"/>
      <c r="D94" s="3" t="s">
        <v>28</v>
      </c>
      <c r="E94" s="3" t="s">
        <v>23</v>
      </c>
      <c r="F94" s="3">
        <v>73</v>
      </c>
      <c r="G94" s="3">
        <v>3</v>
      </c>
      <c r="H94" s="3">
        <v>1.5</v>
      </c>
      <c r="I94" s="3">
        <v>106</v>
      </c>
      <c r="J94" s="1"/>
      <c r="K94" s="3">
        <v>21</v>
      </c>
      <c r="L94" s="1"/>
      <c r="M94" s="1"/>
      <c r="N94" s="1"/>
      <c r="O94" s="12" t="s">
        <v>52</v>
      </c>
    </row>
    <row r="95" spans="1:15" x14ac:dyDescent="0.3">
      <c r="A95" s="4">
        <v>45076</v>
      </c>
      <c r="B95" s="1"/>
      <c r="C95" s="1"/>
      <c r="D95" s="3" t="s">
        <v>25</v>
      </c>
      <c r="E95" s="3" t="s">
        <v>23</v>
      </c>
      <c r="F95" s="3">
        <v>111</v>
      </c>
      <c r="G95" s="3">
        <v>3</v>
      </c>
      <c r="H95" s="3">
        <v>1.5</v>
      </c>
      <c r="I95" s="3">
        <v>163</v>
      </c>
      <c r="J95" s="1"/>
      <c r="K95" s="3">
        <v>22</v>
      </c>
      <c r="L95" s="1"/>
      <c r="M95" s="1"/>
      <c r="N95" s="1"/>
      <c r="O95" s="12" t="s">
        <v>52</v>
      </c>
    </row>
    <row r="96" spans="1:15" x14ac:dyDescent="0.3">
      <c r="A96" s="4">
        <v>45072</v>
      </c>
      <c r="B96" s="3"/>
      <c r="C96" s="3"/>
      <c r="D96" s="3" t="s">
        <v>28</v>
      </c>
      <c r="E96" s="3" t="s">
        <v>23</v>
      </c>
      <c r="F96" s="3">
        <v>105</v>
      </c>
      <c r="G96" s="3">
        <v>4</v>
      </c>
      <c r="H96" s="3">
        <v>1.4</v>
      </c>
      <c r="I96" s="3">
        <v>147</v>
      </c>
      <c r="J96" s="1"/>
      <c r="K96" s="3">
        <v>17</v>
      </c>
      <c r="L96" s="3">
        <v>15</v>
      </c>
      <c r="M96" s="1"/>
      <c r="N96" s="1"/>
      <c r="O96" s="3">
        <v>3</v>
      </c>
    </row>
    <row r="97" spans="1:15" x14ac:dyDescent="0.3">
      <c r="A97" s="4">
        <v>45072</v>
      </c>
      <c r="B97" s="3"/>
      <c r="C97" s="3"/>
      <c r="D97" s="3" t="s">
        <v>25</v>
      </c>
      <c r="E97" s="3" t="s">
        <v>23</v>
      </c>
      <c r="F97" s="3">
        <v>102</v>
      </c>
      <c r="G97" s="3">
        <v>4</v>
      </c>
      <c r="H97" s="3">
        <v>1.4</v>
      </c>
      <c r="I97" s="3">
        <v>142</v>
      </c>
      <c r="J97" s="1"/>
      <c r="K97" s="3">
        <v>18</v>
      </c>
      <c r="L97" s="3">
        <v>12</v>
      </c>
      <c r="M97" s="1"/>
      <c r="N97" s="1"/>
      <c r="O97" s="3">
        <v>3</v>
      </c>
    </row>
    <row r="98" spans="1:15" x14ac:dyDescent="0.3">
      <c r="A98" s="5">
        <v>45079</v>
      </c>
      <c r="B98" s="3"/>
      <c r="C98" s="3"/>
      <c r="D98" s="3" t="s">
        <v>28</v>
      </c>
      <c r="E98" s="3" t="s">
        <v>23</v>
      </c>
      <c r="F98" s="3">
        <v>105</v>
      </c>
      <c r="G98" s="3">
        <v>4</v>
      </c>
      <c r="H98" s="3">
        <v>1.4</v>
      </c>
      <c r="I98" s="3">
        <v>146</v>
      </c>
      <c r="J98" s="1"/>
      <c r="K98" s="3">
        <v>22</v>
      </c>
      <c r="L98" s="1"/>
      <c r="M98" s="1"/>
      <c r="N98" s="1"/>
      <c r="O98" s="1"/>
    </row>
    <row r="99" spans="1:15" x14ac:dyDescent="0.3">
      <c r="A99" s="5">
        <v>45079</v>
      </c>
      <c r="B99" s="3"/>
      <c r="C99" s="3"/>
      <c r="D99" s="3" t="s">
        <v>25</v>
      </c>
      <c r="E99" s="3" t="s">
        <v>23</v>
      </c>
      <c r="F99" s="3">
        <v>110</v>
      </c>
      <c r="G99" s="3">
        <v>4</v>
      </c>
      <c r="H99" s="3">
        <v>1.2</v>
      </c>
      <c r="I99" s="3">
        <v>132</v>
      </c>
      <c r="J99" s="1"/>
      <c r="K99" s="3">
        <v>22</v>
      </c>
      <c r="L99" s="1"/>
      <c r="M99" s="1"/>
      <c r="N99" s="1"/>
      <c r="O99" s="1"/>
    </row>
    <row r="100" spans="1:15" x14ac:dyDescent="0.3">
      <c r="A100" s="5">
        <v>45042</v>
      </c>
      <c r="B100" s="3"/>
      <c r="C100" s="3"/>
      <c r="D100" s="3" t="s">
        <v>28</v>
      </c>
      <c r="E100" s="3" t="s">
        <v>53</v>
      </c>
      <c r="F100" s="3">
        <v>143</v>
      </c>
      <c r="G100" s="3">
        <v>4</v>
      </c>
      <c r="H100" s="12" t="s">
        <v>54</v>
      </c>
      <c r="I100" s="3">
        <v>195</v>
      </c>
      <c r="J100" s="1"/>
      <c r="K100" s="3">
        <v>23</v>
      </c>
      <c r="L100" s="3">
        <v>16</v>
      </c>
      <c r="M100" s="1"/>
      <c r="N100" s="1"/>
      <c r="O100" s="1"/>
    </row>
    <row r="101" spans="1:15" x14ac:dyDescent="0.3">
      <c r="A101" s="4">
        <v>45084</v>
      </c>
      <c r="B101" s="3"/>
      <c r="C101" s="3"/>
      <c r="D101" s="3" t="s">
        <v>28</v>
      </c>
      <c r="E101" s="3" t="s">
        <v>53</v>
      </c>
      <c r="F101" s="3">
        <v>163</v>
      </c>
      <c r="G101" s="3">
        <v>4</v>
      </c>
      <c r="H101" s="12" t="s">
        <v>55</v>
      </c>
      <c r="I101" s="3">
        <v>256</v>
      </c>
      <c r="J101" s="1"/>
      <c r="K101" s="3">
        <v>23</v>
      </c>
      <c r="L101" s="3">
        <v>15</v>
      </c>
      <c r="M101" s="3">
        <v>15</v>
      </c>
      <c r="N101" s="1"/>
      <c r="O101" s="3">
        <v>1</v>
      </c>
    </row>
    <row r="102" spans="1:15" x14ac:dyDescent="0.3">
      <c r="A102" s="4">
        <v>45097</v>
      </c>
      <c r="B102" s="3"/>
      <c r="C102" s="3"/>
      <c r="D102" s="3" t="s">
        <v>25</v>
      </c>
      <c r="E102" s="3" t="s">
        <v>53</v>
      </c>
      <c r="F102" s="3">
        <v>151</v>
      </c>
      <c r="G102" s="3">
        <v>4</v>
      </c>
      <c r="H102" s="12" t="s">
        <v>56</v>
      </c>
      <c r="I102" s="3">
        <v>221</v>
      </c>
      <c r="J102" s="1"/>
      <c r="K102" s="3">
        <v>22</v>
      </c>
      <c r="L102" s="3"/>
      <c r="M102" s="3">
        <v>14</v>
      </c>
      <c r="N102" s="1"/>
      <c r="O102" s="3">
        <v>1</v>
      </c>
    </row>
    <row r="103" spans="1:15" x14ac:dyDescent="0.3">
      <c r="A103" s="4">
        <v>45098</v>
      </c>
      <c r="B103" s="3"/>
      <c r="C103" s="3"/>
      <c r="D103" s="3" t="s">
        <v>28</v>
      </c>
      <c r="E103" s="3" t="s">
        <v>23</v>
      </c>
      <c r="F103" s="1"/>
      <c r="G103" s="1"/>
      <c r="H103" s="12" t="s">
        <v>57</v>
      </c>
      <c r="I103" s="1"/>
      <c r="J103" s="1"/>
      <c r="K103" s="3">
        <v>23</v>
      </c>
      <c r="L103" s="1"/>
      <c r="M103" s="1"/>
      <c r="N103" s="1"/>
      <c r="O103" s="3">
        <v>2</v>
      </c>
    </row>
    <row r="104" spans="1:15" x14ac:dyDescent="0.3">
      <c r="A104" s="4">
        <v>45099</v>
      </c>
      <c r="B104" s="3"/>
      <c r="C104" s="3"/>
      <c r="D104" s="3" t="s">
        <v>28</v>
      </c>
      <c r="E104" s="3" t="s">
        <v>24</v>
      </c>
      <c r="F104" s="3">
        <v>123</v>
      </c>
      <c r="G104" s="3">
        <v>4</v>
      </c>
      <c r="H104" s="3">
        <v>1.1000000000000001</v>
      </c>
      <c r="I104" s="3">
        <v>112</v>
      </c>
      <c r="J104" s="1"/>
      <c r="K104" s="3">
        <v>22</v>
      </c>
      <c r="L104" s="1"/>
      <c r="M104" s="1"/>
      <c r="N104" s="1"/>
      <c r="O104" s="1"/>
    </row>
    <row r="105" spans="1:15" x14ac:dyDescent="0.3">
      <c r="A105" s="4">
        <v>45103</v>
      </c>
      <c r="B105" s="3"/>
      <c r="C105" s="3"/>
      <c r="D105" s="3" t="s">
        <v>28</v>
      </c>
      <c r="E105" s="3" t="s">
        <v>58</v>
      </c>
      <c r="F105" s="3">
        <v>126</v>
      </c>
      <c r="G105" s="3">
        <v>4</v>
      </c>
      <c r="H105" s="12" t="s">
        <v>59</v>
      </c>
      <c r="I105" s="3">
        <v>206</v>
      </c>
      <c r="J105" s="11" t="s">
        <v>22</v>
      </c>
      <c r="K105" s="3">
        <v>22</v>
      </c>
      <c r="L105" s="3">
        <v>11</v>
      </c>
      <c r="M105" s="1"/>
      <c r="N105" s="1"/>
      <c r="O105" s="3">
        <v>4</v>
      </c>
    </row>
    <row r="106" spans="1:15" x14ac:dyDescent="0.3">
      <c r="A106" s="4">
        <v>45103</v>
      </c>
      <c r="B106" s="3"/>
      <c r="C106" s="3"/>
      <c r="D106" s="3" t="s">
        <v>25</v>
      </c>
      <c r="E106" s="3" t="s">
        <v>58</v>
      </c>
      <c r="F106" s="3">
        <v>92</v>
      </c>
      <c r="G106" s="3">
        <v>4</v>
      </c>
      <c r="H106" s="3">
        <v>1.5</v>
      </c>
      <c r="I106" s="3">
        <v>156</v>
      </c>
      <c r="J106" s="11" t="s">
        <v>22</v>
      </c>
      <c r="K106" s="3">
        <v>14</v>
      </c>
      <c r="L106" s="3">
        <v>10</v>
      </c>
      <c r="M106" s="1"/>
      <c r="N106" s="1"/>
      <c r="O106" s="3">
        <v>3</v>
      </c>
    </row>
    <row r="107" spans="1:15" x14ac:dyDescent="0.3">
      <c r="A107" s="4">
        <v>45103</v>
      </c>
      <c r="B107" s="3"/>
      <c r="C107" s="3"/>
      <c r="D107" s="3" t="s">
        <v>25</v>
      </c>
      <c r="E107" s="3" t="s">
        <v>58</v>
      </c>
      <c r="F107" s="3">
        <v>120</v>
      </c>
      <c r="G107" s="3">
        <v>4</v>
      </c>
      <c r="H107" s="3">
        <v>1.4</v>
      </c>
      <c r="I107" s="3">
        <v>160</v>
      </c>
      <c r="J107" s="11" t="s">
        <v>22</v>
      </c>
      <c r="K107" s="3">
        <v>22</v>
      </c>
      <c r="L107" s="3">
        <v>17</v>
      </c>
      <c r="M107" s="1"/>
      <c r="N107" s="1"/>
      <c r="O107" s="1"/>
    </row>
    <row r="108" spans="1:15" x14ac:dyDescent="0.3">
      <c r="A108" s="4">
        <v>45105</v>
      </c>
      <c r="B108" s="3"/>
      <c r="C108" s="3"/>
      <c r="D108" s="3" t="s">
        <v>28</v>
      </c>
      <c r="E108" s="3" t="s">
        <v>30</v>
      </c>
      <c r="F108" s="3">
        <v>139</v>
      </c>
      <c r="G108" s="12" t="s">
        <v>60</v>
      </c>
      <c r="H108" s="12" t="s">
        <v>54</v>
      </c>
      <c r="I108" s="3">
        <v>239</v>
      </c>
      <c r="J108" s="1"/>
      <c r="K108" s="3">
        <v>24</v>
      </c>
      <c r="L108" s="3">
        <v>21</v>
      </c>
      <c r="M108" s="3">
        <v>20</v>
      </c>
      <c r="N108" s="1"/>
      <c r="O108" s="3">
        <v>1</v>
      </c>
    </row>
    <row r="109" spans="1:15" x14ac:dyDescent="0.3">
      <c r="A109" s="4">
        <v>45105</v>
      </c>
      <c r="B109" s="3"/>
      <c r="C109" s="3"/>
      <c r="D109" s="3" t="s">
        <v>25</v>
      </c>
      <c r="E109" s="3" t="s">
        <v>30</v>
      </c>
      <c r="F109" s="3">
        <v>117</v>
      </c>
      <c r="G109" s="12" t="s">
        <v>60</v>
      </c>
      <c r="H109" s="12" t="s">
        <v>61</v>
      </c>
      <c r="I109" s="3">
        <v>165</v>
      </c>
      <c r="J109" s="1"/>
      <c r="K109" s="3">
        <v>24</v>
      </c>
      <c r="L109" s="3">
        <v>24</v>
      </c>
      <c r="M109" s="3">
        <v>20</v>
      </c>
      <c r="N109" s="1"/>
      <c r="O109" s="3">
        <v>1</v>
      </c>
    </row>
    <row r="110" spans="1:15" x14ac:dyDescent="0.3">
      <c r="A110" s="4">
        <v>45106</v>
      </c>
      <c r="B110" s="3"/>
      <c r="C110" s="3"/>
      <c r="D110" s="3" t="s">
        <v>25</v>
      </c>
      <c r="E110" s="3" t="s">
        <v>30</v>
      </c>
      <c r="F110" s="3">
        <v>144</v>
      </c>
      <c r="G110" s="3">
        <v>4</v>
      </c>
      <c r="H110" s="12" t="s">
        <v>62</v>
      </c>
      <c r="I110" s="3">
        <v>208</v>
      </c>
      <c r="J110" s="1"/>
      <c r="K110" s="3">
        <v>24</v>
      </c>
      <c r="L110" s="1"/>
      <c r="M110" s="1"/>
      <c r="N110" s="1"/>
      <c r="O110" s="3">
        <v>2</v>
      </c>
    </row>
    <row r="111" spans="1:15" x14ac:dyDescent="0.3">
      <c r="A111" s="4">
        <v>45112</v>
      </c>
      <c r="B111" s="3"/>
      <c r="C111" s="3"/>
      <c r="D111" s="3" t="s">
        <v>28</v>
      </c>
      <c r="E111" s="3" t="s">
        <v>30</v>
      </c>
      <c r="F111" s="3">
        <v>132</v>
      </c>
      <c r="G111" s="3">
        <v>4</v>
      </c>
      <c r="H111" s="12" t="s">
        <v>63</v>
      </c>
      <c r="I111" s="3">
        <v>162</v>
      </c>
      <c r="J111" s="1"/>
      <c r="K111" s="3">
        <v>20</v>
      </c>
      <c r="L111" s="1"/>
      <c r="M111" s="1"/>
      <c r="N111" s="1"/>
      <c r="O111" s="3">
        <v>1</v>
      </c>
    </row>
    <row r="112" spans="1:15" x14ac:dyDescent="0.3">
      <c r="A112" s="4">
        <v>45112</v>
      </c>
      <c r="B112" s="3"/>
      <c r="C112" s="3"/>
      <c r="D112" s="3" t="s">
        <v>28</v>
      </c>
      <c r="E112" s="3" t="s">
        <v>30</v>
      </c>
      <c r="F112" s="3">
        <v>103</v>
      </c>
      <c r="G112" s="3">
        <v>4</v>
      </c>
      <c r="H112" s="3">
        <v>1.3</v>
      </c>
      <c r="I112" s="3">
        <v>133</v>
      </c>
      <c r="J112" s="1"/>
      <c r="K112" s="3">
        <v>14</v>
      </c>
      <c r="L112" s="3">
        <v>15</v>
      </c>
      <c r="M112" s="12" t="s">
        <v>64</v>
      </c>
      <c r="N112" s="1"/>
      <c r="O112" s="3">
        <v>1</v>
      </c>
    </row>
    <row r="113" spans="1:15" x14ac:dyDescent="0.3">
      <c r="A113" s="4">
        <v>45113</v>
      </c>
      <c r="B113" s="3"/>
      <c r="C113" s="3"/>
      <c r="D113" s="11" t="s">
        <v>25</v>
      </c>
      <c r="E113" s="3" t="s">
        <v>65</v>
      </c>
      <c r="F113" s="3">
        <v>101</v>
      </c>
      <c r="G113" s="3">
        <v>4</v>
      </c>
      <c r="H113" s="3">
        <v>1.6</v>
      </c>
      <c r="I113" s="3">
        <v>154</v>
      </c>
      <c r="J113" s="1"/>
      <c r="K113" s="3">
        <v>21</v>
      </c>
      <c r="L113" s="1"/>
      <c r="M113" s="1"/>
      <c r="N113" s="1"/>
      <c r="O113" s="1"/>
    </row>
    <row r="114" spans="1:15" x14ac:dyDescent="0.3">
      <c r="A114" s="5">
        <v>45120</v>
      </c>
      <c r="B114" s="1"/>
      <c r="C114" s="1"/>
      <c r="D114" s="11" t="s">
        <v>28</v>
      </c>
      <c r="E114" s="3" t="s">
        <v>65</v>
      </c>
      <c r="F114" s="3">
        <v>155</v>
      </c>
      <c r="G114" s="3">
        <v>4</v>
      </c>
      <c r="H114" s="3">
        <v>1.6</v>
      </c>
      <c r="I114" s="3">
        <v>241</v>
      </c>
      <c r="J114" s="1"/>
      <c r="K114" s="3">
        <v>16</v>
      </c>
      <c r="L114" s="1"/>
      <c r="M114" s="1"/>
      <c r="N114" s="1"/>
      <c r="O114" s="3">
        <v>3</v>
      </c>
    </row>
    <row r="115" spans="1:15" x14ac:dyDescent="0.3">
      <c r="A115" s="5">
        <v>45120</v>
      </c>
      <c r="B115" s="1"/>
      <c r="C115" s="1"/>
      <c r="D115" s="11" t="s">
        <v>25</v>
      </c>
      <c r="E115" s="3" t="s">
        <v>65</v>
      </c>
      <c r="F115" s="3">
        <v>146</v>
      </c>
      <c r="G115" s="3">
        <v>4</v>
      </c>
      <c r="H115" s="3">
        <v>1.6</v>
      </c>
      <c r="I115" s="3">
        <v>233</v>
      </c>
      <c r="J115" s="1"/>
      <c r="K115" s="3">
        <v>17</v>
      </c>
      <c r="L115" s="1"/>
      <c r="M115" s="1"/>
      <c r="N115" s="1"/>
      <c r="O115" s="3">
        <v>3</v>
      </c>
    </row>
    <row r="116" spans="1:15" x14ac:dyDescent="0.3">
      <c r="A116" s="5">
        <v>45120</v>
      </c>
      <c r="B116" s="1"/>
      <c r="C116" s="1"/>
      <c r="D116" s="1"/>
      <c r="E116" s="3" t="s">
        <v>65</v>
      </c>
      <c r="F116" s="3">
        <v>114</v>
      </c>
      <c r="G116" s="3">
        <v>4</v>
      </c>
      <c r="H116" s="3">
        <v>1.1000000000000001</v>
      </c>
      <c r="I116" s="3">
        <v>132</v>
      </c>
      <c r="J116" s="1"/>
      <c r="K116" s="3">
        <v>14</v>
      </c>
      <c r="L116" s="1"/>
      <c r="M116" s="1"/>
      <c r="N116" s="1"/>
      <c r="O116" s="3">
        <v>3</v>
      </c>
    </row>
    <row r="117" spans="1:15" x14ac:dyDescent="0.3">
      <c r="A117" s="5">
        <v>45120</v>
      </c>
      <c r="B117" s="1"/>
      <c r="C117" s="1"/>
      <c r="D117" s="1"/>
      <c r="E117" s="3" t="s">
        <v>65</v>
      </c>
      <c r="F117" s="3">
        <v>136</v>
      </c>
      <c r="G117" s="3">
        <v>4</v>
      </c>
      <c r="H117" s="3">
        <v>1.1000000000000001</v>
      </c>
      <c r="I117" s="3">
        <v>149</v>
      </c>
      <c r="J117" s="1"/>
      <c r="K117" s="3">
        <v>16</v>
      </c>
      <c r="L117" s="1"/>
      <c r="M117" s="1"/>
      <c r="N117" s="1"/>
      <c r="O117" s="3">
        <v>3</v>
      </c>
    </row>
    <row r="118" spans="1:15" x14ac:dyDescent="0.3">
      <c r="A118" s="4">
        <v>45127</v>
      </c>
      <c r="B118" s="1"/>
      <c r="C118" s="1"/>
      <c r="D118" s="1"/>
      <c r="E118" s="3" t="s">
        <v>65</v>
      </c>
      <c r="F118" s="3">
        <v>102</v>
      </c>
      <c r="G118" s="3">
        <v>4</v>
      </c>
      <c r="H118" s="3">
        <v>1.4</v>
      </c>
      <c r="I118" s="3">
        <v>141</v>
      </c>
      <c r="J118" s="1"/>
      <c r="K118" s="3">
        <v>23</v>
      </c>
      <c r="L118" s="1"/>
      <c r="M118" s="1"/>
      <c r="N118" s="1"/>
      <c r="O118" s="3">
        <v>1</v>
      </c>
    </row>
    <row r="119" spans="1:15" x14ac:dyDescent="0.3">
      <c r="A119" s="4">
        <v>45127</v>
      </c>
      <c r="B119" s="1"/>
      <c r="C119" s="1"/>
      <c r="D119" s="1"/>
      <c r="E119" s="3" t="s">
        <v>65</v>
      </c>
      <c r="F119" s="3">
        <v>107</v>
      </c>
      <c r="G119" s="3">
        <v>4</v>
      </c>
      <c r="H119" s="3">
        <v>1.4</v>
      </c>
      <c r="I119" s="3">
        <v>149</v>
      </c>
      <c r="J119" s="1"/>
      <c r="K119" s="3">
        <v>26</v>
      </c>
      <c r="L119" s="1"/>
      <c r="M119" s="1"/>
      <c r="N119" s="1"/>
      <c r="O119" s="1"/>
    </row>
    <row r="120" spans="1:15" x14ac:dyDescent="0.3">
      <c r="A120" s="4">
        <v>45134</v>
      </c>
      <c r="B120" s="1"/>
      <c r="C120" s="1"/>
      <c r="D120" s="3" t="s">
        <v>28</v>
      </c>
      <c r="E120" s="3" t="s">
        <v>23</v>
      </c>
      <c r="F120" s="3">
        <v>140</v>
      </c>
      <c r="G120" s="3">
        <v>4</v>
      </c>
      <c r="H120" s="12" t="s">
        <v>66</v>
      </c>
      <c r="I120" s="3">
        <v>211</v>
      </c>
      <c r="J120" s="1"/>
      <c r="K120" s="3">
        <v>21</v>
      </c>
      <c r="L120" s="1"/>
      <c r="M120" s="1"/>
      <c r="N120" s="1"/>
      <c r="O120" s="3">
        <v>2</v>
      </c>
    </row>
    <row r="121" spans="1:15" x14ac:dyDescent="0.3">
      <c r="A121" s="4">
        <v>45134</v>
      </c>
      <c r="B121" s="1"/>
      <c r="C121" s="1"/>
      <c r="D121" s="3" t="s">
        <v>25</v>
      </c>
      <c r="E121" s="3" t="s">
        <v>23</v>
      </c>
      <c r="F121" s="3">
        <v>198</v>
      </c>
      <c r="G121" s="14">
        <v>45019</v>
      </c>
      <c r="H121" s="12" t="s">
        <v>67</v>
      </c>
      <c r="I121" s="3">
        <v>235</v>
      </c>
      <c r="J121" s="1"/>
      <c r="K121" s="3">
        <v>17</v>
      </c>
      <c r="L121" s="1"/>
      <c r="M121" s="1"/>
      <c r="N121" s="1"/>
      <c r="O121" s="1"/>
    </row>
    <row r="122" spans="1:15" x14ac:dyDescent="0.3">
      <c r="A122" s="4">
        <v>45139</v>
      </c>
      <c r="B122" s="1"/>
      <c r="C122" s="1"/>
      <c r="D122" s="3" t="s">
        <v>28</v>
      </c>
      <c r="E122" s="3" t="s">
        <v>23</v>
      </c>
      <c r="F122" s="3">
        <v>135</v>
      </c>
      <c r="G122" s="3">
        <v>4</v>
      </c>
      <c r="H122" s="3">
        <v>1.5</v>
      </c>
      <c r="I122" s="3">
        <v>219</v>
      </c>
      <c r="J122" s="1"/>
      <c r="K122" s="3">
        <v>22</v>
      </c>
      <c r="L122" s="1"/>
      <c r="M122" s="1"/>
      <c r="N122" s="1"/>
      <c r="O122" s="1"/>
    </row>
  </sheetData>
  <autoFilter ref="K1:K12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A2" sqref="A2"/>
    </sheetView>
  </sheetViews>
  <sheetFormatPr baseColWidth="10" defaultRowHeight="14.4" x14ac:dyDescent="0.3"/>
  <cols>
    <col min="3" max="3" width="14.33203125" bestFit="1" customWidth="1"/>
  </cols>
  <sheetData>
    <row r="1" spans="1:3" x14ac:dyDescent="0.3">
      <c r="A1" t="s">
        <v>135</v>
      </c>
      <c r="B1">
        <v>0</v>
      </c>
      <c r="C1" t="s">
        <v>123</v>
      </c>
    </row>
    <row r="2" spans="1:3" x14ac:dyDescent="0.3">
      <c r="A2" t="s">
        <v>124</v>
      </c>
      <c r="B2">
        <v>1</v>
      </c>
      <c r="C2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E28" sqref="E28"/>
    </sheetView>
  </sheetViews>
  <sheetFormatPr baseColWidth="10" defaultRowHeight="14.4" x14ac:dyDescent="0.3"/>
  <sheetData>
    <row r="1" spans="1:2" x14ac:dyDescent="0.3">
      <c r="A1" t="s">
        <v>25</v>
      </c>
      <c r="B1">
        <v>0</v>
      </c>
    </row>
    <row r="2" spans="1:2" x14ac:dyDescent="0.3">
      <c r="A2" t="s">
        <v>28</v>
      </c>
      <c r="B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"/>
  <sheetViews>
    <sheetView workbookViewId="0">
      <selection activeCell="B1" sqref="B1"/>
    </sheetView>
  </sheetViews>
  <sheetFormatPr baseColWidth="10" defaultRowHeight="14.4" x14ac:dyDescent="0.3"/>
  <cols>
    <col min="1" max="1" width="25.6640625" bestFit="1" customWidth="1"/>
  </cols>
  <sheetData>
    <row r="1" spans="1:2" x14ac:dyDescent="0.3">
      <c r="A1" t="s">
        <v>18</v>
      </c>
      <c r="B1">
        <v>0</v>
      </c>
    </row>
    <row r="2" spans="1:2" x14ac:dyDescent="0.3">
      <c r="A2" t="s">
        <v>23</v>
      </c>
      <c r="B2">
        <v>1</v>
      </c>
    </row>
    <row r="3" spans="1:2" x14ac:dyDescent="0.3">
      <c r="A3" t="s">
        <v>24</v>
      </c>
      <c r="B3">
        <v>2</v>
      </c>
    </row>
    <row r="4" spans="1:2" x14ac:dyDescent="0.3">
      <c r="A4" t="s">
        <v>26</v>
      </c>
      <c r="B4">
        <v>3</v>
      </c>
    </row>
    <row r="5" spans="1:2" x14ac:dyDescent="0.3">
      <c r="A5" t="s">
        <v>32</v>
      </c>
      <c r="B5">
        <v>4</v>
      </c>
    </row>
    <row r="6" spans="1:2" x14ac:dyDescent="0.3">
      <c r="A6" t="s">
        <v>29</v>
      </c>
      <c r="B6">
        <v>5</v>
      </c>
    </row>
    <row r="7" spans="1:2" x14ac:dyDescent="0.3">
      <c r="A7" t="s">
        <v>30</v>
      </c>
      <c r="B7">
        <v>6</v>
      </c>
    </row>
    <row r="8" spans="1:2" x14ac:dyDescent="0.3">
      <c r="A8" t="s">
        <v>31</v>
      </c>
      <c r="B8">
        <v>7</v>
      </c>
    </row>
    <row r="9" spans="1:2" x14ac:dyDescent="0.3">
      <c r="A9" t="s">
        <v>33</v>
      </c>
      <c r="B9">
        <v>8</v>
      </c>
    </row>
    <row r="10" spans="1:2" x14ac:dyDescent="0.3">
      <c r="A10" t="s">
        <v>34</v>
      </c>
      <c r="B10">
        <v>9</v>
      </c>
    </row>
    <row r="11" spans="1:2" x14ac:dyDescent="0.3">
      <c r="A11" t="s">
        <v>36</v>
      </c>
      <c r="B11">
        <v>10</v>
      </c>
    </row>
    <row r="12" spans="1:2" x14ac:dyDescent="0.3">
      <c r="A12" t="s">
        <v>37</v>
      </c>
      <c r="B12">
        <v>11</v>
      </c>
    </row>
    <row r="13" spans="1:2" x14ac:dyDescent="0.3">
      <c r="A13" t="s">
        <v>40</v>
      </c>
      <c r="B13">
        <v>12</v>
      </c>
    </row>
    <row r="14" spans="1:2" x14ac:dyDescent="0.3">
      <c r="A14" t="s">
        <v>46</v>
      </c>
      <c r="B14">
        <v>13</v>
      </c>
    </row>
    <row r="15" spans="1:2" x14ac:dyDescent="0.3">
      <c r="A15" t="s">
        <v>50</v>
      </c>
      <c r="B15">
        <v>14</v>
      </c>
    </row>
    <row r="16" spans="1:2" x14ac:dyDescent="0.3">
      <c r="A16" t="s">
        <v>58</v>
      </c>
      <c r="B16">
        <v>15</v>
      </c>
    </row>
    <row r="17" spans="1:2" x14ac:dyDescent="0.3">
      <c r="A17" t="s">
        <v>65</v>
      </c>
      <c r="B17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A3" sqref="A3"/>
    </sheetView>
  </sheetViews>
  <sheetFormatPr baseColWidth="10" defaultRowHeight="14.4" x14ac:dyDescent="0.3"/>
  <sheetData>
    <row r="1" spans="1:2" x14ac:dyDescent="0.3">
      <c r="A1" t="s">
        <v>19</v>
      </c>
      <c r="B1">
        <v>0</v>
      </c>
    </row>
    <row r="2" spans="1:2" x14ac:dyDescent="0.3">
      <c r="A2" t="s">
        <v>22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A3" sqref="A3"/>
    </sheetView>
  </sheetViews>
  <sheetFormatPr baseColWidth="10" defaultRowHeight="14.4" x14ac:dyDescent="0.3"/>
  <sheetData>
    <row r="1" spans="1:2" x14ac:dyDescent="0.3">
      <c r="A1" t="s">
        <v>118</v>
      </c>
      <c r="B1">
        <v>0</v>
      </c>
    </row>
    <row r="2" spans="1:2" x14ac:dyDescent="0.3">
      <c r="A2" t="s">
        <v>119</v>
      </c>
      <c r="B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A3" sqref="A3"/>
    </sheetView>
  </sheetViews>
  <sheetFormatPr baseColWidth="10" defaultRowHeight="14.4" x14ac:dyDescent="0.3"/>
  <sheetData>
    <row r="1" spans="1:2" x14ac:dyDescent="0.3">
      <c r="A1" t="s">
        <v>20</v>
      </c>
      <c r="B1">
        <v>0</v>
      </c>
    </row>
    <row r="2" spans="1:2" x14ac:dyDescent="0.3">
      <c r="A2" t="s">
        <v>27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METADATOS</vt:lpstr>
      <vt:lpstr>DATOS</vt:lpstr>
      <vt:lpstr>SLT</vt:lpstr>
      <vt:lpstr>PIO_NORMAL</vt:lpstr>
      <vt:lpstr>CODIFICA_OJO</vt:lpstr>
      <vt:lpstr>CODIFICA_GLAUCOMA</vt:lpstr>
      <vt:lpstr>CODIFICA_CIRUGIA_PREVIA</vt:lpstr>
      <vt:lpstr>CODIFICA_DOLOR</vt:lpstr>
      <vt:lpstr>CODIFICA_SEXO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Miguel Lopez</dc:creator>
  <cp:lastModifiedBy>Juanma Rodríguez</cp:lastModifiedBy>
  <dcterms:created xsi:type="dcterms:W3CDTF">2015-06-05T18:19:34Z</dcterms:created>
  <dcterms:modified xsi:type="dcterms:W3CDTF">2023-11-06T22:04:51Z</dcterms:modified>
</cp:coreProperties>
</file>