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1_DEBARRENECHEA\"/>
    </mc:Choice>
  </mc:AlternateContent>
  <xr:revisionPtr revIDLastSave="0" documentId="13_ncr:1_{E41F5703-87A5-4540-B1CB-27F37B6F109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7" i="1"/>
  <c r="F32" i="1"/>
  <c r="J6" i="1"/>
  <c r="J7" i="1"/>
  <c r="E16" i="1"/>
  <c r="C16" i="1"/>
  <c r="E7" i="1"/>
  <c r="E8" i="1"/>
  <c r="E6" i="1"/>
  <c r="M6" i="1" s="1"/>
  <c r="I9" i="1"/>
  <c r="D9" i="1"/>
  <c r="C9" i="1"/>
  <c r="E9" i="1" s="1"/>
  <c r="F9" i="1"/>
  <c r="J9" i="1" l="1"/>
  <c r="K7" i="1"/>
  <c r="L7" i="1" s="1"/>
  <c r="M7" i="1"/>
  <c r="N7" i="1" s="1"/>
  <c r="N6" i="1"/>
  <c r="K6" i="1"/>
  <c r="M9" i="1" l="1"/>
  <c r="N9" i="1"/>
  <c r="K9" i="1"/>
  <c r="L6" i="1"/>
  <c r="L9" i="1" s="1"/>
  <c r="K4" i="1"/>
</calcChain>
</file>

<file path=xl/sharedStrings.xml><?xml version="1.0" encoding="utf-8"?>
<sst xmlns="http://schemas.openxmlformats.org/spreadsheetml/2006/main" count="15" uniqueCount="15">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</sst>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/>
    <xf numFmtId="4" fontId="2" fillId="0" borderId="1" xfId="0" applyNumberFormat="1" applyFont="1" applyBorder="1"/>
    <xf numFmtId="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" fontId="1" fillId="2" borderId="1" xfId="0" applyNumberFormat="1" applyFont="1" applyFill="1" applyBorder="1"/>
    <xf numFmtId="4" fontId="2" fillId="2" borderId="1" xfId="0" applyNumberFormat="1" applyFont="1" applyFill="1" applyBorder="1"/>
    <xf numFmtId="0" fontId="2" fillId="2" borderId="1" xfId="0" quotePrefix="1" applyFont="1" applyFill="1" applyBorder="1" applyAlignment="1">
      <alignment horizont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="69" zoomScaleNormal="69" workbookViewId="0">
      <selection activeCell="M17" sqref="M17"/>
    </sheetView>
  </sheetViews>
  <sheetFormatPr baseColWidth="10" defaultRowHeight="15" x14ac:dyDescent="0.25"/>
  <cols>
    <col min="2" max="2" width="28" bestFit="1" customWidth="1"/>
    <col min="3" max="3" width="26.140625" bestFit="1" customWidth="1"/>
    <col min="4" max="4" width="23.85546875" bestFit="1" customWidth="1"/>
    <col min="5" max="5" width="25.85546875" bestFit="1" customWidth="1"/>
    <col min="6" max="6" width="23.85546875" bestFit="1" customWidth="1"/>
    <col min="7" max="8" width="21.42578125" customWidth="1"/>
    <col min="9" max="9" width="21.42578125" bestFit="1" customWidth="1"/>
    <col min="10" max="10" width="23.85546875" bestFit="1" customWidth="1"/>
    <col min="11" max="14" width="27.85546875" bestFit="1" customWidth="1"/>
  </cols>
  <sheetData>
    <row r="1" spans="1:16" ht="31.5" x14ac:dyDescent="0.5">
      <c r="A1" s="2" t="s">
        <v>5</v>
      </c>
    </row>
    <row r="2" spans="1:16" ht="31.5" x14ac:dyDescent="0.5">
      <c r="A2" s="3" t="s">
        <v>14</v>
      </c>
    </row>
    <row r="4" spans="1:16" ht="31.5" x14ac:dyDescent="0.5">
      <c r="A4" s="1" t="s">
        <v>0</v>
      </c>
      <c r="B4" s="1"/>
      <c r="C4" s="1"/>
      <c r="D4" s="1"/>
      <c r="E4" s="1"/>
      <c r="F4" s="1"/>
      <c r="G4" s="1"/>
      <c r="H4" s="1"/>
      <c r="K4" s="15">
        <f>+K6+20000</f>
        <v>549620.69999999995</v>
      </c>
    </row>
    <row r="5" spans="1:16" ht="31.5" x14ac:dyDescent="0.5">
      <c r="A5" s="1"/>
      <c r="B5" s="4" t="s">
        <v>1</v>
      </c>
      <c r="C5" s="4" t="s">
        <v>8</v>
      </c>
      <c r="D5" s="4"/>
      <c r="E5" s="10" t="s">
        <v>10</v>
      </c>
      <c r="F5" s="4" t="s">
        <v>9</v>
      </c>
      <c r="G5" s="4"/>
      <c r="H5" s="4"/>
      <c r="I5" s="4" t="s">
        <v>13</v>
      </c>
      <c r="J5" s="13" t="s">
        <v>11</v>
      </c>
      <c r="K5" s="4" t="s">
        <v>2</v>
      </c>
      <c r="L5" s="4" t="s">
        <v>3</v>
      </c>
      <c r="M5" s="4" t="s">
        <v>12</v>
      </c>
    </row>
    <row r="6" spans="1:16" ht="31.5" x14ac:dyDescent="0.5">
      <c r="A6" s="1"/>
      <c r="B6" s="5" t="s">
        <v>7</v>
      </c>
      <c r="C6" s="6">
        <v>450527.01</v>
      </c>
      <c r="D6" s="6"/>
      <c r="E6" s="11">
        <f>+C6+D6</f>
        <v>450527.01</v>
      </c>
      <c r="F6" s="6">
        <v>79093.69</v>
      </c>
      <c r="G6" s="6">
        <v>0</v>
      </c>
      <c r="H6" s="6">
        <v>0</v>
      </c>
      <c r="I6" s="6">
        <v>0</v>
      </c>
      <c r="J6" s="11">
        <f>+F6+G6+H6+I6</f>
        <v>79093.69</v>
      </c>
      <c r="K6" s="6">
        <f>+E6+J6</f>
        <v>529620.69999999995</v>
      </c>
      <c r="L6" s="6">
        <f>+K6*2</f>
        <v>1059241.3999999999</v>
      </c>
      <c r="M6" s="6">
        <f>+E6+F6+G6+H6</f>
        <v>529620.69999999995</v>
      </c>
      <c r="N6" s="9">
        <f>+M6*2</f>
        <v>1059241.3999999999</v>
      </c>
      <c r="O6" s="9"/>
      <c r="P6" s="9"/>
    </row>
    <row r="7" spans="1:16" ht="31.5" x14ac:dyDescent="0.5">
      <c r="A7" s="1"/>
      <c r="B7" s="5" t="s">
        <v>6</v>
      </c>
      <c r="C7" s="6">
        <v>520377.5</v>
      </c>
      <c r="D7" s="6"/>
      <c r="E7" s="11">
        <f>+C7+D7</f>
        <v>520377.5</v>
      </c>
      <c r="F7" s="6">
        <v>85684.57</v>
      </c>
      <c r="G7" s="6">
        <v>0</v>
      </c>
      <c r="H7" s="6">
        <v>0</v>
      </c>
      <c r="I7" s="6">
        <v>0</v>
      </c>
      <c r="J7" s="11">
        <f>+F7+G7+H7+I7</f>
        <v>85684.57</v>
      </c>
      <c r="K7" s="6">
        <f>+E7+J7</f>
        <v>606062.07000000007</v>
      </c>
      <c r="L7" s="6">
        <f>+K7*2</f>
        <v>1212124.1400000001</v>
      </c>
      <c r="M7" s="6">
        <f>+E7+F7+G7+H7</f>
        <v>606062.07000000007</v>
      </c>
      <c r="N7" s="9">
        <f>+M7*2</f>
        <v>1212124.1400000001</v>
      </c>
      <c r="O7" s="9"/>
      <c r="P7" s="9"/>
    </row>
    <row r="8" spans="1:16" ht="31.5" x14ac:dyDescent="0.5">
      <c r="A8" s="1"/>
      <c r="B8" s="5" t="s">
        <v>4</v>
      </c>
      <c r="C8" s="6"/>
      <c r="D8" s="6"/>
      <c r="E8" s="11">
        <f>+C8+D8</f>
        <v>0</v>
      </c>
      <c r="F8" s="6"/>
      <c r="G8" s="6"/>
      <c r="H8" s="6"/>
      <c r="I8" s="6"/>
      <c r="J8" s="11"/>
      <c r="K8" s="6"/>
      <c r="L8" s="6"/>
      <c r="M8" s="6"/>
    </row>
    <row r="9" spans="1:16" ht="31.5" x14ac:dyDescent="0.5">
      <c r="A9" s="1"/>
      <c r="B9" s="7"/>
      <c r="C9" s="8">
        <f>SUM(C6:C8)</f>
        <v>970904.51</v>
      </c>
      <c r="D9" s="8">
        <f>SUM(D6:D8)</f>
        <v>0</v>
      </c>
      <c r="E9" s="11">
        <f>+C9+D9</f>
        <v>970904.51</v>
      </c>
      <c r="F9" s="8">
        <f t="shared" ref="F9:K9" si="0">SUM(F6:F8)</f>
        <v>164778.26</v>
      </c>
      <c r="G9" s="8"/>
      <c r="H9" s="8"/>
      <c r="I9" s="8">
        <f>SUM(I6:I8)</f>
        <v>0</v>
      </c>
      <c r="J9" s="12">
        <f>SUM(J6:J8)</f>
        <v>164778.26</v>
      </c>
      <c r="K9" s="8">
        <f t="shared" si="0"/>
        <v>1135682.77</v>
      </c>
      <c r="L9" s="8">
        <f>SUM(L6:L8)</f>
        <v>2271365.54</v>
      </c>
      <c r="M9" s="8">
        <f>SUM(M6:M8)</f>
        <v>1135682.77</v>
      </c>
      <c r="N9" s="8">
        <f>SUM(N6:N8)</f>
        <v>2271365.54</v>
      </c>
    </row>
    <row r="11" spans="1:16" x14ac:dyDescent="0.25">
      <c r="G11" s="14"/>
      <c r="H11" s="14"/>
      <c r="I11" s="14"/>
      <c r="J11" s="14"/>
      <c r="K11" s="14"/>
      <c r="L11" s="14"/>
      <c r="M11" s="14"/>
      <c r="N11" s="14"/>
    </row>
    <row r="12" spans="1:16" x14ac:dyDescent="0.25">
      <c r="G12" s="14">
        <v>1104923.94</v>
      </c>
      <c r="H12" s="14"/>
      <c r="I12" s="14"/>
      <c r="J12" s="14"/>
      <c r="K12" s="14"/>
      <c r="L12" s="14"/>
      <c r="M12" s="14"/>
      <c r="N12" s="14"/>
    </row>
    <row r="13" spans="1:16" x14ac:dyDescent="0.25">
      <c r="G13" s="14"/>
      <c r="H13" s="14"/>
      <c r="I13" s="14"/>
      <c r="J13" s="14"/>
      <c r="K13" s="14"/>
      <c r="L13" s="14"/>
      <c r="M13" s="14"/>
      <c r="N13" s="14"/>
    </row>
    <row r="14" spans="1:16" x14ac:dyDescent="0.25">
      <c r="C14" s="14">
        <v>30110.28</v>
      </c>
      <c r="E14">
        <v>30364.080000000002</v>
      </c>
      <c r="G14" s="14"/>
      <c r="H14" s="14"/>
      <c r="I14" s="14"/>
      <c r="J14" s="14"/>
      <c r="K14" s="14">
        <v>1201056.26</v>
      </c>
      <c r="L14" s="14"/>
      <c r="M14" s="14"/>
      <c r="N14" s="14"/>
    </row>
    <row r="15" spans="1:16" x14ac:dyDescent="0.25">
      <c r="C15" s="14">
        <v>29505.01</v>
      </c>
      <c r="E15">
        <v>29707.040000000001</v>
      </c>
      <c r="G15" s="14"/>
      <c r="H15" s="14"/>
      <c r="I15" s="14"/>
      <c r="J15" s="14"/>
      <c r="K15" s="14"/>
      <c r="L15" s="14"/>
      <c r="M15" s="14"/>
      <c r="N15" s="14"/>
    </row>
    <row r="16" spans="1:16" x14ac:dyDescent="0.25">
      <c r="C16" s="14">
        <f>+C14-C15</f>
        <v>605.27000000000044</v>
      </c>
      <c r="E16">
        <f>+E14-E15</f>
        <v>657.04000000000087</v>
      </c>
      <c r="G16" s="14"/>
      <c r="H16" s="14"/>
      <c r="I16" s="14"/>
      <c r="J16" s="14"/>
      <c r="K16" s="14"/>
      <c r="L16" s="14"/>
      <c r="M16" s="14"/>
      <c r="N16" s="14"/>
    </row>
    <row r="17" spans="3:14" x14ac:dyDescent="0.25">
      <c r="G17" s="14"/>
      <c r="H17" s="14"/>
      <c r="I17" s="14"/>
      <c r="J17" s="14"/>
      <c r="K17" s="14"/>
      <c r="L17" s="14"/>
      <c r="M17" s="14"/>
      <c r="N17" s="14"/>
    </row>
    <row r="18" spans="3:14" x14ac:dyDescent="0.25">
      <c r="C18" s="14">
        <v>1206682.31</v>
      </c>
      <c r="G18" s="14"/>
      <c r="H18" s="14"/>
      <c r="I18" s="14"/>
      <c r="J18" s="14"/>
      <c r="K18" s="14"/>
      <c r="L18" s="14"/>
      <c r="M18" s="14"/>
      <c r="N18" s="14"/>
    </row>
    <row r="19" spans="3:14" x14ac:dyDescent="0.25">
      <c r="C19" s="14">
        <v>1030741.92</v>
      </c>
      <c r="G19" s="14"/>
      <c r="H19" s="14"/>
      <c r="I19" s="14"/>
      <c r="J19" s="14"/>
      <c r="K19" s="14"/>
      <c r="L19" s="14"/>
      <c r="M19" s="14"/>
      <c r="N19" s="14"/>
    </row>
    <row r="20" spans="3:14" x14ac:dyDescent="0.25">
      <c r="G20" s="14"/>
      <c r="H20" s="14"/>
      <c r="I20" s="14"/>
      <c r="J20" s="14"/>
      <c r="K20" s="14"/>
      <c r="L20" s="14"/>
      <c r="M20" s="14"/>
      <c r="N20" s="14"/>
    </row>
    <row r="21" spans="3:14" x14ac:dyDescent="0.25">
      <c r="G21" s="14"/>
      <c r="H21" s="14"/>
      <c r="I21" s="14"/>
      <c r="J21" s="14"/>
      <c r="K21" s="14"/>
      <c r="L21" s="14"/>
      <c r="M21" s="14"/>
      <c r="N21" s="14"/>
    </row>
    <row r="22" spans="3:14" x14ac:dyDescent="0.25">
      <c r="C22" s="16">
        <v>990234.51</v>
      </c>
      <c r="G22" s="14"/>
      <c r="H22" s="14"/>
      <c r="I22" s="14"/>
      <c r="J22" s="14"/>
      <c r="K22" s="14"/>
      <c r="L22" s="14"/>
      <c r="M22" s="14"/>
      <c r="N22" s="14"/>
    </row>
    <row r="23" spans="3:14" x14ac:dyDescent="0.25">
      <c r="G23" s="14"/>
      <c r="H23" s="14"/>
      <c r="I23" s="14"/>
      <c r="J23" s="14"/>
      <c r="K23" s="14"/>
      <c r="L23" s="14"/>
      <c r="M23" s="14"/>
      <c r="N23" s="14"/>
    </row>
    <row r="24" spans="3:14" x14ac:dyDescent="0.25">
      <c r="G24" s="14"/>
      <c r="H24" s="14"/>
      <c r="I24" s="14"/>
      <c r="J24" s="14"/>
      <c r="K24" s="14"/>
      <c r="L24" s="14"/>
      <c r="M24" s="14"/>
      <c r="N24" s="14"/>
    </row>
    <row r="25" spans="3:14" x14ac:dyDescent="0.25">
      <c r="G25" s="14"/>
      <c r="H25" s="14"/>
      <c r="I25" s="14"/>
      <c r="J25" s="14"/>
      <c r="K25" s="14"/>
      <c r="L25" s="14"/>
      <c r="M25" s="14"/>
      <c r="N25" s="14"/>
    </row>
    <row r="27" spans="3:14" x14ac:dyDescent="0.25">
      <c r="D27" s="17">
        <v>33551.5</v>
      </c>
      <c r="E27" s="17">
        <v>33147.72</v>
      </c>
      <c r="F27" s="17">
        <f>+D27-E27</f>
        <v>403.77999999999884</v>
      </c>
    </row>
    <row r="28" spans="3:14" x14ac:dyDescent="0.25">
      <c r="D28" s="17">
        <v>31506.02</v>
      </c>
      <c r="E28" s="17">
        <v>30922.26</v>
      </c>
      <c r="F28" s="17">
        <f>+D28-E28</f>
        <v>583.76000000000204</v>
      </c>
    </row>
    <row r="32" spans="3:14" x14ac:dyDescent="0.25">
      <c r="D32">
        <v>24096.07</v>
      </c>
      <c r="E32">
        <v>24523.06</v>
      </c>
      <c r="F32">
        <f>+E32-D32</f>
        <v>426.9900000000016</v>
      </c>
    </row>
  </sheetData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2025-05-09T22:01:29Z</dcterms:modified>
</cp:coreProperties>
</file>