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5_TODO NAT.CO\"/>
    </mc:Choice>
  </mc:AlternateContent>
  <xr:revisionPtr revIDLastSave="0" documentId="13_ncr:1_{9B640A90-8858-4274-B89A-91C15A949DED}" xr6:coauthVersionLast="47" xr6:coauthVersionMax="47" xr10:uidLastSave="{00000000-0000-0000-0000-000000000000}"/>
  <bookViews>
    <workbookView xWindow="-28920" yWindow="0" windowWidth="19140" windowHeight="9180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1" l="1"/>
  <c r="J28" i="1"/>
  <c r="E29" i="1"/>
  <c r="E28" i="1"/>
  <c r="E30" i="1"/>
  <c r="E26" i="1"/>
  <c r="G8" i="1"/>
  <c r="G9" i="1"/>
  <c r="G10" i="1"/>
  <c r="G11" i="1"/>
  <c r="G6" i="1"/>
  <c r="G7" i="1"/>
  <c r="E12" i="1"/>
  <c r="D8" i="1"/>
  <c r="D9" i="1"/>
  <c r="D10" i="1"/>
  <c r="D11" i="1"/>
  <c r="D6" i="1"/>
  <c r="D7" i="1"/>
  <c r="B12" i="1"/>
  <c r="D12" i="1" s="1"/>
  <c r="B42" i="1"/>
  <c r="B43" i="1" s="1"/>
  <c r="B41" i="1"/>
  <c r="D20" i="1"/>
  <c r="D19" i="1"/>
  <c r="D18" i="1"/>
  <c r="D17" i="1"/>
  <c r="C12" i="1"/>
  <c r="F12" i="1"/>
  <c r="G5" i="1"/>
  <c r="D5" i="1"/>
  <c r="H8" i="1" l="1"/>
  <c r="I8" i="1" s="1"/>
  <c r="H11" i="1"/>
  <c r="I11" i="1" s="1"/>
  <c r="H10" i="1"/>
  <c r="I10" i="1" s="1"/>
  <c r="G12" i="1"/>
  <c r="H12" i="1" s="1"/>
  <c r="H9" i="1"/>
  <c r="I9" i="1" s="1"/>
  <c r="H5" i="1"/>
  <c r="I5" i="1" s="1"/>
  <c r="H7" i="1"/>
  <c r="I7" i="1" s="1"/>
  <c r="H6" i="1"/>
  <c r="I6" i="1" s="1"/>
  <c r="I12" i="1" l="1"/>
</calcChain>
</file>

<file path=xl/sharedStrings.xml><?xml version="1.0" encoding="utf-8"?>
<sst xmlns="http://schemas.openxmlformats.org/spreadsheetml/2006/main" count="36" uniqueCount="25">
  <si>
    <t>EMPLEADO</t>
  </si>
  <si>
    <t>REM</t>
  </si>
  <si>
    <t>NO REM</t>
  </si>
  <si>
    <t>TOT.REM</t>
  </si>
  <si>
    <t>SAC</t>
  </si>
  <si>
    <t>ROJA</t>
  </si>
  <si>
    <t>TODO NAT</t>
  </si>
  <si>
    <t>O.S</t>
  </si>
  <si>
    <t>DTO</t>
  </si>
  <si>
    <t>TOTAL</t>
  </si>
  <si>
    <t>T NO REM</t>
  </si>
  <si>
    <t>FIGUEROA</t>
  </si>
  <si>
    <t>FERNANDEZ</t>
  </si>
  <si>
    <t>LIQUIDACION FINAL PANDO</t>
  </si>
  <si>
    <t>SAC PROP</t>
  </si>
  <si>
    <t xml:space="preserve">VAC NO GOZ </t>
  </si>
  <si>
    <t>SAC VAC NO GOZ</t>
  </si>
  <si>
    <t>FECHA DE INGRESO</t>
  </si>
  <si>
    <t>BASE</t>
  </si>
  <si>
    <t>LEMIÑA</t>
  </si>
  <si>
    <t>KATIA</t>
  </si>
  <si>
    <t>GANDUGLIA</t>
  </si>
  <si>
    <t>ORAINDE</t>
  </si>
  <si>
    <t>ORINDE</t>
  </si>
  <si>
    <t>OS PETRLEROS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</si>
</sst>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7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quotePrefix="1" applyFont="1"/>
    <xf numFmtId="0" fontId="1" fillId="0" borderId="1" xfId="0" applyFont="1" applyBorder="1"/>
    <xf numFmtId="4" fontId="1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" fontId="2" fillId="0" borderId="1" xfId="0" applyNumberFormat="1" applyFont="1" applyBorder="1"/>
    <xf numFmtId="4" fontId="0" fillId="0" borderId="1" xfId="0" applyNumberFormat="1" applyBorder="1"/>
    <xf numFmtId="0" fontId="4" fillId="0" borderId="1" xfId="0" applyFont="1" applyBorder="1"/>
    <xf numFmtId="4" fontId="3" fillId="0" borderId="0" xfId="0" applyNumberFormat="1" applyFont="1"/>
    <xf numFmtId="0" fontId="1" fillId="0" borderId="1" xfId="0" applyFont="1" applyFill="1" applyBorder="1"/>
    <xf numFmtId="4" fontId="2" fillId="0" borderId="1" xfId="0" applyNumberFormat="1" applyFont="1" applyFill="1" applyBorder="1"/>
    <xf numFmtId="4" fontId="1" fillId="0" borderId="1" xfId="0" applyNumberFormat="1" applyFont="1" applyFill="1" applyBorder="1"/>
    <xf numFmtId="0" fontId="1" fillId="4" borderId="1" xfId="0" applyFont="1" applyFill="1" applyBorder="1"/>
    <xf numFmtId="4" fontId="2" fillId="4" borderId="1" xfId="0" applyNumberFormat="1" applyFont="1" applyFill="1" applyBorder="1"/>
    <xf numFmtId="4" fontId="1" fillId="4" borderId="1" xfId="0" applyNumberFormat="1" applyFont="1" applyFill="1" applyBorder="1"/>
    <xf numFmtId="4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="98" zoomScaleNormal="98" workbookViewId="0">
      <selection activeCell="F18" sqref="F18"/>
    </sheetView>
  </sheetViews>
  <sheetFormatPr baseColWidth="10" defaultColWidth="11.42578125" defaultRowHeight="15" x14ac:dyDescent="0.25"/>
  <cols>
    <col min="1" max="1" width="28.5703125" customWidth="1"/>
    <col min="2" max="2" width="28.28515625" bestFit="1" customWidth="1"/>
    <col min="3" max="3" width="22.5703125" bestFit="1" customWidth="1"/>
    <col min="4" max="4" width="27.5703125" bestFit="1" customWidth="1"/>
    <col min="5" max="5" width="29.85546875" bestFit="1" customWidth="1"/>
    <col min="6" max="6" width="22.5703125" customWidth="1"/>
    <col min="7" max="9" width="27.5703125" bestFit="1" customWidth="1"/>
    <col min="10" max="10" width="18.140625" bestFit="1" customWidth="1"/>
    <col min="11" max="11" width="12.28515625" bestFit="1" customWidth="1"/>
  </cols>
  <sheetData>
    <row r="1" spans="1:10" ht="31.5" x14ac:dyDescent="0.5">
      <c r="A1" s="1" t="s">
        <v>6</v>
      </c>
      <c r="B1" s="2"/>
      <c r="C1" s="2"/>
      <c r="D1" s="2"/>
      <c r="E1" s="2"/>
      <c r="F1" s="2"/>
      <c r="G1" s="2"/>
      <c r="H1" s="2"/>
      <c r="I1" s="2"/>
    </row>
    <row r="2" spans="1:10" ht="31.5" x14ac:dyDescent="0.5">
      <c r="A2" s="7"/>
      <c r="B2" s="2"/>
      <c r="C2" s="2"/>
      <c r="D2" s="2"/>
      <c r="E2" s="2"/>
      <c r="F2" s="2"/>
      <c r="G2" s="2"/>
      <c r="H2" s="2"/>
      <c r="I2" s="2"/>
    </row>
    <row r="4" spans="1:10" ht="31.5" x14ac:dyDescent="0.5">
      <c r="A4" s="3" t="s">
        <v>0</v>
      </c>
      <c r="B4" s="3" t="s">
        <v>1</v>
      </c>
      <c r="C4" s="3" t="s">
        <v>4</v>
      </c>
      <c r="D4" s="5" t="s">
        <v>3</v>
      </c>
      <c r="E4" s="3" t="s">
        <v>2</v>
      </c>
      <c r="F4" s="3" t="s">
        <v>8</v>
      </c>
      <c r="G4" s="6" t="s">
        <v>10</v>
      </c>
      <c r="H4" s="3" t="s">
        <v>9</v>
      </c>
      <c r="I4" s="3" t="s">
        <v>7</v>
      </c>
    </row>
    <row r="5" spans="1:10" ht="31.5" x14ac:dyDescent="0.5">
      <c r="A5" s="22" t="s">
        <v>11</v>
      </c>
      <c r="B5" s="23">
        <v>532512.06999999995</v>
      </c>
      <c r="C5" s="23">
        <v>0</v>
      </c>
      <c r="D5" s="24">
        <f>SUM(B5:C5)</f>
        <v>532512.06999999995</v>
      </c>
      <c r="E5" s="23">
        <v>69324.460000000006</v>
      </c>
      <c r="F5" s="23">
        <v>0</v>
      </c>
      <c r="G5" s="24">
        <f>+E5+F5</f>
        <v>69324.460000000006</v>
      </c>
      <c r="H5" s="23">
        <f>+D5+G5</f>
        <v>601836.52999999991</v>
      </c>
      <c r="I5" s="23">
        <f>+H5*2</f>
        <v>1203673.0599999998</v>
      </c>
      <c r="J5" s="4">
        <v>748398.45</v>
      </c>
    </row>
    <row r="6" spans="1:10" ht="31.5" x14ac:dyDescent="0.5">
      <c r="A6" s="22" t="s">
        <v>5</v>
      </c>
      <c r="B6" s="23">
        <v>1065024.1200000001</v>
      </c>
      <c r="C6" s="23">
        <v>0</v>
      </c>
      <c r="D6" s="24">
        <f t="shared" ref="D6:D11" si="0">SUM(B6:C6)</f>
        <v>1065024.1200000001</v>
      </c>
      <c r="E6" s="23">
        <v>138648.9</v>
      </c>
      <c r="F6" s="23">
        <v>0</v>
      </c>
      <c r="G6" s="24">
        <f t="shared" ref="G6:G11" si="1">+E6+F6</f>
        <v>138648.9</v>
      </c>
      <c r="H6" s="23">
        <f>+D6+G6</f>
        <v>1203673.02</v>
      </c>
      <c r="I6" s="23">
        <f>+H6*1</f>
        <v>1203673.02</v>
      </c>
      <c r="J6" s="4"/>
    </row>
    <row r="7" spans="1:10" ht="31.5" x14ac:dyDescent="0.5">
      <c r="A7" s="22" t="s">
        <v>12</v>
      </c>
      <c r="B7" s="23">
        <v>766733.89</v>
      </c>
      <c r="C7" s="23">
        <v>0</v>
      </c>
      <c r="D7" s="24">
        <f t="shared" si="0"/>
        <v>766733.89</v>
      </c>
      <c r="E7" s="23">
        <v>352412.71</v>
      </c>
      <c r="F7" s="23">
        <v>0</v>
      </c>
      <c r="G7" s="24">
        <f t="shared" si="1"/>
        <v>352412.71</v>
      </c>
      <c r="H7" s="23">
        <f>+D7+G7</f>
        <v>1119146.6000000001</v>
      </c>
      <c r="I7" s="23">
        <f>+H7*2</f>
        <v>2238293.2000000002</v>
      </c>
      <c r="J7" s="4">
        <v>739274.68</v>
      </c>
    </row>
    <row r="8" spans="1:10" ht="31.5" x14ac:dyDescent="0.5">
      <c r="A8" s="22" t="s">
        <v>19</v>
      </c>
      <c r="B8" s="28">
        <v>517002.01</v>
      </c>
      <c r="C8" s="23"/>
      <c r="D8" s="24">
        <f t="shared" si="0"/>
        <v>517002.01</v>
      </c>
      <c r="E8" s="23">
        <v>67305.3</v>
      </c>
      <c r="F8" s="23"/>
      <c r="G8" s="24">
        <f t="shared" si="1"/>
        <v>67305.3</v>
      </c>
      <c r="H8" s="23">
        <f t="shared" ref="H8:H11" si="2">+D8+G8</f>
        <v>584307.31000000006</v>
      </c>
      <c r="I8" s="23">
        <f t="shared" ref="I8:I10" si="3">+H8*2</f>
        <v>1168614.6200000001</v>
      </c>
      <c r="J8" s="4"/>
    </row>
    <row r="9" spans="1:10" ht="31.5" x14ac:dyDescent="0.5">
      <c r="A9" s="22" t="s">
        <v>20</v>
      </c>
      <c r="B9" s="23">
        <v>466265.15</v>
      </c>
      <c r="C9" s="23"/>
      <c r="D9" s="24">
        <f t="shared" si="0"/>
        <v>466265.15</v>
      </c>
      <c r="E9" s="23">
        <v>336972.85</v>
      </c>
      <c r="F9" s="23"/>
      <c r="G9" s="24">
        <f t="shared" si="1"/>
        <v>336972.85</v>
      </c>
      <c r="H9" s="23">
        <f t="shared" si="2"/>
        <v>803238</v>
      </c>
      <c r="I9" s="23">
        <f t="shared" si="3"/>
        <v>1606476</v>
      </c>
      <c r="J9" s="4">
        <v>694117.93</v>
      </c>
    </row>
    <row r="10" spans="1:10" ht="31.5" x14ac:dyDescent="0.5">
      <c r="A10" s="22" t="s">
        <v>21</v>
      </c>
      <c r="B10" s="23">
        <v>517002.01</v>
      </c>
      <c r="C10" s="23"/>
      <c r="D10" s="24">
        <f t="shared" si="0"/>
        <v>517002.01</v>
      </c>
      <c r="E10" s="23">
        <v>67305.3</v>
      </c>
      <c r="F10" s="23"/>
      <c r="G10" s="24">
        <f t="shared" si="1"/>
        <v>67305.3</v>
      </c>
      <c r="H10" s="23">
        <f t="shared" si="2"/>
        <v>584307.31000000006</v>
      </c>
      <c r="I10" s="23">
        <f t="shared" si="3"/>
        <v>1168614.6200000001</v>
      </c>
      <c r="J10" s="4"/>
    </row>
    <row r="11" spans="1:10" ht="31.5" x14ac:dyDescent="0.5">
      <c r="A11" s="25" t="s">
        <v>22</v>
      </c>
      <c r="B11" s="26">
        <v>1065084.51</v>
      </c>
      <c r="C11" s="26"/>
      <c r="D11" s="27">
        <f t="shared" si="0"/>
        <v>1065084.51</v>
      </c>
      <c r="E11" s="26">
        <v>94081.26</v>
      </c>
      <c r="F11" s="26"/>
      <c r="G11" s="27">
        <f t="shared" si="1"/>
        <v>94081.26</v>
      </c>
      <c r="H11" s="26">
        <f t="shared" si="2"/>
        <v>1159165.77</v>
      </c>
      <c r="I11" s="26">
        <f>+H11</f>
        <v>1159165.77</v>
      </c>
      <c r="J11" s="4" t="s">
        <v>24</v>
      </c>
    </row>
    <row r="12" spans="1:10" ht="31.5" x14ac:dyDescent="0.5">
      <c r="A12" s="8"/>
      <c r="B12" s="9">
        <f>SUM(B5:B11)</f>
        <v>4929623.76</v>
      </c>
      <c r="C12" s="9">
        <f>SUM(C5:C9)</f>
        <v>0</v>
      </c>
      <c r="D12" s="9">
        <f>SUM(B12:C12)</f>
        <v>4929623.76</v>
      </c>
      <c r="E12" s="9">
        <f>SUM(E5:E11)</f>
        <v>1126050.78</v>
      </c>
      <c r="F12" s="9">
        <f>SUM(F5:F9)</f>
        <v>0</v>
      </c>
      <c r="G12" s="9">
        <f>SUM(G5:G11)</f>
        <v>1126050.78</v>
      </c>
      <c r="H12" s="18">
        <f>+D12+G12</f>
        <v>6055674.54</v>
      </c>
      <c r="I12" s="9">
        <f>SUM(I5:I9)</f>
        <v>7420729.9000000004</v>
      </c>
    </row>
    <row r="14" spans="1:10" x14ac:dyDescent="0.25">
      <c r="A14">
        <v>115300</v>
      </c>
    </row>
    <row r="16" spans="1:10" x14ac:dyDescent="0.25">
      <c r="A16" s="10">
        <v>965256.56</v>
      </c>
    </row>
    <row r="17" spans="1:10" x14ac:dyDescent="0.25">
      <c r="A17" s="17"/>
      <c r="B17" s="11">
        <v>35326.31</v>
      </c>
      <c r="C17">
        <v>34807.879999999997</v>
      </c>
      <c r="D17">
        <f t="shared" ref="D17:D20" si="4">+B17-C17</f>
        <v>518.43000000000029</v>
      </c>
      <c r="F17" s="21">
        <v>25297.58</v>
      </c>
      <c r="G17" s="12"/>
    </row>
    <row r="18" spans="1:10" x14ac:dyDescent="0.25">
      <c r="A18" s="17"/>
      <c r="B18" s="11">
        <v>35295.870000000003</v>
      </c>
      <c r="C18">
        <v>34914.21</v>
      </c>
      <c r="D18">
        <f t="shared" si="4"/>
        <v>381.66000000000349</v>
      </c>
      <c r="G18" s="12"/>
      <c r="H18" t="s">
        <v>19</v>
      </c>
      <c r="I18" s="4">
        <v>1047514.54</v>
      </c>
    </row>
    <row r="19" spans="1:10" x14ac:dyDescent="0.25">
      <c r="A19" s="17"/>
      <c r="B19">
        <v>27905.9</v>
      </c>
      <c r="C19">
        <v>27266.62</v>
      </c>
      <c r="D19">
        <f t="shared" si="4"/>
        <v>639.28000000000247</v>
      </c>
      <c r="G19" s="12"/>
      <c r="H19" t="s">
        <v>20</v>
      </c>
      <c r="I19" s="4"/>
    </row>
    <row r="20" spans="1:10" x14ac:dyDescent="0.25">
      <c r="A20" s="17"/>
      <c r="B20">
        <v>31900.92</v>
      </c>
      <c r="C20">
        <v>35661.26</v>
      </c>
      <c r="D20">
        <f t="shared" si="4"/>
        <v>-3760.3400000000038</v>
      </c>
      <c r="G20" s="12"/>
      <c r="I20" s="4"/>
    </row>
    <row r="21" spans="1:10" x14ac:dyDescent="0.25">
      <c r="A21" s="17"/>
      <c r="H21" t="s">
        <v>12</v>
      </c>
      <c r="I21" s="4">
        <v>1076217.79</v>
      </c>
    </row>
    <row r="22" spans="1:10" x14ac:dyDescent="0.25">
      <c r="H22" t="s">
        <v>22</v>
      </c>
      <c r="I22" s="4">
        <v>916432.65</v>
      </c>
    </row>
    <row r="23" spans="1:10" x14ac:dyDescent="0.25">
      <c r="A23" s="12"/>
      <c r="B23" s="12">
        <v>713144.73</v>
      </c>
      <c r="H23" t="s">
        <v>5</v>
      </c>
      <c r="I23" s="4">
        <v>1065710.22</v>
      </c>
    </row>
    <row r="24" spans="1:10" x14ac:dyDescent="0.25">
      <c r="A24" s="12"/>
      <c r="B24" s="12">
        <v>981378.71</v>
      </c>
      <c r="I24" s="4"/>
    </row>
    <row r="25" spans="1:10" x14ac:dyDescent="0.25">
      <c r="A25" s="12"/>
      <c r="H25" s="4"/>
      <c r="I25" s="4"/>
      <c r="J25" s="4"/>
    </row>
    <row r="26" spans="1:10" x14ac:dyDescent="0.25">
      <c r="A26" s="12"/>
      <c r="B26" s="13" t="s">
        <v>23</v>
      </c>
      <c r="C26" s="19">
        <v>29521.919999999998</v>
      </c>
      <c r="D26" s="19">
        <v>28957.69</v>
      </c>
      <c r="E26" s="19">
        <f>+C26-D26</f>
        <v>564.22999999999956</v>
      </c>
      <c r="H26" s="4"/>
      <c r="I26" s="4"/>
      <c r="J26" s="4"/>
    </row>
    <row r="27" spans="1:10" x14ac:dyDescent="0.25">
      <c r="A27" s="12"/>
      <c r="B27" s="13" t="s">
        <v>19</v>
      </c>
      <c r="C27" s="19"/>
      <c r="D27" s="19"/>
      <c r="E27" s="19"/>
      <c r="H27" s="4"/>
      <c r="I27" s="4"/>
      <c r="J27" s="4"/>
    </row>
    <row r="28" spans="1:10" x14ac:dyDescent="0.25">
      <c r="A28" s="12"/>
      <c r="B28" s="13" t="s">
        <v>12</v>
      </c>
      <c r="C28" s="19">
        <v>34333.86</v>
      </c>
      <c r="D28" s="19">
        <v>33941.67</v>
      </c>
      <c r="E28" s="19">
        <f t="shared" ref="E28" si="5">+C28-D28</f>
        <v>392.19000000000233</v>
      </c>
      <c r="H28" s="4">
        <v>27946.5</v>
      </c>
      <c r="I28" s="4">
        <v>27492.98</v>
      </c>
      <c r="J28" s="4">
        <f>+H28-I28</f>
        <v>453.52000000000044</v>
      </c>
    </row>
    <row r="29" spans="1:10" x14ac:dyDescent="0.25">
      <c r="A29" s="12"/>
      <c r="B29" s="13" t="s">
        <v>11</v>
      </c>
      <c r="C29" s="19">
        <v>34333.86</v>
      </c>
      <c r="D29" s="19">
        <v>33941.67</v>
      </c>
      <c r="E29" s="19">
        <f>+C29-D29</f>
        <v>392.19000000000233</v>
      </c>
      <c r="H29" s="4">
        <v>32601.759999999998</v>
      </c>
      <c r="I29" s="4">
        <v>31971.31</v>
      </c>
      <c r="J29" s="4">
        <f>+H29-I29</f>
        <v>630.44999999999709</v>
      </c>
    </row>
    <row r="30" spans="1:10" x14ac:dyDescent="0.25">
      <c r="A30" s="12"/>
      <c r="B30" s="13" t="s">
        <v>5</v>
      </c>
      <c r="C30" s="19">
        <v>34333.85</v>
      </c>
      <c r="D30" s="19">
        <v>33549.49</v>
      </c>
      <c r="E30" s="19">
        <f t="shared" ref="E30" si="6">+C30-D30</f>
        <v>784.36000000000058</v>
      </c>
      <c r="H30" s="4"/>
      <c r="I30" s="4"/>
      <c r="J30" s="4"/>
    </row>
    <row r="31" spans="1:10" x14ac:dyDescent="0.25">
      <c r="A31" s="12"/>
      <c r="B31" s="13" t="s">
        <v>20</v>
      </c>
      <c r="C31" s="19"/>
      <c r="D31" s="19"/>
      <c r="E31" s="19"/>
      <c r="H31" s="4"/>
      <c r="I31" s="4"/>
      <c r="J31" s="4"/>
    </row>
    <row r="32" spans="1:10" x14ac:dyDescent="0.25">
      <c r="A32" s="12"/>
      <c r="B32" s="20" t="s">
        <v>21</v>
      </c>
      <c r="C32" s="19"/>
      <c r="D32" s="19"/>
      <c r="E32" s="19"/>
      <c r="H32" s="4"/>
      <c r="I32" s="4"/>
      <c r="J32" s="4"/>
    </row>
    <row r="33" spans="1:10" x14ac:dyDescent="0.25">
      <c r="A33" s="12"/>
      <c r="H33" s="4"/>
      <c r="I33" s="4"/>
      <c r="J33" s="4"/>
    </row>
    <row r="34" spans="1:10" x14ac:dyDescent="0.25">
      <c r="H34" s="4"/>
      <c r="I34" s="4"/>
      <c r="J34" s="4"/>
    </row>
    <row r="35" spans="1:10" x14ac:dyDescent="0.25">
      <c r="H35" s="4"/>
      <c r="I35" s="4"/>
      <c r="J35" s="4"/>
    </row>
    <row r="36" spans="1:10" x14ac:dyDescent="0.25">
      <c r="A36" t="s">
        <v>13</v>
      </c>
      <c r="H36" s="4"/>
      <c r="I36" s="4"/>
      <c r="J36" s="4"/>
    </row>
    <row r="37" spans="1:10" x14ac:dyDescent="0.25">
      <c r="H37" s="4"/>
      <c r="I37" s="4"/>
      <c r="J37" s="4"/>
    </row>
    <row r="38" spans="1:10" x14ac:dyDescent="0.25">
      <c r="A38" s="13" t="s">
        <v>17</v>
      </c>
      <c r="B38" s="14">
        <v>44835</v>
      </c>
      <c r="H38" s="4"/>
      <c r="I38" s="4"/>
      <c r="J38" s="4"/>
    </row>
    <row r="39" spans="1:10" x14ac:dyDescent="0.25">
      <c r="A39" s="13" t="s">
        <v>18</v>
      </c>
      <c r="B39" s="16">
        <v>455813.72</v>
      </c>
      <c r="H39" s="4"/>
      <c r="I39" s="4"/>
      <c r="J39" s="4"/>
    </row>
    <row r="40" spans="1:10" x14ac:dyDescent="0.25">
      <c r="B40" s="12"/>
      <c r="H40" s="4"/>
      <c r="I40" s="4"/>
      <c r="J40" s="4"/>
    </row>
    <row r="41" spans="1:10" x14ac:dyDescent="0.25">
      <c r="A41" s="13" t="s">
        <v>14</v>
      </c>
      <c r="B41" s="15">
        <f>+B39/12*2</f>
        <v>75968.953333333324</v>
      </c>
    </row>
    <row r="42" spans="1:10" x14ac:dyDescent="0.25">
      <c r="A42" s="13" t="s">
        <v>15</v>
      </c>
      <c r="B42" s="15">
        <f>+B39/25*14</f>
        <v>255255.6832</v>
      </c>
    </row>
    <row r="43" spans="1:10" x14ac:dyDescent="0.25">
      <c r="A43" s="13" t="s">
        <v>16</v>
      </c>
      <c r="B43" s="15">
        <f>+B42/12</f>
        <v>21271.306933333333</v>
      </c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2025-06-10T23:12:18Z</dcterms:modified>
</cp:coreProperties>
</file>