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Douglas\Desktop\Universidad\7mo semestre\Arquihard\Proyecto final\"/>
    </mc:Choice>
  </mc:AlternateContent>
  <xr:revisionPtr revIDLastSave="0" documentId="13_ncr:1_{9B79E853-2CFB-4B88-B80B-2A8DE1E2936B}" xr6:coauthVersionLast="45" xr6:coauthVersionMax="45" xr10:uidLastSave="{00000000-0000-0000-0000-000000000000}"/>
  <bookViews>
    <workbookView xWindow="-120" yWindow="-120" windowWidth="20730" windowHeight="11160" firstSheet="3" activeTab="4" xr2:uid="{00000000-000D-0000-FFFF-FFFF00000000}"/>
  </bookViews>
  <sheets>
    <sheet name="DoE" sheetId="1" r:id="rId1"/>
    <sheet name="Gráficas de Ejecución" sheetId="6" r:id="rId2"/>
    <sheet name="Replicas x Columna (Base)" sheetId="2" r:id="rId3"/>
    <sheet name="Apilamiento x Columna" sheetId="3" r:id="rId4"/>
    <sheet name="Apilamiento x Fila" sheetId="5" r:id="rId5"/>
    <sheet name="Resúmen" sheetId="4" r:id="rId6"/>
    <sheet name="Gráfica vs Algoritmo 1" sheetId="7" r:id="rId7"/>
  </sheets>
  <definedNames>
    <definedName name="_xlnm._FilterDatabase" localSheetId="3" hidden="1">'Apilamiento x Columna'!$B$3:$D$63</definedName>
    <definedName name="_xlnm._FilterDatabase" localSheetId="0" hidden="1">DoE!$C$1:$E$181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7" i="4" l="1"/>
  <c r="D169" i="7"/>
  <c r="D170" i="7"/>
  <c r="D171" i="7"/>
  <c r="D172" i="7"/>
  <c r="D173" i="7"/>
  <c r="D174" i="7"/>
  <c r="D175" i="7"/>
  <c r="D176" i="7"/>
  <c r="D177" i="7"/>
  <c r="D178" i="7"/>
  <c r="D179" i="7"/>
  <c r="D168" i="7"/>
  <c r="D157" i="7"/>
  <c r="D158" i="7"/>
  <c r="D159" i="7"/>
  <c r="D160" i="7"/>
  <c r="D161" i="7"/>
  <c r="D162" i="7"/>
  <c r="D163" i="7"/>
  <c r="D164" i="7"/>
  <c r="D165" i="7"/>
  <c r="D166" i="7"/>
  <c r="D167" i="7"/>
  <c r="D156" i="7"/>
  <c r="D145" i="7"/>
  <c r="D146" i="7"/>
  <c r="D147" i="7"/>
  <c r="D148" i="7"/>
  <c r="D149" i="7"/>
  <c r="D150" i="7"/>
  <c r="D151" i="7"/>
  <c r="D152" i="7"/>
  <c r="D153" i="7"/>
  <c r="D154" i="7"/>
  <c r="D155" i="7"/>
  <c r="D144" i="7"/>
  <c r="D133" i="7"/>
  <c r="D134" i="7"/>
  <c r="D135" i="7"/>
  <c r="D136" i="7"/>
  <c r="D137" i="7"/>
  <c r="D138" i="7"/>
  <c r="D139" i="7"/>
  <c r="D140" i="7"/>
  <c r="D141" i="7"/>
  <c r="D142" i="7"/>
  <c r="D143" i="7"/>
  <c r="D132" i="7"/>
  <c r="D121" i="7"/>
  <c r="D122" i="7"/>
  <c r="D123" i="7"/>
  <c r="D124" i="7"/>
  <c r="D125" i="7"/>
  <c r="D126" i="7"/>
  <c r="D127" i="7"/>
  <c r="D128" i="7"/>
  <c r="D129" i="7"/>
  <c r="D130" i="7"/>
  <c r="D131" i="7"/>
  <c r="D120" i="7"/>
  <c r="D109" i="7"/>
  <c r="D110" i="7"/>
  <c r="D111" i="7"/>
  <c r="D112" i="7"/>
  <c r="D113" i="7"/>
  <c r="D114" i="7"/>
  <c r="D115" i="7"/>
  <c r="D116" i="7"/>
  <c r="D117" i="7"/>
  <c r="D118" i="7"/>
  <c r="D119" i="7"/>
  <c r="D108" i="7"/>
  <c r="D97" i="7"/>
  <c r="D98" i="7"/>
  <c r="D99" i="7"/>
  <c r="D100" i="7"/>
  <c r="D101" i="7"/>
  <c r="D102" i="7"/>
  <c r="D103" i="7"/>
  <c r="D104" i="7"/>
  <c r="D105" i="7"/>
  <c r="D106" i="7"/>
  <c r="D107" i="7"/>
  <c r="D96" i="7"/>
  <c r="D85" i="7"/>
  <c r="D86" i="7"/>
  <c r="D87" i="7"/>
  <c r="D88" i="7"/>
  <c r="D89" i="7"/>
  <c r="D90" i="7"/>
  <c r="D91" i="7"/>
  <c r="D92" i="7"/>
  <c r="D93" i="7"/>
  <c r="D94" i="7"/>
  <c r="D95" i="7"/>
  <c r="D84" i="7"/>
  <c r="D73" i="7"/>
  <c r="D74" i="7"/>
  <c r="D75" i="7"/>
  <c r="D76" i="7"/>
  <c r="D77" i="7"/>
  <c r="D78" i="7"/>
  <c r="D79" i="7"/>
  <c r="D80" i="7"/>
  <c r="D81" i="7"/>
  <c r="D82" i="7"/>
  <c r="D83" i="7"/>
  <c r="D72" i="7"/>
  <c r="D61" i="7"/>
  <c r="D62" i="7"/>
  <c r="D63" i="7"/>
  <c r="D64" i="7"/>
  <c r="D65" i="7"/>
  <c r="D66" i="7"/>
  <c r="D67" i="7"/>
  <c r="D68" i="7"/>
  <c r="D69" i="7"/>
  <c r="D70" i="7"/>
  <c r="D71" i="7"/>
  <c r="D60" i="7"/>
  <c r="D49" i="7"/>
  <c r="D50" i="7"/>
  <c r="D51" i="7"/>
  <c r="D52" i="7"/>
  <c r="D53" i="7"/>
  <c r="D54" i="7"/>
  <c r="D55" i="7"/>
  <c r="D56" i="7"/>
  <c r="D57" i="7"/>
  <c r="D58" i="7"/>
  <c r="D59" i="7"/>
  <c r="D48" i="7"/>
  <c r="D37" i="7"/>
  <c r="D38" i="7"/>
  <c r="D39" i="7"/>
  <c r="D40" i="7"/>
  <c r="D41" i="7"/>
  <c r="D42" i="7"/>
  <c r="D43" i="7"/>
  <c r="D44" i="7"/>
  <c r="D45" i="7"/>
  <c r="D46" i="7"/>
  <c r="D47" i="7"/>
  <c r="D36" i="7"/>
  <c r="D26" i="7"/>
  <c r="D27" i="7"/>
  <c r="D28" i="7"/>
  <c r="D29" i="7"/>
  <c r="D30" i="7"/>
  <c r="D31" i="7"/>
  <c r="D32" i="7"/>
  <c r="D33" i="7"/>
  <c r="D34" i="7"/>
  <c r="D35" i="7"/>
  <c r="D25" i="7"/>
  <c r="D15" i="7"/>
  <c r="D16" i="7"/>
  <c r="D17" i="7"/>
  <c r="D18" i="7"/>
  <c r="D19" i="7"/>
  <c r="D20" i="7"/>
  <c r="D21" i="7"/>
  <c r="D22" i="7"/>
  <c r="D23" i="7"/>
  <c r="D24" i="7"/>
  <c r="D14" i="7"/>
  <c r="D4" i="7"/>
  <c r="D5" i="7"/>
  <c r="D6" i="7"/>
  <c r="D7" i="7"/>
  <c r="D8" i="7"/>
  <c r="D9" i="7"/>
  <c r="D10" i="7"/>
  <c r="D11" i="7"/>
  <c r="D12" i="7"/>
  <c r="D13" i="7"/>
  <c r="D3" i="7"/>
  <c r="H19" i="2"/>
  <c r="H18" i="2"/>
  <c r="H17" i="2"/>
  <c r="H6" i="2"/>
  <c r="H5" i="2"/>
  <c r="G5" i="3" l="1"/>
  <c r="F123" i="5" s="1"/>
  <c r="G6" i="3"/>
  <c r="F124" i="5" s="1"/>
  <c r="G7" i="3"/>
  <c r="F125" i="5" s="1"/>
  <c r="G8" i="3"/>
  <c r="F126" i="5" s="1"/>
  <c r="G9" i="3"/>
  <c r="F127" i="5" s="1"/>
  <c r="G10" i="3"/>
  <c r="F128" i="5" s="1"/>
  <c r="G11" i="3"/>
  <c r="F129" i="5" s="1"/>
  <c r="G12" i="3"/>
  <c r="F130" i="5" s="1"/>
  <c r="G13" i="3"/>
  <c r="F131" i="5" s="1"/>
  <c r="G14" i="3"/>
  <c r="F132" i="5" s="1"/>
  <c r="G15" i="3"/>
  <c r="F133" i="5" s="1"/>
  <c r="G16" i="3"/>
  <c r="F134" i="5" s="1"/>
  <c r="G17" i="3"/>
  <c r="F135" i="5" s="1"/>
  <c r="G18" i="3"/>
  <c r="F136" i="5" s="1"/>
  <c r="G19" i="3"/>
  <c r="F137" i="5" s="1"/>
  <c r="G20" i="3"/>
  <c r="F138" i="5" s="1"/>
  <c r="G21" i="3"/>
  <c r="F139" i="5" s="1"/>
  <c r="G22" i="3"/>
  <c r="F140" i="5" s="1"/>
  <c r="G23" i="3"/>
  <c r="F141" i="5" s="1"/>
  <c r="G24" i="3"/>
  <c r="F142" i="5" s="1"/>
  <c r="G25" i="3"/>
  <c r="F143" i="5" s="1"/>
  <c r="G26" i="3"/>
  <c r="F144" i="5" s="1"/>
  <c r="G27" i="3"/>
  <c r="F145" i="5" s="1"/>
  <c r="G28" i="3"/>
  <c r="F146" i="5" s="1"/>
  <c r="G29" i="3"/>
  <c r="F147" i="5" s="1"/>
  <c r="G30" i="3"/>
  <c r="F148" i="5" s="1"/>
  <c r="G31" i="3"/>
  <c r="F149" i="5" s="1"/>
  <c r="G32" i="3"/>
  <c r="F150" i="5" s="1"/>
  <c r="G33" i="3"/>
  <c r="F151" i="5" s="1"/>
  <c r="G34" i="3"/>
  <c r="F152" i="5" s="1"/>
  <c r="G35" i="3"/>
  <c r="F153" i="5" s="1"/>
  <c r="G36" i="3"/>
  <c r="F154" i="5" s="1"/>
  <c r="G37" i="3"/>
  <c r="F155" i="5" s="1"/>
  <c r="G38" i="3"/>
  <c r="F156" i="5" s="1"/>
  <c r="G39" i="3"/>
  <c r="F157" i="5" s="1"/>
  <c r="G40" i="3"/>
  <c r="F158" i="5" s="1"/>
  <c r="G41" i="3"/>
  <c r="F159" i="5" s="1"/>
  <c r="G42" i="3"/>
  <c r="F160" i="5" s="1"/>
  <c r="G43" i="3"/>
  <c r="F161" i="5" s="1"/>
  <c r="G44" i="3"/>
  <c r="F162" i="5" s="1"/>
  <c r="G45" i="3"/>
  <c r="F163" i="5" s="1"/>
  <c r="G46" i="3"/>
  <c r="F164" i="5" s="1"/>
  <c r="G47" i="3"/>
  <c r="F165" i="5" s="1"/>
  <c r="G48" i="3"/>
  <c r="F166" i="5" s="1"/>
  <c r="G49" i="3"/>
  <c r="F167" i="5" s="1"/>
  <c r="G50" i="3"/>
  <c r="F168" i="5" s="1"/>
  <c r="G51" i="3"/>
  <c r="F169" i="5" s="1"/>
  <c r="G52" i="3"/>
  <c r="F170" i="5" s="1"/>
  <c r="G53" i="3"/>
  <c r="F171" i="5" s="1"/>
  <c r="G54" i="3"/>
  <c r="F172" i="5" s="1"/>
  <c r="G55" i="3"/>
  <c r="F173" i="5" s="1"/>
  <c r="G56" i="3"/>
  <c r="F174" i="5" s="1"/>
  <c r="G57" i="3"/>
  <c r="F175" i="5" s="1"/>
  <c r="G58" i="3"/>
  <c r="F176" i="5" s="1"/>
  <c r="G59" i="3"/>
  <c r="F177" i="5" s="1"/>
  <c r="G60" i="3"/>
  <c r="F178" i="5" s="1"/>
  <c r="G61" i="3"/>
  <c r="F179" i="5" s="1"/>
  <c r="G62" i="3"/>
  <c r="F180" i="5" s="1"/>
  <c r="G63" i="3"/>
  <c r="F181" i="5" s="1"/>
  <c r="G4" i="3"/>
  <c r="F122" i="5" s="1"/>
  <c r="F5" i="3"/>
  <c r="F63" i="5" s="1"/>
  <c r="F6" i="3"/>
  <c r="F64" i="5" s="1"/>
  <c r="F7" i="3"/>
  <c r="F65" i="5" s="1"/>
  <c r="F8" i="3"/>
  <c r="F66" i="5" s="1"/>
  <c r="F9" i="3"/>
  <c r="F67" i="5" s="1"/>
  <c r="F10" i="3"/>
  <c r="F68" i="5" s="1"/>
  <c r="F11" i="3"/>
  <c r="F69" i="5" s="1"/>
  <c r="F12" i="3"/>
  <c r="F70" i="5" s="1"/>
  <c r="F13" i="3"/>
  <c r="F71" i="5" s="1"/>
  <c r="F14" i="3"/>
  <c r="F72" i="5" s="1"/>
  <c r="F15" i="3"/>
  <c r="F73" i="5" s="1"/>
  <c r="F16" i="3"/>
  <c r="F74" i="5" s="1"/>
  <c r="F17" i="3"/>
  <c r="F75" i="5" s="1"/>
  <c r="F18" i="3"/>
  <c r="F76" i="5" s="1"/>
  <c r="F19" i="3"/>
  <c r="F77" i="5" s="1"/>
  <c r="F20" i="3"/>
  <c r="F78" i="5" s="1"/>
  <c r="F21" i="3"/>
  <c r="F79" i="5" s="1"/>
  <c r="F22" i="3"/>
  <c r="F80" i="5" s="1"/>
  <c r="F23" i="3"/>
  <c r="F81" i="5" s="1"/>
  <c r="F24" i="3"/>
  <c r="F82" i="5" s="1"/>
  <c r="F25" i="3"/>
  <c r="F83" i="5" s="1"/>
  <c r="F26" i="3"/>
  <c r="F84" i="5" s="1"/>
  <c r="F27" i="3"/>
  <c r="F85" i="5" s="1"/>
  <c r="F28" i="3"/>
  <c r="F86" i="5" s="1"/>
  <c r="F29" i="3"/>
  <c r="F87" i="5" s="1"/>
  <c r="F30" i="3"/>
  <c r="F88" i="5" s="1"/>
  <c r="F31" i="3"/>
  <c r="F89" i="5" s="1"/>
  <c r="F32" i="3"/>
  <c r="F90" i="5" s="1"/>
  <c r="F33" i="3"/>
  <c r="F91" i="5" s="1"/>
  <c r="F34" i="3"/>
  <c r="F92" i="5" s="1"/>
  <c r="F35" i="3"/>
  <c r="F93" i="5" s="1"/>
  <c r="F36" i="3"/>
  <c r="F94" i="5" s="1"/>
  <c r="F37" i="3"/>
  <c r="F95" i="5" s="1"/>
  <c r="F38" i="3"/>
  <c r="F96" i="5" s="1"/>
  <c r="F39" i="3"/>
  <c r="F97" i="5" s="1"/>
  <c r="F40" i="3"/>
  <c r="F98" i="5" s="1"/>
  <c r="F41" i="3"/>
  <c r="F99" i="5" s="1"/>
  <c r="F42" i="3"/>
  <c r="F100" i="5" s="1"/>
  <c r="F43" i="3"/>
  <c r="F101" i="5" s="1"/>
  <c r="F44" i="3"/>
  <c r="F102" i="5" s="1"/>
  <c r="F45" i="3"/>
  <c r="F103" i="5" s="1"/>
  <c r="F46" i="3"/>
  <c r="F104" i="5" s="1"/>
  <c r="F47" i="3"/>
  <c r="F105" i="5" s="1"/>
  <c r="F48" i="3"/>
  <c r="F106" i="5" s="1"/>
  <c r="F49" i="3"/>
  <c r="F107" i="5" s="1"/>
  <c r="F50" i="3"/>
  <c r="F108" i="5" s="1"/>
  <c r="F51" i="3"/>
  <c r="F109" i="5" s="1"/>
  <c r="F52" i="3"/>
  <c r="F110" i="5" s="1"/>
  <c r="F53" i="3"/>
  <c r="F111" i="5" s="1"/>
  <c r="F54" i="3"/>
  <c r="F112" i="5" s="1"/>
  <c r="F55" i="3"/>
  <c r="F113" i="5" s="1"/>
  <c r="F56" i="3"/>
  <c r="F114" i="5" s="1"/>
  <c r="F57" i="3"/>
  <c r="F115" i="5" s="1"/>
  <c r="F58" i="3"/>
  <c r="F116" i="5" s="1"/>
  <c r="F59" i="3"/>
  <c r="F117" i="5" s="1"/>
  <c r="F60" i="3"/>
  <c r="F118" i="5" s="1"/>
  <c r="F61" i="3"/>
  <c r="F119" i="5" s="1"/>
  <c r="F62" i="3"/>
  <c r="F120" i="5" s="1"/>
  <c r="F63" i="3"/>
  <c r="F121" i="5" s="1"/>
  <c r="F4" i="3"/>
  <c r="F62" i="5" s="1"/>
  <c r="E5" i="3"/>
  <c r="F3" i="5" s="1"/>
  <c r="E6" i="3"/>
  <c r="F4" i="5" s="1"/>
  <c r="E7" i="3"/>
  <c r="F5" i="5" s="1"/>
  <c r="E8" i="3"/>
  <c r="F6" i="5" s="1"/>
  <c r="E9" i="3"/>
  <c r="F7" i="5" s="1"/>
  <c r="E10" i="3"/>
  <c r="F8" i="5" s="1"/>
  <c r="E11" i="3"/>
  <c r="F9" i="5" s="1"/>
  <c r="E12" i="3"/>
  <c r="F10" i="5" s="1"/>
  <c r="E13" i="3"/>
  <c r="F11" i="5" s="1"/>
  <c r="E14" i="3"/>
  <c r="F12" i="5" s="1"/>
  <c r="E15" i="3"/>
  <c r="F13" i="5" s="1"/>
  <c r="E16" i="3"/>
  <c r="F14" i="5" s="1"/>
  <c r="E17" i="3"/>
  <c r="F15" i="5" s="1"/>
  <c r="E18" i="3"/>
  <c r="F16" i="5" s="1"/>
  <c r="E19" i="3"/>
  <c r="F17" i="5" s="1"/>
  <c r="E20" i="3"/>
  <c r="F18" i="5" s="1"/>
  <c r="E21" i="3"/>
  <c r="F19" i="5" s="1"/>
  <c r="E22" i="3"/>
  <c r="F20" i="5" s="1"/>
  <c r="E23" i="3"/>
  <c r="F21" i="5" s="1"/>
  <c r="E24" i="3"/>
  <c r="F22" i="5" s="1"/>
  <c r="E25" i="3"/>
  <c r="F23" i="5" s="1"/>
  <c r="E26" i="3"/>
  <c r="F24" i="5" s="1"/>
  <c r="E27" i="3"/>
  <c r="F25" i="5" s="1"/>
  <c r="E28" i="3"/>
  <c r="F26" i="5" s="1"/>
  <c r="E29" i="3"/>
  <c r="F27" i="5" s="1"/>
  <c r="E30" i="3"/>
  <c r="F28" i="5" s="1"/>
  <c r="E31" i="3"/>
  <c r="F29" i="5" s="1"/>
  <c r="E32" i="3"/>
  <c r="F30" i="5" s="1"/>
  <c r="E33" i="3"/>
  <c r="F31" i="5" s="1"/>
  <c r="E34" i="3"/>
  <c r="F32" i="5" s="1"/>
  <c r="E35" i="3"/>
  <c r="F33" i="5" s="1"/>
  <c r="E36" i="3"/>
  <c r="F34" i="5" s="1"/>
  <c r="E37" i="3"/>
  <c r="F35" i="5" s="1"/>
  <c r="E38" i="3"/>
  <c r="F36" i="5" s="1"/>
  <c r="E39" i="3"/>
  <c r="F37" i="5" s="1"/>
  <c r="E40" i="3"/>
  <c r="F38" i="5" s="1"/>
  <c r="E41" i="3"/>
  <c r="F39" i="5" s="1"/>
  <c r="E42" i="3"/>
  <c r="F40" i="5" s="1"/>
  <c r="E43" i="3"/>
  <c r="F41" i="5" s="1"/>
  <c r="E44" i="3"/>
  <c r="F42" i="5" s="1"/>
  <c r="E45" i="3"/>
  <c r="F43" i="5" s="1"/>
  <c r="E46" i="3"/>
  <c r="F44" i="5" s="1"/>
  <c r="E47" i="3"/>
  <c r="F45" i="5" s="1"/>
  <c r="E48" i="3"/>
  <c r="F46" i="5" s="1"/>
  <c r="E49" i="3"/>
  <c r="F47" i="5" s="1"/>
  <c r="E50" i="3"/>
  <c r="F48" i="5" s="1"/>
  <c r="E51" i="3"/>
  <c r="F49" i="5" s="1"/>
  <c r="E52" i="3"/>
  <c r="F50" i="5" s="1"/>
  <c r="E53" i="3"/>
  <c r="F51" i="5" s="1"/>
  <c r="E54" i="3"/>
  <c r="F52" i="5" s="1"/>
  <c r="E55" i="3"/>
  <c r="F53" i="5" s="1"/>
  <c r="E56" i="3"/>
  <c r="F54" i="5" s="1"/>
  <c r="E57" i="3"/>
  <c r="F55" i="5" s="1"/>
  <c r="E58" i="3"/>
  <c r="F56" i="5" s="1"/>
  <c r="E59" i="3"/>
  <c r="F57" i="5" s="1"/>
  <c r="E60" i="3"/>
  <c r="F58" i="5" s="1"/>
  <c r="E61" i="3"/>
  <c r="F59" i="5" s="1"/>
  <c r="E62" i="3"/>
  <c r="F60" i="5" s="1"/>
  <c r="E63" i="3"/>
  <c r="F61" i="5" s="1"/>
  <c r="E4" i="3"/>
  <c r="F2" i="5" s="1"/>
  <c r="J64" i="2"/>
  <c r="J54" i="2"/>
  <c r="J55" i="2"/>
  <c r="J56" i="2"/>
  <c r="J57" i="2"/>
  <c r="J58" i="2"/>
  <c r="J59" i="2"/>
  <c r="J60" i="2"/>
  <c r="J61" i="2"/>
  <c r="J62" i="2"/>
  <c r="J63" i="2"/>
  <c r="I54" i="2"/>
  <c r="I55" i="2"/>
  <c r="I56" i="2"/>
  <c r="I57" i="2"/>
  <c r="I58" i="2"/>
  <c r="I59" i="2"/>
  <c r="I60" i="2"/>
  <c r="I61" i="2"/>
  <c r="I62" i="2"/>
  <c r="I63" i="2"/>
  <c r="I64" i="2"/>
  <c r="H54" i="2"/>
  <c r="H55" i="2"/>
  <c r="H56" i="2"/>
  <c r="H57" i="2"/>
  <c r="H58" i="2"/>
  <c r="H59" i="2"/>
  <c r="H60" i="2"/>
  <c r="H61" i="2"/>
  <c r="H62" i="2"/>
  <c r="H63" i="2"/>
  <c r="H64" i="2"/>
  <c r="J53" i="2"/>
  <c r="I53" i="2"/>
  <c r="H53" i="2"/>
  <c r="H52" i="2"/>
  <c r="J42" i="2"/>
  <c r="J43" i="2"/>
  <c r="J44" i="2"/>
  <c r="J45" i="2"/>
  <c r="J46" i="2"/>
  <c r="J47" i="2"/>
  <c r="J48" i="2"/>
  <c r="J49" i="2"/>
  <c r="J50" i="2"/>
  <c r="J51" i="2"/>
  <c r="J52" i="2"/>
  <c r="I42" i="2"/>
  <c r="I43" i="2"/>
  <c r="I44" i="2"/>
  <c r="I45" i="2"/>
  <c r="I46" i="2"/>
  <c r="I47" i="2"/>
  <c r="I48" i="2"/>
  <c r="I49" i="2"/>
  <c r="I50" i="2"/>
  <c r="I51" i="2"/>
  <c r="I52" i="2"/>
  <c r="H42" i="2"/>
  <c r="H43" i="2"/>
  <c r="H44" i="2"/>
  <c r="H45" i="2"/>
  <c r="H46" i="2"/>
  <c r="H47" i="2"/>
  <c r="H48" i="2"/>
  <c r="H49" i="2"/>
  <c r="H50" i="2"/>
  <c r="H51" i="2"/>
  <c r="J41" i="2"/>
  <c r="I41" i="2"/>
  <c r="H41" i="2"/>
  <c r="J30" i="2"/>
  <c r="J31" i="2"/>
  <c r="J32" i="2"/>
  <c r="J33" i="2"/>
  <c r="J34" i="2"/>
  <c r="J35" i="2"/>
  <c r="J36" i="2"/>
  <c r="J37" i="2"/>
  <c r="J38" i="2"/>
  <c r="J39" i="2"/>
  <c r="J40" i="2"/>
  <c r="J29" i="2"/>
  <c r="I40" i="2"/>
  <c r="I30" i="2"/>
  <c r="I31" i="2"/>
  <c r="I32" i="2"/>
  <c r="I33" i="2"/>
  <c r="I34" i="2"/>
  <c r="I35" i="2"/>
  <c r="I36" i="2"/>
  <c r="I37" i="2"/>
  <c r="I38" i="2"/>
  <c r="I39" i="2"/>
  <c r="I29" i="2"/>
  <c r="H30" i="2"/>
  <c r="H31" i="2"/>
  <c r="H32" i="2"/>
  <c r="H33" i="2"/>
  <c r="H34" i="2"/>
  <c r="H35" i="2"/>
  <c r="H36" i="2"/>
  <c r="H37" i="2"/>
  <c r="H38" i="2"/>
  <c r="H39" i="2"/>
  <c r="H40" i="2"/>
  <c r="H29" i="2"/>
  <c r="H28" i="2"/>
  <c r="J18" i="2"/>
  <c r="J19" i="2"/>
  <c r="J20" i="2"/>
  <c r="J21" i="2"/>
  <c r="J22" i="2"/>
  <c r="J23" i="2"/>
  <c r="J24" i="2"/>
  <c r="J25" i="2"/>
  <c r="J26" i="2"/>
  <c r="J27" i="2"/>
  <c r="J28" i="2"/>
  <c r="I18" i="2"/>
  <c r="I19" i="2"/>
  <c r="I20" i="2"/>
  <c r="I21" i="2"/>
  <c r="I22" i="2"/>
  <c r="I23" i="2"/>
  <c r="I24" i="2"/>
  <c r="I25" i="2"/>
  <c r="I26" i="2"/>
  <c r="I27" i="2"/>
  <c r="I28" i="2"/>
  <c r="H20" i="2"/>
  <c r="H21" i="2"/>
  <c r="H22" i="2"/>
  <c r="H23" i="2"/>
  <c r="H24" i="2"/>
  <c r="H25" i="2"/>
  <c r="H26" i="2"/>
  <c r="H27" i="2"/>
  <c r="J17" i="2"/>
  <c r="I17" i="2"/>
  <c r="J6" i="2"/>
  <c r="J7" i="2"/>
  <c r="J8" i="2"/>
  <c r="J9" i="2"/>
  <c r="J10" i="2"/>
  <c r="J11" i="2"/>
  <c r="J12" i="2"/>
  <c r="J13" i="2"/>
  <c r="J14" i="2"/>
  <c r="J15" i="2"/>
  <c r="J16" i="2"/>
  <c r="I6" i="2"/>
  <c r="I7" i="2"/>
  <c r="I8" i="2"/>
  <c r="I9" i="2"/>
  <c r="I10" i="2"/>
  <c r="I11" i="2"/>
  <c r="I12" i="2"/>
  <c r="I13" i="2"/>
  <c r="I14" i="2"/>
  <c r="I15" i="2"/>
  <c r="I16" i="2"/>
  <c r="H7" i="2"/>
  <c r="H8" i="2"/>
  <c r="H9" i="2"/>
  <c r="H10" i="2"/>
  <c r="H11" i="2"/>
  <c r="H12" i="2"/>
  <c r="H13" i="2"/>
  <c r="H14" i="2"/>
  <c r="H15" i="2"/>
  <c r="H16" i="2"/>
  <c r="J5" i="2"/>
  <c r="I5" i="2"/>
  <c r="K5" i="2"/>
  <c r="K53" i="2"/>
  <c r="L53" i="2"/>
  <c r="M53" i="2"/>
  <c r="K54" i="2"/>
  <c r="K55" i="2"/>
  <c r="K56" i="2"/>
  <c r="K57" i="2"/>
  <c r="K58" i="2"/>
  <c r="K59" i="2"/>
  <c r="K60" i="2"/>
  <c r="K61" i="2"/>
  <c r="K62" i="2"/>
  <c r="K63" i="2"/>
  <c r="K64" i="2"/>
  <c r="L54" i="2"/>
  <c r="L55" i="2"/>
  <c r="L56" i="2"/>
  <c r="L57" i="2"/>
  <c r="L58" i="2"/>
  <c r="L59" i="2"/>
  <c r="L60" i="2"/>
  <c r="L61" i="2"/>
  <c r="L62" i="2"/>
  <c r="L63" i="2"/>
  <c r="L64" i="2"/>
  <c r="M54" i="2"/>
  <c r="M55" i="2"/>
  <c r="M56" i="2"/>
  <c r="M57" i="2"/>
  <c r="M58" i="2"/>
  <c r="M59" i="2"/>
  <c r="M60" i="2"/>
  <c r="M61" i="2"/>
  <c r="M62" i="2"/>
  <c r="M63" i="2"/>
  <c r="M64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M5" i="2"/>
  <c r="L5" i="2"/>
  <c r="E7" i="6" l="1"/>
  <c r="E8" i="6"/>
  <c r="E6" i="6"/>
  <c r="E5" i="6"/>
  <c r="N15" i="4" l="1"/>
  <c r="H20" i="4"/>
  <c r="L19" i="4"/>
  <c r="N19" i="4"/>
  <c r="N17" i="4"/>
  <c r="N16" i="4"/>
  <c r="L18" i="4"/>
  <c r="M19" i="4"/>
  <c r="N18" i="4"/>
  <c r="M18" i="4"/>
  <c r="M17" i="4"/>
  <c r="L16" i="4"/>
  <c r="M16" i="4"/>
  <c r="M15" i="4"/>
  <c r="H23" i="4"/>
  <c r="H22" i="4"/>
  <c r="H21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C5" i="4"/>
  <c r="C8" i="4"/>
  <c r="C7" i="4"/>
  <c r="C6" i="4"/>
  <c r="I8" i="4" l="1"/>
  <c r="I12" i="4"/>
  <c r="I16" i="4"/>
  <c r="I20" i="4"/>
  <c r="H4" i="4" l="1"/>
  <c r="I4" i="4" s="1"/>
  <c r="L15" i="4"/>
  <c r="C4" i="4"/>
</calcChain>
</file>

<file path=xl/sharedStrings.xml><?xml version="1.0" encoding="utf-8"?>
<sst xmlns="http://schemas.openxmlformats.org/spreadsheetml/2006/main" count="71" uniqueCount="28">
  <si>
    <t>OrdenEst</t>
  </si>
  <si>
    <t>Normalizado</t>
  </si>
  <si>
    <t>Replicas (ns)</t>
  </si>
  <si>
    <t>Algoritmo</t>
  </si>
  <si>
    <t>OrdenCorrida</t>
  </si>
  <si>
    <t>Tamaño</t>
  </si>
  <si>
    <t>Profundidad</t>
  </si>
  <si>
    <t>Ejecución 1 (ns) - 1.9 GHz</t>
  </si>
  <si>
    <t>RunTime 1 Norm</t>
  </si>
  <si>
    <t>RunTime 1</t>
  </si>
  <si>
    <t>RunTime 2</t>
  </si>
  <si>
    <t>RunTime 3</t>
  </si>
  <si>
    <t>RunTime 2 Norm</t>
  </si>
  <si>
    <t>RunTime 3 Norm</t>
  </si>
  <si>
    <t>Media (ns)</t>
  </si>
  <si>
    <t>Media total (ns)</t>
  </si>
  <si>
    <t>General</t>
  </si>
  <si>
    <t>Algoritmo/ Profundidad</t>
  </si>
  <si>
    <t>Número de accesos de algoritmo</t>
  </si>
  <si>
    <t>RunTime General</t>
  </si>
  <si>
    <t>Replica</t>
  </si>
  <si>
    <t>Normalización</t>
  </si>
  <si>
    <t>RunTime</t>
  </si>
  <si>
    <t>Media</t>
  </si>
  <si>
    <t>Gráfica comparativa</t>
  </si>
  <si>
    <t>Normalización con Respecto Algoritmo 1</t>
  </si>
  <si>
    <t>Normalizado (Erronea)</t>
  </si>
  <si>
    <t>Gráfica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</si>
</sst>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0"/>
      <color rgb="FF000000"/>
      <name val="Arial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B3CEFB"/>
        <bgColor rgb="FFB3CEFB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rgb="FFFFD966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164" fontId="2" fillId="0" borderId="0" xfId="0" applyNumberFormat="1" applyFont="1"/>
    <xf numFmtId="0" fontId="0" fillId="0" borderId="0" xfId="0" applyFont="1" applyAlignment="1"/>
    <xf numFmtId="164" fontId="0" fillId="0" borderId="0" xfId="0" applyNumberFormat="1" applyFont="1" applyAlignment="1"/>
    <xf numFmtId="0" fontId="1" fillId="0" borderId="1" xfId="0" applyFont="1" applyBorder="1" applyAlignment="1"/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0" fillId="0" borderId="0" xfId="0" applyNumberFormat="1" applyFont="1" applyAlignment="1"/>
    <xf numFmtId="0" fontId="0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5" borderId="1" xfId="0" applyFont="1" applyFill="1" applyBorder="1" applyAlignment="1"/>
    <xf numFmtId="0" fontId="0" fillId="5" borderId="1" xfId="0" applyFont="1" applyFill="1" applyBorder="1" applyAlignment="1"/>
    <xf numFmtId="165" fontId="0" fillId="0" borderId="0" xfId="0" applyNumberFormat="1" applyFont="1" applyAlignment="1"/>
    <xf numFmtId="2" fontId="0" fillId="0" borderId="0" xfId="0" applyNumberFormat="1" applyFont="1" applyAlignment="1"/>
    <xf numFmtId="2" fontId="4" fillId="0" borderId="0" xfId="0" applyNumberFormat="1" applyFont="1"/>
    <xf numFmtId="2" fontId="0" fillId="0" borderId="0" xfId="0" applyNumberFormat="1" applyFont="1" applyAlignment="1">
      <alignment horizontal="center" vertical="center"/>
    </xf>
    <xf numFmtId="0" fontId="0" fillId="4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Font="1" applyAlignment="1"/>
    <xf numFmtId="0" fontId="2" fillId="7" borderId="0" xfId="0" applyFont="1" applyFill="1" applyAlignment="1">
      <alignment horizontal="center"/>
    </xf>
    <xf numFmtId="0" fontId="0" fillId="8" borderId="0" xfId="0" applyFont="1" applyFill="1" applyAlignment="1"/>
    <xf numFmtId="0" fontId="1" fillId="6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2" fontId="0" fillId="0" borderId="1" xfId="0" applyNumberFormat="1" applyFont="1" applyBorder="1" applyAlignment="1"/>
    <xf numFmtId="165" fontId="0" fillId="0" borderId="1" xfId="0" applyNumberFormat="1" applyFont="1" applyBorder="1" applyAlignment="1"/>
    <xf numFmtId="2" fontId="0" fillId="0" borderId="1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Version 1 vs Tamaño - Media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Version 1 vs Tamaño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'Gráficas de Ejecución'!$F$5:$F$8</c:f>
              <c:numCache>
                <c:formatCode>General</c:formatCode>
                <c:ptCount val="4"/>
                <c:pt idx="0">
                  <c:v>64</c:v>
                </c:pt>
                <c:pt idx="1">
                  <c:v>160</c:v>
                </c:pt>
                <c:pt idx="2">
                  <c:v>512</c:v>
                </c:pt>
                <c:pt idx="3">
                  <c:v>1500</c:v>
                </c:pt>
              </c:numCache>
            </c:numRef>
          </c:xVal>
          <c:yVal>
            <c:numRef>
              <c:f>'Gráficas de Ejecución'!$E$5:$E$8</c:f>
              <c:numCache>
                <c:formatCode>General</c:formatCode>
                <c:ptCount val="4"/>
                <c:pt idx="0">
                  <c:v>5590933.333333333</c:v>
                </c:pt>
                <c:pt idx="1">
                  <c:v>37634577.777777776</c:v>
                </c:pt>
                <c:pt idx="2">
                  <c:v>345559177.77777779</c:v>
                </c:pt>
                <c:pt idx="3">
                  <c:v>2827410355.5555553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7D-484F-9D85-61D24CB22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034120"/>
        <c:axId val="521035104"/>
      </c:scatterChart>
      <c:valAx>
        <c:axId val="521034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1035104"/>
        <c:crosses val="autoZero"/>
        <c:crossBetween val="midCat"/>
      </c:valAx>
      <c:valAx>
        <c:axId val="52103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1034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Versión</a:t>
            </a:r>
            <a:r>
              <a:rPr lang="es-CO" baseline="0"/>
              <a:t> 1 vs Tamaño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'Gráficas de Ejecución'!$B$3:$B$38</c:f>
              <c:numCache>
                <c:formatCode>General</c:formatCode>
                <c:ptCount val="36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160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512</c:v>
                </c:pt>
                <c:pt idx="19">
                  <c:v>512</c:v>
                </c:pt>
                <c:pt idx="20">
                  <c:v>512</c:v>
                </c:pt>
                <c:pt idx="21">
                  <c:v>512</c:v>
                </c:pt>
                <c:pt idx="22">
                  <c:v>512</c:v>
                </c:pt>
                <c:pt idx="23">
                  <c:v>512</c:v>
                </c:pt>
                <c:pt idx="24">
                  <c:v>512</c:v>
                </c:pt>
                <c:pt idx="25">
                  <c:v>512</c:v>
                </c:pt>
                <c:pt idx="26">
                  <c:v>512</c:v>
                </c:pt>
                <c:pt idx="27">
                  <c:v>1500</c:v>
                </c:pt>
                <c:pt idx="28">
                  <c:v>1500</c:v>
                </c:pt>
                <c:pt idx="29">
                  <c:v>1500</c:v>
                </c:pt>
                <c:pt idx="30">
                  <c:v>1500</c:v>
                </c:pt>
                <c:pt idx="31">
                  <c:v>1500</c:v>
                </c:pt>
                <c:pt idx="32">
                  <c:v>1500</c:v>
                </c:pt>
                <c:pt idx="33">
                  <c:v>1500</c:v>
                </c:pt>
                <c:pt idx="34">
                  <c:v>1500</c:v>
                </c:pt>
                <c:pt idx="35">
                  <c:v>1500</c:v>
                </c:pt>
              </c:numCache>
            </c:numRef>
          </c:xVal>
          <c:yVal>
            <c:numRef>
              <c:f>'Gráficas de Ejecución'!$D$3:$D$38</c:f>
              <c:numCache>
                <c:formatCode>General</c:formatCode>
                <c:ptCount val="36"/>
                <c:pt idx="0">
                  <c:v>5318600</c:v>
                </c:pt>
                <c:pt idx="1">
                  <c:v>5331200</c:v>
                </c:pt>
                <c:pt idx="2">
                  <c:v>5249500</c:v>
                </c:pt>
                <c:pt idx="3">
                  <c:v>5570900</c:v>
                </c:pt>
                <c:pt idx="4">
                  <c:v>5390800</c:v>
                </c:pt>
                <c:pt idx="5">
                  <c:v>5581400</c:v>
                </c:pt>
                <c:pt idx="6">
                  <c:v>6274300</c:v>
                </c:pt>
                <c:pt idx="7">
                  <c:v>5926500</c:v>
                </c:pt>
                <c:pt idx="8">
                  <c:v>5675200</c:v>
                </c:pt>
                <c:pt idx="9">
                  <c:v>34887600</c:v>
                </c:pt>
                <c:pt idx="10">
                  <c:v>34041500</c:v>
                </c:pt>
                <c:pt idx="11">
                  <c:v>34237100</c:v>
                </c:pt>
                <c:pt idx="12">
                  <c:v>34982300</c:v>
                </c:pt>
                <c:pt idx="13">
                  <c:v>36459800</c:v>
                </c:pt>
                <c:pt idx="14">
                  <c:v>34324300</c:v>
                </c:pt>
                <c:pt idx="15">
                  <c:v>36257300</c:v>
                </c:pt>
                <c:pt idx="16">
                  <c:v>58767500</c:v>
                </c:pt>
                <c:pt idx="17">
                  <c:v>34753800</c:v>
                </c:pt>
                <c:pt idx="18">
                  <c:v>322453800</c:v>
                </c:pt>
                <c:pt idx="19">
                  <c:v>321788800</c:v>
                </c:pt>
                <c:pt idx="20">
                  <c:v>337595700</c:v>
                </c:pt>
                <c:pt idx="21">
                  <c:v>334244200</c:v>
                </c:pt>
                <c:pt idx="22">
                  <c:v>328433300</c:v>
                </c:pt>
                <c:pt idx="23">
                  <c:v>338288400</c:v>
                </c:pt>
                <c:pt idx="24">
                  <c:v>341237300</c:v>
                </c:pt>
                <c:pt idx="25">
                  <c:v>345183200</c:v>
                </c:pt>
                <c:pt idx="26">
                  <c:v>440807900</c:v>
                </c:pt>
                <c:pt idx="27">
                  <c:v>2798826000</c:v>
                </c:pt>
                <c:pt idx="28">
                  <c:v>2798238000</c:v>
                </c:pt>
                <c:pt idx="29">
                  <c:v>2764571100</c:v>
                </c:pt>
                <c:pt idx="30">
                  <c:v>2842686500</c:v>
                </c:pt>
                <c:pt idx="31">
                  <c:v>2834404700</c:v>
                </c:pt>
                <c:pt idx="32">
                  <c:v>2824402700</c:v>
                </c:pt>
                <c:pt idx="33">
                  <c:v>2860038300</c:v>
                </c:pt>
                <c:pt idx="34">
                  <c:v>2858099000</c:v>
                </c:pt>
                <c:pt idx="35">
                  <c:v>2865426900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7D-4FE9-8F4F-84F84DD15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650432"/>
        <c:axId val="518649120"/>
      </c:scatterChart>
      <c:valAx>
        <c:axId val="51865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Tamaño</a:t>
                </a:r>
                <a:r>
                  <a:rPr lang="es-CO" baseline="0"/>
                  <a:t> de las imagenes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8649120"/>
        <c:crosses val="autoZero"/>
        <c:crossBetween val="midCat"/>
      </c:valAx>
      <c:valAx>
        <c:axId val="51864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de ejecución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865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Versión 2 vs Tamaño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'Gráficas de Ejecución'!$V$4:$V$39</c:f>
              <c:numCache>
                <c:formatCode>General</c:formatCode>
                <c:ptCount val="36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160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512</c:v>
                </c:pt>
                <c:pt idx="19">
                  <c:v>512</c:v>
                </c:pt>
                <c:pt idx="20">
                  <c:v>512</c:v>
                </c:pt>
                <c:pt idx="21">
                  <c:v>512</c:v>
                </c:pt>
                <c:pt idx="22">
                  <c:v>512</c:v>
                </c:pt>
                <c:pt idx="23">
                  <c:v>512</c:v>
                </c:pt>
                <c:pt idx="24">
                  <c:v>512</c:v>
                </c:pt>
                <c:pt idx="25">
                  <c:v>512</c:v>
                </c:pt>
                <c:pt idx="26">
                  <c:v>512</c:v>
                </c:pt>
                <c:pt idx="27">
                  <c:v>1500</c:v>
                </c:pt>
                <c:pt idx="28">
                  <c:v>1500</c:v>
                </c:pt>
                <c:pt idx="29">
                  <c:v>1500</c:v>
                </c:pt>
                <c:pt idx="30">
                  <c:v>1500</c:v>
                </c:pt>
                <c:pt idx="31">
                  <c:v>1500</c:v>
                </c:pt>
                <c:pt idx="32">
                  <c:v>1500</c:v>
                </c:pt>
                <c:pt idx="33">
                  <c:v>1500</c:v>
                </c:pt>
                <c:pt idx="34">
                  <c:v>1500</c:v>
                </c:pt>
                <c:pt idx="35">
                  <c:v>1500</c:v>
                </c:pt>
              </c:numCache>
            </c:numRef>
          </c:xVal>
          <c:yVal>
            <c:numRef>
              <c:f>'Gráficas de Ejecución'!$X$4:$X$39</c:f>
              <c:numCache>
                <c:formatCode>General</c:formatCode>
                <c:ptCount val="36"/>
                <c:pt idx="0">
                  <c:v>16149200</c:v>
                </c:pt>
                <c:pt idx="1">
                  <c:v>16823200</c:v>
                </c:pt>
                <c:pt idx="2">
                  <c:v>16513800</c:v>
                </c:pt>
                <c:pt idx="3">
                  <c:v>16718599</c:v>
                </c:pt>
                <c:pt idx="4">
                  <c:v>16934300</c:v>
                </c:pt>
                <c:pt idx="5">
                  <c:v>16737400</c:v>
                </c:pt>
                <c:pt idx="6">
                  <c:v>16898700</c:v>
                </c:pt>
                <c:pt idx="7">
                  <c:v>18276500</c:v>
                </c:pt>
                <c:pt idx="8">
                  <c:v>17718100</c:v>
                </c:pt>
                <c:pt idx="9">
                  <c:v>100997300</c:v>
                </c:pt>
                <c:pt idx="10">
                  <c:v>100264500</c:v>
                </c:pt>
                <c:pt idx="11">
                  <c:v>102618200</c:v>
                </c:pt>
                <c:pt idx="12">
                  <c:v>104426000</c:v>
                </c:pt>
                <c:pt idx="13">
                  <c:v>101286100</c:v>
                </c:pt>
                <c:pt idx="14">
                  <c:v>104897500</c:v>
                </c:pt>
                <c:pt idx="15">
                  <c:v>105094700</c:v>
                </c:pt>
                <c:pt idx="16">
                  <c:v>103878200</c:v>
                </c:pt>
                <c:pt idx="17">
                  <c:v>105939100</c:v>
                </c:pt>
                <c:pt idx="18">
                  <c:v>998246700</c:v>
                </c:pt>
                <c:pt idx="19">
                  <c:v>969361200</c:v>
                </c:pt>
                <c:pt idx="20">
                  <c:v>979491500</c:v>
                </c:pt>
                <c:pt idx="21">
                  <c:v>1010510000</c:v>
                </c:pt>
                <c:pt idx="22">
                  <c:v>973735500</c:v>
                </c:pt>
                <c:pt idx="23">
                  <c:v>1003671800</c:v>
                </c:pt>
                <c:pt idx="24">
                  <c:v>1038922000</c:v>
                </c:pt>
                <c:pt idx="25">
                  <c:v>979824400</c:v>
                </c:pt>
                <c:pt idx="26">
                  <c:v>1006486700</c:v>
                </c:pt>
                <c:pt idx="27">
                  <c:v>8279448000</c:v>
                </c:pt>
                <c:pt idx="28">
                  <c:v>8382141500</c:v>
                </c:pt>
                <c:pt idx="29">
                  <c:v>8346986400</c:v>
                </c:pt>
                <c:pt idx="30">
                  <c:v>8363183400</c:v>
                </c:pt>
                <c:pt idx="31">
                  <c:v>8535370800</c:v>
                </c:pt>
                <c:pt idx="32">
                  <c:v>8395312000</c:v>
                </c:pt>
                <c:pt idx="33">
                  <c:v>8679482600</c:v>
                </c:pt>
                <c:pt idx="34">
                  <c:v>8704309200</c:v>
                </c:pt>
                <c:pt idx="35">
                  <c:v>8480835999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FA-4A3D-8F28-944720F33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799264"/>
        <c:axId val="442800904"/>
      </c:scatterChart>
      <c:valAx>
        <c:axId val="44279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Tamaño</a:t>
                </a:r>
                <a:r>
                  <a:rPr lang="es-CO" baseline="0"/>
                  <a:t> de las imagenes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2800904"/>
        <c:crosses val="autoZero"/>
        <c:crossBetween val="midCat"/>
      </c:valAx>
      <c:valAx>
        <c:axId val="44280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de ejecución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279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Versión 3 vs Tamaño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'Gráficas de Ejecución'!$AI$4:$AI$39</c:f>
              <c:numCache>
                <c:formatCode>General</c:formatCode>
                <c:ptCount val="36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160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512</c:v>
                </c:pt>
                <c:pt idx="19">
                  <c:v>512</c:v>
                </c:pt>
                <c:pt idx="20">
                  <c:v>512</c:v>
                </c:pt>
                <c:pt idx="21">
                  <c:v>512</c:v>
                </c:pt>
                <c:pt idx="22">
                  <c:v>512</c:v>
                </c:pt>
                <c:pt idx="23">
                  <c:v>512</c:v>
                </c:pt>
                <c:pt idx="24">
                  <c:v>512</c:v>
                </c:pt>
                <c:pt idx="25">
                  <c:v>512</c:v>
                </c:pt>
                <c:pt idx="26">
                  <c:v>512</c:v>
                </c:pt>
                <c:pt idx="27">
                  <c:v>1500</c:v>
                </c:pt>
                <c:pt idx="28">
                  <c:v>1500</c:v>
                </c:pt>
                <c:pt idx="29">
                  <c:v>1500</c:v>
                </c:pt>
                <c:pt idx="30">
                  <c:v>1500</c:v>
                </c:pt>
                <c:pt idx="31">
                  <c:v>1500</c:v>
                </c:pt>
                <c:pt idx="32">
                  <c:v>1500</c:v>
                </c:pt>
                <c:pt idx="33">
                  <c:v>1500</c:v>
                </c:pt>
                <c:pt idx="34">
                  <c:v>1500</c:v>
                </c:pt>
                <c:pt idx="35">
                  <c:v>1500</c:v>
                </c:pt>
              </c:numCache>
            </c:numRef>
          </c:xVal>
          <c:yVal>
            <c:numRef>
              <c:f>'Gráficas de Ejecución'!$AK$4:$AK$39</c:f>
              <c:numCache>
                <c:formatCode>General</c:formatCode>
                <c:ptCount val="36"/>
                <c:pt idx="0">
                  <c:v>5301000</c:v>
                </c:pt>
                <c:pt idx="1">
                  <c:v>5185700</c:v>
                </c:pt>
                <c:pt idx="2">
                  <c:v>5660200</c:v>
                </c:pt>
                <c:pt idx="3">
                  <c:v>5339600</c:v>
                </c:pt>
                <c:pt idx="4">
                  <c:v>5694300</c:v>
                </c:pt>
                <c:pt idx="5">
                  <c:v>5726700</c:v>
                </c:pt>
                <c:pt idx="6">
                  <c:v>5636100</c:v>
                </c:pt>
                <c:pt idx="7">
                  <c:v>5857200</c:v>
                </c:pt>
                <c:pt idx="8">
                  <c:v>5883500</c:v>
                </c:pt>
                <c:pt idx="9">
                  <c:v>34614900</c:v>
                </c:pt>
                <c:pt idx="10">
                  <c:v>34515200</c:v>
                </c:pt>
                <c:pt idx="11">
                  <c:v>34111700</c:v>
                </c:pt>
                <c:pt idx="12">
                  <c:v>35415300</c:v>
                </c:pt>
                <c:pt idx="13">
                  <c:v>35062000</c:v>
                </c:pt>
                <c:pt idx="14">
                  <c:v>35385000</c:v>
                </c:pt>
                <c:pt idx="15">
                  <c:v>36631800</c:v>
                </c:pt>
                <c:pt idx="16">
                  <c:v>35136000</c:v>
                </c:pt>
                <c:pt idx="17">
                  <c:v>37741400</c:v>
                </c:pt>
                <c:pt idx="18">
                  <c:v>318226800</c:v>
                </c:pt>
                <c:pt idx="19">
                  <c:v>321698600</c:v>
                </c:pt>
                <c:pt idx="20">
                  <c:v>325600800</c:v>
                </c:pt>
                <c:pt idx="21">
                  <c:v>319862600</c:v>
                </c:pt>
                <c:pt idx="22">
                  <c:v>323848200</c:v>
                </c:pt>
                <c:pt idx="23">
                  <c:v>326695800</c:v>
                </c:pt>
                <c:pt idx="24">
                  <c:v>338013000</c:v>
                </c:pt>
                <c:pt idx="25">
                  <c:v>332114400</c:v>
                </c:pt>
                <c:pt idx="26">
                  <c:v>335637600</c:v>
                </c:pt>
                <c:pt idx="27">
                  <c:v>2766161300</c:v>
                </c:pt>
                <c:pt idx="28">
                  <c:v>2768781600</c:v>
                </c:pt>
                <c:pt idx="29">
                  <c:v>2777480900</c:v>
                </c:pt>
                <c:pt idx="30">
                  <c:v>2789965300</c:v>
                </c:pt>
                <c:pt idx="31">
                  <c:v>2795813600</c:v>
                </c:pt>
                <c:pt idx="32">
                  <c:v>2800815300</c:v>
                </c:pt>
                <c:pt idx="33">
                  <c:v>2829514000</c:v>
                </c:pt>
                <c:pt idx="34">
                  <c:v>2812581100</c:v>
                </c:pt>
                <c:pt idx="35">
                  <c:v>2868157600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FF-4027-9085-6CCFC094A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644200"/>
        <c:axId val="518640264"/>
      </c:scatterChart>
      <c:valAx>
        <c:axId val="518644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Tamaño de las</a:t>
                </a:r>
                <a:r>
                  <a:rPr lang="es-CO" baseline="0"/>
                  <a:t> imagenes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8640264"/>
        <c:crosses val="autoZero"/>
        <c:crossBetween val="midCat"/>
      </c:valAx>
      <c:valAx>
        <c:axId val="51864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de ejecución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8644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Versión 4 vs Tamaño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'Gráficas de Ejecución'!$AU$4:$AU$39</c:f>
              <c:numCache>
                <c:formatCode>General</c:formatCode>
                <c:ptCount val="36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160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512</c:v>
                </c:pt>
                <c:pt idx="19">
                  <c:v>512</c:v>
                </c:pt>
                <c:pt idx="20">
                  <c:v>512</c:v>
                </c:pt>
                <c:pt idx="21">
                  <c:v>512</c:v>
                </c:pt>
                <c:pt idx="22">
                  <c:v>512</c:v>
                </c:pt>
                <c:pt idx="23">
                  <c:v>512</c:v>
                </c:pt>
                <c:pt idx="24">
                  <c:v>512</c:v>
                </c:pt>
                <c:pt idx="25">
                  <c:v>512</c:v>
                </c:pt>
                <c:pt idx="26">
                  <c:v>512</c:v>
                </c:pt>
                <c:pt idx="27">
                  <c:v>1500</c:v>
                </c:pt>
                <c:pt idx="28">
                  <c:v>1500</c:v>
                </c:pt>
                <c:pt idx="29">
                  <c:v>1500</c:v>
                </c:pt>
                <c:pt idx="30">
                  <c:v>1500</c:v>
                </c:pt>
                <c:pt idx="31">
                  <c:v>1500</c:v>
                </c:pt>
                <c:pt idx="32">
                  <c:v>1500</c:v>
                </c:pt>
                <c:pt idx="33">
                  <c:v>1500</c:v>
                </c:pt>
                <c:pt idx="34">
                  <c:v>1500</c:v>
                </c:pt>
                <c:pt idx="35">
                  <c:v>1500</c:v>
                </c:pt>
              </c:numCache>
            </c:numRef>
          </c:xVal>
          <c:yVal>
            <c:numRef>
              <c:f>'Gráficas de Ejecución'!$AW$4:$AW$39</c:f>
              <c:numCache>
                <c:formatCode>General</c:formatCode>
                <c:ptCount val="36"/>
                <c:pt idx="0">
                  <c:v>10249500</c:v>
                </c:pt>
                <c:pt idx="1">
                  <c:v>10575100</c:v>
                </c:pt>
                <c:pt idx="2">
                  <c:v>10897600</c:v>
                </c:pt>
                <c:pt idx="3">
                  <c:v>10736700</c:v>
                </c:pt>
                <c:pt idx="4">
                  <c:v>10732200</c:v>
                </c:pt>
                <c:pt idx="5">
                  <c:v>10915300</c:v>
                </c:pt>
                <c:pt idx="6">
                  <c:v>10947700</c:v>
                </c:pt>
                <c:pt idx="7">
                  <c:v>10993200</c:v>
                </c:pt>
                <c:pt idx="8">
                  <c:v>11325600</c:v>
                </c:pt>
                <c:pt idx="9">
                  <c:v>64405500</c:v>
                </c:pt>
                <c:pt idx="10">
                  <c:v>65174099</c:v>
                </c:pt>
                <c:pt idx="11">
                  <c:v>64269999</c:v>
                </c:pt>
                <c:pt idx="12">
                  <c:v>65545900</c:v>
                </c:pt>
                <c:pt idx="13">
                  <c:v>66026200</c:v>
                </c:pt>
                <c:pt idx="14">
                  <c:v>67933100</c:v>
                </c:pt>
                <c:pt idx="15">
                  <c:v>68171400</c:v>
                </c:pt>
                <c:pt idx="16">
                  <c:v>82687500</c:v>
                </c:pt>
                <c:pt idx="17">
                  <c:v>71301500</c:v>
                </c:pt>
                <c:pt idx="18">
                  <c:v>634022300</c:v>
                </c:pt>
                <c:pt idx="19">
                  <c:v>620281400</c:v>
                </c:pt>
                <c:pt idx="20">
                  <c:v>640574300</c:v>
                </c:pt>
                <c:pt idx="21">
                  <c:v>640070400</c:v>
                </c:pt>
                <c:pt idx="22">
                  <c:v>636941500</c:v>
                </c:pt>
                <c:pt idx="23">
                  <c:v>648047800</c:v>
                </c:pt>
                <c:pt idx="24">
                  <c:v>657225400</c:v>
                </c:pt>
                <c:pt idx="25">
                  <c:v>651153200</c:v>
                </c:pt>
                <c:pt idx="26">
                  <c:v>649415000</c:v>
                </c:pt>
                <c:pt idx="27">
                  <c:v>5402847400</c:v>
                </c:pt>
                <c:pt idx="28">
                  <c:v>5481113700</c:v>
                </c:pt>
                <c:pt idx="29">
                  <c:v>5444645800</c:v>
                </c:pt>
                <c:pt idx="30">
                  <c:v>5543214400</c:v>
                </c:pt>
                <c:pt idx="31">
                  <c:v>5518380300</c:v>
                </c:pt>
                <c:pt idx="32">
                  <c:v>5538076500</c:v>
                </c:pt>
                <c:pt idx="33">
                  <c:v>5638650800</c:v>
                </c:pt>
                <c:pt idx="34">
                  <c:v>5562808400</c:v>
                </c:pt>
                <c:pt idx="35">
                  <c:v>7290468100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C2-456D-9C13-17B17FD00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592920"/>
        <c:axId val="585596200"/>
      </c:scatterChart>
      <c:valAx>
        <c:axId val="585592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Tamaño</a:t>
                </a:r>
                <a:r>
                  <a:rPr lang="es-CO" baseline="0"/>
                  <a:t> de las imagenes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5596200"/>
        <c:crosses val="autoZero"/>
        <c:crossBetween val="midCat"/>
      </c:valAx>
      <c:valAx>
        <c:axId val="58559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de ejecución (ns)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5592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98678915135608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Versión 5 vs Tamaño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'Gráficas de Ejecución'!$BH$4:$BH$39</c:f>
              <c:numCache>
                <c:formatCode>General</c:formatCode>
                <c:ptCount val="36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160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512</c:v>
                </c:pt>
                <c:pt idx="19">
                  <c:v>512</c:v>
                </c:pt>
                <c:pt idx="20">
                  <c:v>512</c:v>
                </c:pt>
                <c:pt idx="21">
                  <c:v>512</c:v>
                </c:pt>
                <c:pt idx="22">
                  <c:v>512</c:v>
                </c:pt>
                <c:pt idx="23">
                  <c:v>512</c:v>
                </c:pt>
                <c:pt idx="24">
                  <c:v>512</c:v>
                </c:pt>
                <c:pt idx="25">
                  <c:v>512</c:v>
                </c:pt>
                <c:pt idx="26">
                  <c:v>512</c:v>
                </c:pt>
                <c:pt idx="27">
                  <c:v>1500</c:v>
                </c:pt>
                <c:pt idx="28">
                  <c:v>1500</c:v>
                </c:pt>
                <c:pt idx="29">
                  <c:v>1500</c:v>
                </c:pt>
                <c:pt idx="30">
                  <c:v>1500</c:v>
                </c:pt>
                <c:pt idx="31">
                  <c:v>1500</c:v>
                </c:pt>
                <c:pt idx="32">
                  <c:v>1500</c:v>
                </c:pt>
                <c:pt idx="33">
                  <c:v>1500</c:v>
                </c:pt>
                <c:pt idx="34">
                  <c:v>1500</c:v>
                </c:pt>
                <c:pt idx="35">
                  <c:v>1500</c:v>
                </c:pt>
              </c:numCache>
            </c:numRef>
          </c:xVal>
          <c:yVal>
            <c:numRef>
              <c:f>'Gráficas de Ejecución'!$BJ$4:$BJ$39</c:f>
              <c:numCache>
                <c:formatCode>General</c:formatCode>
                <c:ptCount val="36"/>
                <c:pt idx="0">
                  <c:v>4991800</c:v>
                </c:pt>
                <c:pt idx="1">
                  <c:v>4889700</c:v>
                </c:pt>
                <c:pt idx="2">
                  <c:v>4897000</c:v>
                </c:pt>
                <c:pt idx="3">
                  <c:v>5200900</c:v>
                </c:pt>
                <c:pt idx="4">
                  <c:v>5009500</c:v>
                </c:pt>
                <c:pt idx="5">
                  <c:v>5268700</c:v>
                </c:pt>
                <c:pt idx="6">
                  <c:v>5428200</c:v>
                </c:pt>
                <c:pt idx="7">
                  <c:v>5893200</c:v>
                </c:pt>
                <c:pt idx="8">
                  <c:v>5303900</c:v>
                </c:pt>
                <c:pt idx="9">
                  <c:v>32881700</c:v>
                </c:pt>
                <c:pt idx="10">
                  <c:v>33097800</c:v>
                </c:pt>
                <c:pt idx="11">
                  <c:v>32964799</c:v>
                </c:pt>
                <c:pt idx="12">
                  <c:v>33200899</c:v>
                </c:pt>
                <c:pt idx="13">
                  <c:v>33148000</c:v>
                </c:pt>
                <c:pt idx="14">
                  <c:v>33002000</c:v>
                </c:pt>
                <c:pt idx="15">
                  <c:v>34468200</c:v>
                </c:pt>
                <c:pt idx="16">
                  <c:v>34153700</c:v>
                </c:pt>
                <c:pt idx="17">
                  <c:v>33779800</c:v>
                </c:pt>
                <c:pt idx="18">
                  <c:v>310633800</c:v>
                </c:pt>
                <c:pt idx="19">
                  <c:v>305488800</c:v>
                </c:pt>
                <c:pt idx="20">
                  <c:v>312002700</c:v>
                </c:pt>
                <c:pt idx="21">
                  <c:v>311565600</c:v>
                </c:pt>
                <c:pt idx="22">
                  <c:v>309843400</c:v>
                </c:pt>
                <c:pt idx="23">
                  <c:v>320245500</c:v>
                </c:pt>
                <c:pt idx="24">
                  <c:v>325486800</c:v>
                </c:pt>
                <c:pt idx="25">
                  <c:v>323185100</c:v>
                </c:pt>
                <c:pt idx="26">
                  <c:v>327796600</c:v>
                </c:pt>
                <c:pt idx="27">
                  <c:v>2691094800</c:v>
                </c:pt>
                <c:pt idx="28">
                  <c:v>2686464600</c:v>
                </c:pt>
                <c:pt idx="29">
                  <c:v>2652475800</c:v>
                </c:pt>
                <c:pt idx="30">
                  <c:v>2700357000</c:v>
                </c:pt>
                <c:pt idx="31">
                  <c:v>2686830300</c:v>
                </c:pt>
                <c:pt idx="32">
                  <c:v>2710024800</c:v>
                </c:pt>
                <c:pt idx="33">
                  <c:v>2754858700</c:v>
                </c:pt>
                <c:pt idx="34">
                  <c:v>2785775400</c:v>
                </c:pt>
                <c:pt idx="35">
                  <c:v>2717618800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3C-49B3-AA0A-E2C7879D1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133128"/>
        <c:axId val="582134768"/>
      </c:scatterChart>
      <c:valAx>
        <c:axId val="582133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Tamaño de las imagenes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2134768"/>
        <c:crosses val="autoZero"/>
        <c:crossBetween val="midCat"/>
      </c:valAx>
      <c:valAx>
        <c:axId val="5821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de ejecución (ns)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2133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Algoritmo</a:t>
            </a:r>
            <a:r>
              <a:rPr lang="es-CO" baseline="0"/>
              <a:t> vs Tamaño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Versión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'Gráficas de Ejecución'!$B$3:$B$38</c:f>
              <c:numCache>
                <c:formatCode>General</c:formatCode>
                <c:ptCount val="36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160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512</c:v>
                </c:pt>
                <c:pt idx="19">
                  <c:v>512</c:v>
                </c:pt>
                <c:pt idx="20">
                  <c:v>512</c:v>
                </c:pt>
                <c:pt idx="21">
                  <c:v>512</c:v>
                </c:pt>
                <c:pt idx="22">
                  <c:v>512</c:v>
                </c:pt>
                <c:pt idx="23">
                  <c:v>512</c:v>
                </c:pt>
                <c:pt idx="24">
                  <c:v>512</c:v>
                </c:pt>
                <c:pt idx="25">
                  <c:v>512</c:v>
                </c:pt>
                <c:pt idx="26">
                  <c:v>512</c:v>
                </c:pt>
                <c:pt idx="27">
                  <c:v>1500</c:v>
                </c:pt>
                <c:pt idx="28">
                  <c:v>1500</c:v>
                </c:pt>
                <c:pt idx="29">
                  <c:v>1500</c:v>
                </c:pt>
                <c:pt idx="30">
                  <c:v>1500</c:v>
                </c:pt>
                <c:pt idx="31">
                  <c:v>1500</c:v>
                </c:pt>
                <c:pt idx="32">
                  <c:v>1500</c:v>
                </c:pt>
                <c:pt idx="33">
                  <c:v>1500</c:v>
                </c:pt>
                <c:pt idx="34">
                  <c:v>1500</c:v>
                </c:pt>
                <c:pt idx="35">
                  <c:v>1500</c:v>
                </c:pt>
              </c:numCache>
            </c:numRef>
          </c:xVal>
          <c:yVal>
            <c:numRef>
              <c:f>'Gráficas de Ejecución'!$D$3:$D$38</c:f>
              <c:numCache>
                <c:formatCode>General</c:formatCode>
                <c:ptCount val="36"/>
                <c:pt idx="0">
                  <c:v>5318600</c:v>
                </c:pt>
                <c:pt idx="1">
                  <c:v>5331200</c:v>
                </c:pt>
                <c:pt idx="2">
                  <c:v>5249500</c:v>
                </c:pt>
                <c:pt idx="3">
                  <c:v>5570900</c:v>
                </c:pt>
                <c:pt idx="4">
                  <c:v>5390800</c:v>
                </c:pt>
                <c:pt idx="5">
                  <c:v>5581400</c:v>
                </c:pt>
                <c:pt idx="6">
                  <c:v>6274300</c:v>
                </c:pt>
                <c:pt idx="7">
                  <c:v>5926500</c:v>
                </c:pt>
                <c:pt idx="8">
                  <c:v>5675200</c:v>
                </c:pt>
                <c:pt idx="9">
                  <c:v>34887600</c:v>
                </c:pt>
                <c:pt idx="10">
                  <c:v>34041500</c:v>
                </c:pt>
                <c:pt idx="11">
                  <c:v>34237100</c:v>
                </c:pt>
                <c:pt idx="12">
                  <c:v>34982300</c:v>
                </c:pt>
                <c:pt idx="13">
                  <c:v>36459800</c:v>
                </c:pt>
                <c:pt idx="14">
                  <c:v>34324300</c:v>
                </c:pt>
                <c:pt idx="15">
                  <c:v>36257300</c:v>
                </c:pt>
                <c:pt idx="16">
                  <c:v>58767500</c:v>
                </c:pt>
                <c:pt idx="17">
                  <c:v>34753800</c:v>
                </c:pt>
                <c:pt idx="18">
                  <c:v>322453800</c:v>
                </c:pt>
                <c:pt idx="19">
                  <c:v>321788800</c:v>
                </c:pt>
                <c:pt idx="20">
                  <c:v>337595700</c:v>
                </c:pt>
                <c:pt idx="21">
                  <c:v>334244200</c:v>
                </c:pt>
                <c:pt idx="22">
                  <c:v>328433300</c:v>
                </c:pt>
                <c:pt idx="23">
                  <c:v>338288400</c:v>
                </c:pt>
                <c:pt idx="24">
                  <c:v>341237300</c:v>
                </c:pt>
                <c:pt idx="25">
                  <c:v>345183200</c:v>
                </c:pt>
                <c:pt idx="26">
                  <c:v>440807900</c:v>
                </c:pt>
                <c:pt idx="27">
                  <c:v>2798826000</c:v>
                </c:pt>
                <c:pt idx="28">
                  <c:v>2798238000</c:v>
                </c:pt>
                <c:pt idx="29">
                  <c:v>2764571100</c:v>
                </c:pt>
                <c:pt idx="30">
                  <c:v>2842686500</c:v>
                </c:pt>
                <c:pt idx="31">
                  <c:v>2834404700</c:v>
                </c:pt>
                <c:pt idx="32">
                  <c:v>2824402700</c:v>
                </c:pt>
                <c:pt idx="33">
                  <c:v>2860038300</c:v>
                </c:pt>
                <c:pt idx="34">
                  <c:v>2858099000</c:v>
                </c:pt>
                <c:pt idx="35">
                  <c:v>2865426900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30-4C4D-A847-83F00CC7AB0D}"/>
            </c:ext>
          </c:extLst>
        </c:ser>
        <c:ser>
          <c:idx val="1"/>
          <c:order val="1"/>
          <c:tx>
            <c:v>Versión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'Gráficas de Ejecución'!$V$4:$V$39</c:f>
              <c:numCache>
                <c:formatCode>General</c:formatCode>
                <c:ptCount val="36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160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512</c:v>
                </c:pt>
                <c:pt idx="19">
                  <c:v>512</c:v>
                </c:pt>
                <c:pt idx="20">
                  <c:v>512</c:v>
                </c:pt>
                <c:pt idx="21">
                  <c:v>512</c:v>
                </c:pt>
                <c:pt idx="22">
                  <c:v>512</c:v>
                </c:pt>
                <c:pt idx="23">
                  <c:v>512</c:v>
                </c:pt>
                <c:pt idx="24">
                  <c:v>512</c:v>
                </c:pt>
                <c:pt idx="25">
                  <c:v>512</c:v>
                </c:pt>
                <c:pt idx="26">
                  <c:v>512</c:v>
                </c:pt>
                <c:pt idx="27">
                  <c:v>1500</c:v>
                </c:pt>
                <c:pt idx="28">
                  <c:v>1500</c:v>
                </c:pt>
                <c:pt idx="29">
                  <c:v>1500</c:v>
                </c:pt>
                <c:pt idx="30">
                  <c:v>1500</c:v>
                </c:pt>
                <c:pt idx="31">
                  <c:v>1500</c:v>
                </c:pt>
                <c:pt idx="32">
                  <c:v>1500</c:v>
                </c:pt>
                <c:pt idx="33">
                  <c:v>1500</c:v>
                </c:pt>
                <c:pt idx="34">
                  <c:v>1500</c:v>
                </c:pt>
                <c:pt idx="35">
                  <c:v>1500</c:v>
                </c:pt>
              </c:numCache>
            </c:numRef>
          </c:xVal>
          <c:yVal>
            <c:numRef>
              <c:f>'Gráficas de Ejecución'!$X$4:$X$39</c:f>
              <c:numCache>
                <c:formatCode>General</c:formatCode>
                <c:ptCount val="36"/>
                <c:pt idx="0">
                  <c:v>16149200</c:v>
                </c:pt>
                <c:pt idx="1">
                  <c:v>16823200</c:v>
                </c:pt>
                <c:pt idx="2">
                  <c:v>16513800</c:v>
                </c:pt>
                <c:pt idx="3">
                  <c:v>16718599</c:v>
                </c:pt>
                <c:pt idx="4">
                  <c:v>16934300</c:v>
                </c:pt>
                <c:pt idx="5">
                  <c:v>16737400</c:v>
                </c:pt>
                <c:pt idx="6">
                  <c:v>16898700</c:v>
                </c:pt>
                <c:pt idx="7">
                  <c:v>18276500</c:v>
                </c:pt>
                <c:pt idx="8">
                  <c:v>17718100</c:v>
                </c:pt>
                <c:pt idx="9">
                  <c:v>100997300</c:v>
                </c:pt>
                <c:pt idx="10">
                  <c:v>100264500</c:v>
                </c:pt>
                <c:pt idx="11">
                  <c:v>102618200</c:v>
                </c:pt>
                <c:pt idx="12">
                  <c:v>104426000</c:v>
                </c:pt>
                <c:pt idx="13">
                  <c:v>101286100</c:v>
                </c:pt>
                <c:pt idx="14">
                  <c:v>104897500</c:v>
                </c:pt>
                <c:pt idx="15">
                  <c:v>105094700</c:v>
                </c:pt>
                <c:pt idx="16">
                  <c:v>103878200</c:v>
                </c:pt>
                <c:pt idx="17">
                  <c:v>105939100</c:v>
                </c:pt>
                <c:pt idx="18">
                  <c:v>998246700</c:v>
                </c:pt>
                <c:pt idx="19">
                  <c:v>969361200</c:v>
                </c:pt>
                <c:pt idx="20">
                  <c:v>979491500</c:v>
                </c:pt>
                <c:pt idx="21">
                  <c:v>1010510000</c:v>
                </c:pt>
                <c:pt idx="22">
                  <c:v>973735500</c:v>
                </c:pt>
                <c:pt idx="23">
                  <c:v>1003671800</c:v>
                </c:pt>
                <c:pt idx="24">
                  <c:v>1038922000</c:v>
                </c:pt>
                <c:pt idx="25">
                  <c:v>979824400</c:v>
                </c:pt>
                <c:pt idx="26">
                  <c:v>1006486700</c:v>
                </c:pt>
                <c:pt idx="27">
                  <c:v>8279448000</c:v>
                </c:pt>
                <c:pt idx="28">
                  <c:v>8382141500</c:v>
                </c:pt>
                <c:pt idx="29">
                  <c:v>8346986400</c:v>
                </c:pt>
                <c:pt idx="30">
                  <c:v>8363183400</c:v>
                </c:pt>
                <c:pt idx="31">
                  <c:v>8535370800</c:v>
                </c:pt>
                <c:pt idx="32">
                  <c:v>8395312000</c:v>
                </c:pt>
                <c:pt idx="33">
                  <c:v>8679482600</c:v>
                </c:pt>
                <c:pt idx="34">
                  <c:v>8704309200</c:v>
                </c:pt>
                <c:pt idx="35">
                  <c:v>8480835999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30-4C4D-A847-83F00CC7AB0D}"/>
            </c:ext>
          </c:extLst>
        </c:ser>
        <c:ser>
          <c:idx val="2"/>
          <c:order val="2"/>
          <c:tx>
            <c:v>Versión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'Gráficas de Ejecución'!$AI$4:$AI$39</c:f>
              <c:numCache>
                <c:formatCode>General</c:formatCode>
                <c:ptCount val="36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160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512</c:v>
                </c:pt>
                <c:pt idx="19">
                  <c:v>512</c:v>
                </c:pt>
                <c:pt idx="20">
                  <c:v>512</c:v>
                </c:pt>
                <c:pt idx="21">
                  <c:v>512</c:v>
                </c:pt>
                <c:pt idx="22">
                  <c:v>512</c:v>
                </c:pt>
                <c:pt idx="23">
                  <c:v>512</c:v>
                </c:pt>
                <c:pt idx="24">
                  <c:v>512</c:v>
                </c:pt>
                <c:pt idx="25">
                  <c:v>512</c:v>
                </c:pt>
                <c:pt idx="26">
                  <c:v>512</c:v>
                </c:pt>
                <c:pt idx="27">
                  <c:v>1500</c:v>
                </c:pt>
                <c:pt idx="28">
                  <c:v>1500</c:v>
                </c:pt>
                <c:pt idx="29">
                  <c:v>1500</c:v>
                </c:pt>
                <c:pt idx="30">
                  <c:v>1500</c:v>
                </c:pt>
                <c:pt idx="31">
                  <c:v>1500</c:v>
                </c:pt>
                <c:pt idx="32">
                  <c:v>1500</c:v>
                </c:pt>
                <c:pt idx="33">
                  <c:v>1500</c:v>
                </c:pt>
                <c:pt idx="34">
                  <c:v>1500</c:v>
                </c:pt>
                <c:pt idx="35">
                  <c:v>1500</c:v>
                </c:pt>
              </c:numCache>
            </c:numRef>
          </c:xVal>
          <c:yVal>
            <c:numRef>
              <c:f>'Gráficas de Ejecución'!$AK$4:$AK$39</c:f>
              <c:numCache>
                <c:formatCode>General</c:formatCode>
                <c:ptCount val="36"/>
                <c:pt idx="0">
                  <c:v>5301000</c:v>
                </c:pt>
                <c:pt idx="1">
                  <c:v>5185700</c:v>
                </c:pt>
                <c:pt idx="2">
                  <c:v>5660200</c:v>
                </c:pt>
                <c:pt idx="3">
                  <c:v>5339600</c:v>
                </c:pt>
                <c:pt idx="4">
                  <c:v>5694300</c:v>
                </c:pt>
                <c:pt idx="5">
                  <c:v>5726700</c:v>
                </c:pt>
                <c:pt idx="6">
                  <c:v>5636100</c:v>
                </c:pt>
                <c:pt idx="7">
                  <c:v>5857200</c:v>
                </c:pt>
                <c:pt idx="8">
                  <c:v>5883500</c:v>
                </c:pt>
                <c:pt idx="9">
                  <c:v>34614900</c:v>
                </c:pt>
                <c:pt idx="10">
                  <c:v>34515200</c:v>
                </c:pt>
                <c:pt idx="11">
                  <c:v>34111700</c:v>
                </c:pt>
                <c:pt idx="12">
                  <c:v>35415300</c:v>
                </c:pt>
                <c:pt idx="13">
                  <c:v>35062000</c:v>
                </c:pt>
                <c:pt idx="14">
                  <c:v>35385000</c:v>
                </c:pt>
                <c:pt idx="15">
                  <c:v>36631800</c:v>
                </c:pt>
                <c:pt idx="16">
                  <c:v>35136000</c:v>
                </c:pt>
                <c:pt idx="17">
                  <c:v>37741400</c:v>
                </c:pt>
                <c:pt idx="18">
                  <c:v>318226800</c:v>
                </c:pt>
                <c:pt idx="19">
                  <c:v>321698600</c:v>
                </c:pt>
                <c:pt idx="20">
                  <c:v>325600800</c:v>
                </c:pt>
                <c:pt idx="21">
                  <c:v>319862600</c:v>
                </c:pt>
                <c:pt idx="22">
                  <c:v>323848200</c:v>
                </c:pt>
                <c:pt idx="23">
                  <c:v>326695800</c:v>
                </c:pt>
                <c:pt idx="24">
                  <c:v>338013000</c:v>
                </c:pt>
                <c:pt idx="25">
                  <c:v>332114400</c:v>
                </c:pt>
                <c:pt idx="26">
                  <c:v>335637600</c:v>
                </c:pt>
                <c:pt idx="27">
                  <c:v>2766161300</c:v>
                </c:pt>
                <c:pt idx="28">
                  <c:v>2768781600</c:v>
                </c:pt>
                <c:pt idx="29">
                  <c:v>2777480900</c:v>
                </c:pt>
                <c:pt idx="30">
                  <c:v>2789965300</c:v>
                </c:pt>
                <c:pt idx="31">
                  <c:v>2795813600</c:v>
                </c:pt>
                <c:pt idx="32">
                  <c:v>2800815300</c:v>
                </c:pt>
                <c:pt idx="33">
                  <c:v>2829514000</c:v>
                </c:pt>
                <c:pt idx="34">
                  <c:v>2812581100</c:v>
                </c:pt>
                <c:pt idx="35">
                  <c:v>2868157600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30-4C4D-A847-83F00CC7AB0D}"/>
            </c:ext>
          </c:extLst>
        </c:ser>
        <c:ser>
          <c:idx val="3"/>
          <c:order val="3"/>
          <c:tx>
            <c:v>Versión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'Gráficas de Ejecución'!$AU$4:$AU$39</c:f>
              <c:numCache>
                <c:formatCode>General</c:formatCode>
                <c:ptCount val="36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160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512</c:v>
                </c:pt>
                <c:pt idx="19">
                  <c:v>512</c:v>
                </c:pt>
                <c:pt idx="20">
                  <c:v>512</c:v>
                </c:pt>
                <c:pt idx="21">
                  <c:v>512</c:v>
                </c:pt>
                <c:pt idx="22">
                  <c:v>512</c:v>
                </c:pt>
                <c:pt idx="23">
                  <c:v>512</c:v>
                </c:pt>
                <c:pt idx="24">
                  <c:v>512</c:v>
                </c:pt>
                <c:pt idx="25">
                  <c:v>512</c:v>
                </c:pt>
                <c:pt idx="26">
                  <c:v>512</c:v>
                </c:pt>
                <c:pt idx="27">
                  <c:v>1500</c:v>
                </c:pt>
                <c:pt idx="28">
                  <c:v>1500</c:v>
                </c:pt>
                <c:pt idx="29">
                  <c:v>1500</c:v>
                </c:pt>
                <c:pt idx="30">
                  <c:v>1500</c:v>
                </c:pt>
                <c:pt idx="31">
                  <c:v>1500</c:v>
                </c:pt>
                <c:pt idx="32">
                  <c:v>1500</c:v>
                </c:pt>
                <c:pt idx="33">
                  <c:v>1500</c:v>
                </c:pt>
                <c:pt idx="34">
                  <c:v>1500</c:v>
                </c:pt>
                <c:pt idx="35">
                  <c:v>1500</c:v>
                </c:pt>
              </c:numCache>
            </c:numRef>
          </c:xVal>
          <c:yVal>
            <c:numRef>
              <c:f>'Gráficas de Ejecución'!$AW$4:$AW$39</c:f>
              <c:numCache>
                <c:formatCode>General</c:formatCode>
                <c:ptCount val="36"/>
                <c:pt idx="0">
                  <c:v>10249500</c:v>
                </c:pt>
                <c:pt idx="1">
                  <c:v>10575100</c:v>
                </c:pt>
                <c:pt idx="2">
                  <c:v>10897600</c:v>
                </c:pt>
                <c:pt idx="3">
                  <c:v>10736700</c:v>
                </c:pt>
                <c:pt idx="4">
                  <c:v>10732200</c:v>
                </c:pt>
                <c:pt idx="5">
                  <c:v>10915300</c:v>
                </c:pt>
                <c:pt idx="6">
                  <c:v>10947700</c:v>
                </c:pt>
                <c:pt idx="7">
                  <c:v>10993200</c:v>
                </c:pt>
                <c:pt idx="8">
                  <c:v>11325600</c:v>
                </c:pt>
                <c:pt idx="9">
                  <c:v>64405500</c:v>
                </c:pt>
                <c:pt idx="10">
                  <c:v>65174099</c:v>
                </c:pt>
                <c:pt idx="11">
                  <c:v>64269999</c:v>
                </c:pt>
                <c:pt idx="12">
                  <c:v>65545900</c:v>
                </c:pt>
                <c:pt idx="13">
                  <c:v>66026200</c:v>
                </c:pt>
                <c:pt idx="14">
                  <c:v>67933100</c:v>
                </c:pt>
                <c:pt idx="15">
                  <c:v>68171400</c:v>
                </c:pt>
                <c:pt idx="16">
                  <c:v>82687500</c:v>
                </c:pt>
                <c:pt idx="17">
                  <c:v>71301500</c:v>
                </c:pt>
                <c:pt idx="18">
                  <c:v>634022300</c:v>
                </c:pt>
                <c:pt idx="19">
                  <c:v>620281400</c:v>
                </c:pt>
                <c:pt idx="20">
                  <c:v>640574300</c:v>
                </c:pt>
                <c:pt idx="21">
                  <c:v>640070400</c:v>
                </c:pt>
                <c:pt idx="22">
                  <c:v>636941500</c:v>
                </c:pt>
                <c:pt idx="23">
                  <c:v>648047800</c:v>
                </c:pt>
                <c:pt idx="24">
                  <c:v>657225400</c:v>
                </c:pt>
                <c:pt idx="25">
                  <c:v>651153200</c:v>
                </c:pt>
                <c:pt idx="26">
                  <c:v>649415000</c:v>
                </c:pt>
                <c:pt idx="27">
                  <c:v>5402847400</c:v>
                </c:pt>
                <c:pt idx="28">
                  <c:v>5481113700</c:v>
                </c:pt>
                <c:pt idx="29">
                  <c:v>5444645800</c:v>
                </c:pt>
                <c:pt idx="30">
                  <c:v>5543214400</c:v>
                </c:pt>
                <c:pt idx="31">
                  <c:v>5518380300</c:v>
                </c:pt>
                <c:pt idx="32">
                  <c:v>5538076500</c:v>
                </c:pt>
                <c:pt idx="33">
                  <c:v>5638650800</c:v>
                </c:pt>
                <c:pt idx="34">
                  <c:v>5562808400</c:v>
                </c:pt>
                <c:pt idx="35">
                  <c:v>7290468100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E30-4C4D-A847-83F00CC7AB0D}"/>
            </c:ext>
          </c:extLst>
        </c:ser>
        <c:ser>
          <c:idx val="4"/>
          <c:order val="4"/>
          <c:tx>
            <c:v>Versión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'Gráficas de Ejecución'!$BH$4:$BH$39</c:f>
              <c:numCache>
                <c:formatCode>General</c:formatCode>
                <c:ptCount val="36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160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512</c:v>
                </c:pt>
                <c:pt idx="19">
                  <c:v>512</c:v>
                </c:pt>
                <c:pt idx="20">
                  <c:v>512</c:v>
                </c:pt>
                <c:pt idx="21">
                  <c:v>512</c:v>
                </c:pt>
                <c:pt idx="22">
                  <c:v>512</c:v>
                </c:pt>
                <c:pt idx="23">
                  <c:v>512</c:v>
                </c:pt>
                <c:pt idx="24">
                  <c:v>512</c:v>
                </c:pt>
                <c:pt idx="25">
                  <c:v>512</c:v>
                </c:pt>
                <c:pt idx="26">
                  <c:v>512</c:v>
                </c:pt>
                <c:pt idx="27">
                  <c:v>1500</c:v>
                </c:pt>
                <c:pt idx="28">
                  <c:v>1500</c:v>
                </c:pt>
                <c:pt idx="29">
                  <c:v>1500</c:v>
                </c:pt>
                <c:pt idx="30">
                  <c:v>1500</c:v>
                </c:pt>
                <c:pt idx="31">
                  <c:v>1500</c:v>
                </c:pt>
                <c:pt idx="32">
                  <c:v>1500</c:v>
                </c:pt>
                <c:pt idx="33">
                  <c:v>1500</c:v>
                </c:pt>
                <c:pt idx="34">
                  <c:v>1500</c:v>
                </c:pt>
                <c:pt idx="35">
                  <c:v>1500</c:v>
                </c:pt>
              </c:numCache>
            </c:numRef>
          </c:xVal>
          <c:yVal>
            <c:numRef>
              <c:f>'Gráficas de Ejecución'!$BJ$4:$BJ$39</c:f>
              <c:numCache>
                <c:formatCode>General</c:formatCode>
                <c:ptCount val="36"/>
                <c:pt idx="0">
                  <c:v>4991800</c:v>
                </c:pt>
                <c:pt idx="1">
                  <c:v>4889700</c:v>
                </c:pt>
                <c:pt idx="2">
                  <c:v>4897000</c:v>
                </c:pt>
                <c:pt idx="3">
                  <c:v>5200900</c:v>
                </c:pt>
                <c:pt idx="4">
                  <c:v>5009500</c:v>
                </c:pt>
                <c:pt idx="5">
                  <c:v>5268700</c:v>
                </c:pt>
                <c:pt idx="6">
                  <c:v>5428200</c:v>
                </c:pt>
                <c:pt idx="7">
                  <c:v>5893200</c:v>
                </c:pt>
                <c:pt idx="8">
                  <c:v>5303900</c:v>
                </c:pt>
                <c:pt idx="9">
                  <c:v>32881700</c:v>
                </c:pt>
                <c:pt idx="10">
                  <c:v>33097800</c:v>
                </c:pt>
                <c:pt idx="11">
                  <c:v>32964799</c:v>
                </c:pt>
                <c:pt idx="12">
                  <c:v>33200899</c:v>
                </c:pt>
                <c:pt idx="13">
                  <c:v>33148000</c:v>
                </c:pt>
                <c:pt idx="14">
                  <c:v>33002000</c:v>
                </c:pt>
                <c:pt idx="15">
                  <c:v>34468200</c:v>
                </c:pt>
                <c:pt idx="16">
                  <c:v>34153700</c:v>
                </c:pt>
                <c:pt idx="17">
                  <c:v>33779800</c:v>
                </c:pt>
                <c:pt idx="18">
                  <c:v>310633800</c:v>
                </c:pt>
                <c:pt idx="19">
                  <c:v>305488800</c:v>
                </c:pt>
                <c:pt idx="20">
                  <c:v>312002700</c:v>
                </c:pt>
                <c:pt idx="21">
                  <c:v>311565600</c:v>
                </c:pt>
                <c:pt idx="22">
                  <c:v>309843400</c:v>
                </c:pt>
                <c:pt idx="23">
                  <c:v>320245500</c:v>
                </c:pt>
                <c:pt idx="24">
                  <c:v>325486800</c:v>
                </c:pt>
                <c:pt idx="25">
                  <c:v>323185100</c:v>
                </c:pt>
                <c:pt idx="26">
                  <c:v>327796600</c:v>
                </c:pt>
                <c:pt idx="27">
                  <c:v>2691094800</c:v>
                </c:pt>
                <c:pt idx="28">
                  <c:v>2686464600</c:v>
                </c:pt>
                <c:pt idx="29">
                  <c:v>2652475800</c:v>
                </c:pt>
                <c:pt idx="30">
                  <c:v>2700357000</c:v>
                </c:pt>
                <c:pt idx="31">
                  <c:v>2686830300</c:v>
                </c:pt>
                <c:pt idx="32">
                  <c:v>2710024800</c:v>
                </c:pt>
                <c:pt idx="33">
                  <c:v>2754858700</c:v>
                </c:pt>
                <c:pt idx="34">
                  <c:v>2785775400</c:v>
                </c:pt>
                <c:pt idx="35">
                  <c:v>2717618800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E30-4C4D-A847-83F00CC7A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484232"/>
        <c:axId val="512483576"/>
      </c:scatterChart>
      <c:valAx>
        <c:axId val="512484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Tamaño</a:t>
                </a:r>
                <a:r>
                  <a:rPr lang="es-CO" baseline="0"/>
                  <a:t> de las imagenes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2483576"/>
        <c:crosses val="autoZero"/>
        <c:crossBetween val="midCat"/>
      </c:valAx>
      <c:valAx>
        <c:axId val="51248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de ejecución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2484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'Replicas x Columna (Base)'!$C$5:$C$16</c:f>
              <c:numCache>
                <c:formatCode>General</c:formatCode>
                <c:ptCount val="12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160</c:v>
                </c:pt>
                <c:pt idx="4">
                  <c:v>160</c:v>
                </c:pt>
                <c:pt idx="5">
                  <c:v>160</c:v>
                </c:pt>
                <c:pt idx="6">
                  <c:v>512</c:v>
                </c:pt>
                <c:pt idx="7">
                  <c:v>512</c:v>
                </c:pt>
                <c:pt idx="8">
                  <c:v>512</c:v>
                </c:pt>
                <c:pt idx="9">
                  <c:v>1500</c:v>
                </c:pt>
                <c:pt idx="10">
                  <c:v>1500</c:v>
                </c:pt>
                <c:pt idx="11">
                  <c:v>1500</c:v>
                </c:pt>
              </c:numCache>
            </c:numRef>
          </c:xVal>
          <c:yVal>
            <c:numRef>
              <c:f>'Replicas x Columna (Base)'!$H$5:$H$16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C6-48D4-A62C-E0C86E8DB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097336"/>
        <c:axId val="510096024"/>
      </c:scatterChart>
      <c:valAx>
        <c:axId val="510097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0096024"/>
        <c:crosses val="autoZero"/>
        <c:crossBetween val="midCat"/>
      </c:valAx>
      <c:valAx>
        <c:axId val="51009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0097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Comparación</a:t>
            </a:r>
            <a:r>
              <a:rPr lang="es-CO" baseline="0"/>
              <a:t> Respecto Algoritmo 1</a:t>
            </a:r>
            <a:endParaRPr lang="es-CO"/>
          </a:p>
        </c:rich>
      </c:tx>
      <c:layout>
        <c:manualLayout>
          <c:xMode val="edge"/>
          <c:yMode val="edge"/>
          <c:x val="0.26820266666666664"/>
          <c:y val="3.20855614973262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Algoritmo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'Gráfica vs Algoritmo 1'!$B$3:$B$35</c:f>
              <c:numCache>
                <c:formatCode>General</c:formatCode>
                <c:ptCount val="33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160</c:v>
                </c:pt>
                <c:pt idx="4">
                  <c:v>160</c:v>
                </c:pt>
                <c:pt idx="5">
                  <c:v>160</c:v>
                </c:pt>
                <c:pt idx="6">
                  <c:v>512</c:v>
                </c:pt>
                <c:pt idx="7">
                  <c:v>512</c:v>
                </c:pt>
                <c:pt idx="8">
                  <c:v>512</c:v>
                </c:pt>
                <c:pt idx="9">
                  <c:v>1500</c:v>
                </c:pt>
                <c:pt idx="10">
                  <c:v>1500</c:v>
                </c:pt>
                <c:pt idx="11">
                  <c:v>64</c:v>
                </c:pt>
                <c:pt idx="12">
                  <c:v>64</c:v>
                </c:pt>
                <c:pt idx="13">
                  <c:v>64</c:v>
                </c:pt>
                <c:pt idx="14">
                  <c:v>160</c:v>
                </c:pt>
                <c:pt idx="15">
                  <c:v>160</c:v>
                </c:pt>
                <c:pt idx="16">
                  <c:v>160</c:v>
                </c:pt>
                <c:pt idx="17">
                  <c:v>512</c:v>
                </c:pt>
                <c:pt idx="18">
                  <c:v>512</c:v>
                </c:pt>
                <c:pt idx="19">
                  <c:v>512</c:v>
                </c:pt>
                <c:pt idx="20">
                  <c:v>1500</c:v>
                </c:pt>
                <c:pt idx="21">
                  <c:v>1500</c:v>
                </c:pt>
                <c:pt idx="22">
                  <c:v>64</c:v>
                </c:pt>
                <c:pt idx="23">
                  <c:v>64</c:v>
                </c:pt>
                <c:pt idx="24">
                  <c:v>64</c:v>
                </c:pt>
                <c:pt idx="25">
                  <c:v>160</c:v>
                </c:pt>
                <c:pt idx="26">
                  <c:v>160</c:v>
                </c:pt>
                <c:pt idx="27">
                  <c:v>160</c:v>
                </c:pt>
                <c:pt idx="28">
                  <c:v>512</c:v>
                </c:pt>
                <c:pt idx="29">
                  <c:v>512</c:v>
                </c:pt>
                <c:pt idx="30">
                  <c:v>512</c:v>
                </c:pt>
                <c:pt idx="31">
                  <c:v>1500</c:v>
                </c:pt>
                <c:pt idx="32">
                  <c:v>1500</c:v>
                </c:pt>
              </c:numCache>
            </c:numRef>
          </c:cat>
          <c:val>
            <c:numRef>
              <c:f>'Gráfica vs Algoritmo 1'!$D$3:$D$35</c:f>
              <c:numCache>
                <c:formatCode>General</c:formatCode>
                <c:ptCount val="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25-4E5B-B56C-22E056CE4C78}"/>
            </c:ext>
          </c:extLst>
        </c:ser>
        <c:ser>
          <c:idx val="1"/>
          <c:order val="1"/>
          <c:tx>
            <c:v>Algoritmo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'Gráfica vs Algoritmo 1'!$B$36:$B$71</c:f>
              <c:numCache>
                <c:formatCode>General</c:formatCode>
                <c:ptCount val="36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160</c:v>
                </c:pt>
                <c:pt idx="4">
                  <c:v>160</c:v>
                </c:pt>
                <c:pt idx="5">
                  <c:v>160</c:v>
                </c:pt>
                <c:pt idx="6">
                  <c:v>512</c:v>
                </c:pt>
                <c:pt idx="7">
                  <c:v>512</c:v>
                </c:pt>
                <c:pt idx="8">
                  <c:v>512</c:v>
                </c:pt>
                <c:pt idx="9">
                  <c:v>1500</c:v>
                </c:pt>
                <c:pt idx="10">
                  <c:v>1500</c:v>
                </c:pt>
                <c:pt idx="11">
                  <c:v>1500</c:v>
                </c:pt>
                <c:pt idx="12">
                  <c:v>64</c:v>
                </c:pt>
                <c:pt idx="13">
                  <c:v>64</c:v>
                </c:pt>
                <c:pt idx="14">
                  <c:v>64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512</c:v>
                </c:pt>
                <c:pt idx="19">
                  <c:v>512</c:v>
                </c:pt>
                <c:pt idx="20">
                  <c:v>512</c:v>
                </c:pt>
                <c:pt idx="21">
                  <c:v>1500</c:v>
                </c:pt>
                <c:pt idx="22">
                  <c:v>1500</c:v>
                </c:pt>
                <c:pt idx="23">
                  <c:v>1500</c:v>
                </c:pt>
                <c:pt idx="24">
                  <c:v>64</c:v>
                </c:pt>
                <c:pt idx="25">
                  <c:v>64</c:v>
                </c:pt>
                <c:pt idx="26">
                  <c:v>64</c:v>
                </c:pt>
                <c:pt idx="27">
                  <c:v>160</c:v>
                </c:pt>
                <c:pt idx="28">
                  <c:v>160</c:v>
                </c:pt>
                <c:pt idx="29">
                  <c:v>160</c:v>
                </c:pt>
                <c:pt idx="30">
                  <c:v>512</c:v>
                </c:pt>
                <c:pt idx="31">
                  <c:v>512</c:v>
                </c:pt>
                <c:pt idx="32">
                  <c:v>512</c:v>
                </c:pt>
                <c:pt idx="33">
                  <c:v>1500</c:v>
                </c:pt>
                <c:pt idx="34">
                  <c:v>1500</c:v>
                </c:pt>
                <c:pt idx="35">
                  <c:v>1500</c:v>
                </c:pt>
              </c:numCache>
            </c:numRef>
          </c:cat>
          <c:val>
            <c:numRef>
              <c:f>'Gráfica vs Algoritmo 1'!$D$36:$D$71</c:f>
              <c:numCache>
                <c:formatCode>0.00</c:formatCode>
                <c:ptCount val="36"/>
                <c:pt idx="0">
                  <c:v>3.036362952656714</c:v>
                </c:pt>
                <c:pt idx="1">
                  <c:v>3.1556122448979593</c:v>
                </c:pt>
                <c:pt idx="2">
                  <c:v>3.1457853128869417</c:v>
                </c:pt>
                <c:pt idx="3">
                  <c:v>2.8949340166706796</c:v>
                </c:pt>
                <c:pt idx="4">
                  <c:v>2.945360809600047</c:v>
                </c:pt>
                <c:pt idx="5">
                  <c:v>2.997280727631721</c:v>
                </c:pt>
                <c:pt idx="6">
                  <c:v>3.0957820934347806</c:v>
                </c:pt>
                <c:pt idx="7">
                  <c:v>3.0124143537624679</c:v>
                </c:pt>
                <c:pt idx="8">
                  <c:v>2.901374336225254</c:v>
                </c:pt>
                <c:pt idx="9">
                  <c:v>2.9581860394322477</c:v>
                </c:pt>
                <c:pt idx="10">
                  <c:v>2.995506994044109</c:v>
                </c:pt>
                <c:pt idx="11">
                  <c:v>3.0192699330467572</c:v>
                </c:pt>
                <c:pt idx="12">
                  <c:v>3.0010588953310955</c:v>
                </c:pt>
                <c:pt idx="13">
                  <c:v>3.1413333828003265</c:v>
                </c:pt>
                <c:pt idx="14">
                  <c:v>2.9987816676819437</c:v>
                </c:pt>
                <c:pt idx="15">
                  <c:v>2.9851096125755023</c:v>
                </c:pt>
                <c:pt idx="16">
                  <c:v>2.7780212727442279</c:v>
                </c:pt>
                <c:pt idx="17">
                  <c:v>3.0560710633574466</c:v>
                </c:pt>
                <c:pt idx="18">
                  <c:v>3.0232686161794282</c:v>
                </c:pt>
                <c:pt idx="19">
                  <c:v>2.9647891976848877</c:v>
                </c:pt>
                <c:pt idx="20">
                  <c:v>2.966911664721581</c:v>
                </c:pt>
                <c:pt idx="21">
                  <c:v>2.9419999004462856</c:v>
                </c:pt>
                <c:pt idx="22">
                  <c:v>3.0113451336007171</c:v>
                </c:pt>
                <c:pt idx="23">
                  <c:v>2.9724203280219212</c:v>
                </c:pt>
                <c:pt idx="24">
                  <c:v>2.6933203703998854</c:v>
                </c:pt>
                <c:pt idx="25">
                  <c:v>3.0838606260018562</c:v>
                </c:pt>
                <c:pt idx="26">
                  <c:v>3.12202213137863</c:v>
                </c:pt>
                <c:pt idx="27">
                  <c:v>2.8985804238043098</c:v>
                </c:pt>
                <c:pt idx="28">
                  <c:v>1.7676130514314885</c:v>
                </c:pt>
                <c:pt idx="29">
                  <c:v>3.0482738578227417</c:v>
                </c:pt>
                <c:pt idx="30">
                  <c:v>3.0445733804598736</c:v>
                </c:pt>
                <c:pt idx="31">
                  <c:v>2.8385634063303198</c:v>
                </c:pt>
                <c:pt idx="32">
                  <c:v>2.2832773641307247</c:v>
                </c:pt>
                <c:pt idx="33">
                  <c:v>3.0347434857777955</c:v>
                </c:pt>
                <c:pt idx="34">
                  <c:v>3.045489047090391</c:v>
                </c:pt>
                <c:pt idx="35">
                  <c:v>2.9597111686918276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25-4E5B-B56C-22E056CE4C78}"/>
            </c:ext>
          </c:extLst>
        </c:ser>
        <c:ser>
          <c:idx val="2"/>
          <c:order val="2"/>
          <c:tx>
            <c:v>Algoritmo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'Gráfica vs Algoritmo 1'!$B$72:$B$107</c:f>
              <c:numCache>
                <c:formatCode>General</c:formatCode>
                <c:ptCount val="36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160</c:v>
                </c:pt>
                <c:pt idx="4">
                  <c:v>160</c:v>
                </c:pt>
                <c:pt idx="5">
                  <c:v>160</c:v>
                </c:pt>
                <c:pt idx="6">
                  <c:v>512</c:v>
                </c:pt>
                <c:pt idx="7">
                  <c:v>512</c:v>
                </c:pt>
                <c:pt idx="8">
                  <c:v>512</c:v>
                </c:pt>
                <c:pt idx="9">
                  <c:v>1500</c:v>
                </c:pt>
                <c:pt idx="10">
                  <c:v>1500</c:v>
                </c:pt>
                <c:pt idx="11">
                  <c:v>1500</c:v>
                </c:pt>
                <c:pt idx="12">
                  <c:v>64</c:v>
                </c:pt>
                <c:pt idx="13">
                  <c:v>64</c:v>
                </c:pt>
                <c:pt idx="14">
                  <c:v>64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512</c:v>
                </c:pt>
                <c:pt idx="19">
                  <c:v>512</c:v>
                </c:pt>
                <c:pt idx="20">
                  <c:v>512</c:v>
                </c:pt>
                <c:pt idx="21">
                  <c:v>1500</c:v>
                </c:pt>
                <c:pt idx="22">
                  <c:v>1500</c:v>
                </c:pt>
                <c:pt idx="23">
                  <c:v>1500</c:v>
                </c:pt>
                <c:pt idx="24">
                  <c:v>64</c:v>
                </c:pt>
                <c:pt idx="25">
                  <c:v>64</c:v>
                </c:pt>
                <c:pt idx="26">
                  <c:v>64</c:v>
                </c:pt>
                <c:pt idx="27">
                  <c:v>160</c:v>
                </c:pt>
                <c:pt idx="28">
                  <c:v>160</c:v>
                </c:pt>
                <c:pt idx="29">
                  <c:v>160</c:v>
                </c:pt>
                <c:pt idx="30">
                  <c:v>512</c:v>
                </c:pt>
                <c:pt idx="31">
                  <c:v>512</c:v>
                </c:pt>
                <c:pt idx="32">
                  <c:v>512</c:v>
                </c:pt>
                <c:pt idx="33">
                  <c:v>1500</c:v>
                </c:pt>
                <c:pt idx="34">
                  <c:v>1500</c:v>
                </c:pt>
                <c:pt idx="35">
                  <c:v>1500</c:v>
                </c:pt>
              </c:numCache>
            </c:numRef>
          </c:cat>
          <c:val>
            <c:numRef>
              <c:f>'Gráfica vs Algoritmo 1'!$D$72:$D$107</c:f>
              <c:numCache>
                <c:formatCode>0.00</c:formatCode>
                <c:ptCount val="36"/>
                <c:pt idx="0" formatCode="0.000">
                  <c:v>0.99669085849659689</c:v>
                </c:pt>
                <c:pt idx="1">
                  <c:v>0.97270783313325326</c:v>
                </c:pt>
                <c:pt idx="2">
                  <c:v>1.0782360224783312</c:v>
                </c:pt>
                <c:pt idx="3">
                  <c:v>0.9921834691982252</c:v>
                </c:pt>
                <c:pt idx="4">
                  <c:v>1.0139153680066977</c:v>
                </c:pt>
                <c:pt idx="5">
                  <c:v>0.99633730660599173</c:v>
                </c:pt>
                <c:pt idx="6">
                  <c:v>0.98689114533616906</c:v>
                </c:pt>
                <c:pt idx="7">
                  <c:v>0.99971969192215515</c:v>
                </c:pt>
                <c:pt idx="8">
                  <c:v>0.9644696303892496</c:v>
                </c:pt>
                <c:pt idx="9">
                  <c:v>0.98832914229037461</c:v>
                </c:pt>
                <c:pt idx="10">
                  <c:v>0.98947323279863975</c:v>
                </c:pt>
                <c:pt idx="11">
                  <c:v>1.0046697297819542</c:v>
                </c:pt>
                <c:pt idx="12">
                  <c:v>0.95848067637186096</c:v>
                </c:pt>
                <c:pt idx="13">
                  <c:v>1.0562996215775025</c:v>
                </c:pt>
                <c:pt idx="14">
                  <c:v>1.0260328949725874</c:v>
                </c:pt>
                <c:pt idx="15">
                  <c:v>1.0123776881451476</c:v>
                </c:pt>
                <c:pt idx="16">
                  <c:v>0.96166188514473472</c:v>
                </c:pt>
                <c:pt idx="17">
                  <c:v>1.0309023053638384</c:v>
                </c:pt>
                <c:pt idx="18">
                  <c:v>0.95697277619177834</c:v>
                </c:pt>
                <c:pt idx="19">
                  <c:v>0.986039478944431</c:v>
                </c:pt>
                <c:pt idx="20">
                  <c:v>0.9657316065227185</c:v>
                </c:pt>
                <c:pt idx="21">
                  <c:v>0.98145374102983218</c:v>
                </c:pt>
                <c:pt idx="22">
                  <c:v>0.98638476008736509</c:v>
                </c:pt>
                <c:pt idx="23">
                  <c:v>0.99164871213301131</c:v>
                </c:pt>
                <c:pt idx="24">
                  <c:v>0.89828347385365703</c:v>
                </c:pt>
                <c:pt idx="25">
                  <c:v>0.98830675778283983</c:v>
                </c:pt>
                <c:pt idx="26">
                  <c:v>1.0367035522977164</c:v>
                </c:pt>
                <c:pt idx="27">
                  <c:v>1.0103289544450358</c:v>
                </c:pt>
                <c:pt idx="28">
                  <c:v>0.59788148211171144</c:v>
                </c:pt>
                <c:pt idx="29">
                  <c:v>1.0859647002629929</c:v>
                </c:pt>
                <c:pt idx="30">
                  <c:v>0.99055115018199946</c:v>
                </c:pt>
                <c:pt idx="31">
                  <c:v>0.96213952475091491</c:v>
                </c:pt>
                <c:pt idx="32">
                  <c:v>0.7614146661164648</c:v>
                </c:pt>
                <c:pt idx="33">
                  <c:v>0.98932731075664271</c:v>
                </c:pt>
                <c:pt idx="34">
                  <c:v>0.98407406461427682</c:v>
                </c:pt>
                <c:pt idx="35">
                  <c:v>1.0009529819099556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25-4E5B-B56C-22E056CE4C78}"/>
            </c:ext>
          </c:extLst>
        </c:ser>
        <c:ser>
          <c:idx val="3"/>
          <c:order val="3"/>
          <c:tx>
            <c:v>Algoritmo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'Gráfica vs Algoritmo 1'!$D$108:$D$143</c:f>
              <c:numCache>
                <c:formatCode>0.00</c:formatCode>
                <c:ptCount val="36"/>
                <c:pt idx="0">
                  <c:v>1.9271048772233295</c:v>
                </c:pt>
                <c:pt idx="1">
                  <c:v>1.983624699879952</c:v>
                </c:pt>
                <c:pt idx="2">
                  <c:v>2.0759310410515286</c:v>
                </c:pt>
                <c:pt idx="3">
                  <c:v>1.8460857152684622</c:v>
                </c:pt>
                <c:pt idx="4">
                  <c:v>1.9145483894657991</c:v>
                </c:pt>
                <c:pt idx="5">
                  <c:v>1.8772033554243788</c:v>
                </c:pt>
                <c:pt idx="6">
                  <c:v>1.9662422957955528</c:v>
                </c:pt>
                <c:pt idx="7">
                  <c:v>1.9276040682584354</c:v>
                </c:pt>
                <c:pt idx="8">
                  <c:v>1.8974598906324933</c:v>
                </c:pt>
                <c:pt idx="9">
                  <c:v>1.9303977453403678</c:v>
                </c:pt>
                <c:pt idx="10">
                  <c:v>1.9587732351572669</c:v>
                </c:pt>
                <c:pt idx="11">
                  <c:v>1.9694359823120484</c:v>
                </c:pt>
                <c:pt idx="12">
                  <c:v>1.9272828447827102</c:v>
                </c:pt>
                <c:pt idx="13">
                  <c:v>1.9908362395191808</c:v>
                </c:pt>
                <c:pt idx="14">
                  <c:v>1.9556562869530942</c:v>
                </c:pt>
                <c:pt idx="15">
                  <c:v>1.8736875505612838</c:v>
                </c:pt>
                <c:pt idx="16">
                  <c:v>1.8109314916702779</c:v>
                </c:pt>
                <c:pt idx="17">
                  <c:v>1.9791547096371958</c:v>
                </c:pt>
                <c:pt idx="18">
                  <c:v>1.9149783302148549</c:v>
                </c:pt>
                <c:pt idx="19">
                  <c:v>1.9393328873777416</c:v>
                </c:pt>
                <c:pt idx="20">
                  <c:v>1.9156666323763984</c:v>
                </c:pt>
                <c:pt idx="21">
                  <c:v>1.9499914605426945</c:v>
                </c:pt>
                <c:pt idx="22">
                  <c:v>1.9469274447646803</c:v>
                </c:pt>
                <c:pt idx="23">
                  <c:v>1.9607956400834767</c:v>
                </c:pt>
                <c:pt idx="24">
                  <c:v>1.7448480308560317</c:v>
                </c:pt>
                <c:pt idx="25">
                  <c:v>1.8549228043533283</c:v>
                </c:pt>
                <c:pt idx="26">
                  <c:v>1.9956301099520721</c:v>
                </c:pt>
                <c:pt idx="27">
                  <c:v>1.8802117090903074</c:v>
                </c:pt>
                <c:pt idx="28">
                  <c:v>1.4070276938784192</c:v>
                </c:pt>
                <c:pt idx="29">
                  <c:v>2.051617377092577</c:v>
                </c:pt>
                <c:pt idx="30">
                  <c:v>1.9260069165944051</c:v>
                </c:pt>
                <c:pt idx="31">
                  <c:v>1.8863988745686349</c:v>
                </c:pt>
                <c:pt idx="32">
                  <c:v>1.4732381157415737</c:v>
                </c:pt>
                <c:pt idx="33">
                  <c:v>1.9715298218209176</c:v>
                </c:pt>
                <c:pt idx="34">
                  <c:v>1.9463316001300164</c:v>
                </c:pt>
                <c:pt idx="35">
                  <c:v>2.5442868914227055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25-4E5B-B56C-22E056CE4C78}"/>
            </c:ext>
          </c:extLst>
        </c:ser>
        <c:ser>
          <c:idx val="4"/>
          <c:order val="4"/>
          <c:tx>
            <c:v>Algoritmo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'Gráfica vs Algoritmo 1'!$D$144:$D$179</c:f>
              <c:numCache>
                <c:formatCode>0.00</c:formatCode>
                <c:ptCount val="36"/>
                <c:pt idx="0">
                  <c:v>0.93855525890271874</c:v>
                </c:pt>
                <c:pt idx="1">
                  <c:v>0.91718562424969985</c:v>
                </c:pt>
                <c:pt idx="2">
                  <c:v>0.93285074769025622</c:v>
                </c:pt>
                <c:pt idx="3">
                  <c:v>0.9425039268966624</c:v>
                </c:pt>
                <c:pt idx="4">
                  <c:v>0.97227795484922819</c:v>
                </c:pt>
                <c:pt idx="5">
                  <c:v>0.96283852896419386</c:v>
                </c:pt>
                <c:pt idx="6">
                  <c:v>0.96334358596487313</c:v>
                </c:pt>
                <c:pt idx="7">
                  <c:v>0.94934565777304869</c:v>
                </c:pt>
                <c:pt idx="8">
                  <c:v>0.92419038512635088</c:v>
                </c:pt>
                <c:pt idx="9">
                  <c:v>0.96150843246418316</c:v>
                </c:pt>
                <c:pt idx="10">
                  <c:v>0.96005579225212434</c:v>
                </c:pt>
                <c:pt idx="11">
                  <c:v>0.95945291477582184</c:v>
                </c:pt>
                <c:pt idx="12">
                  <c:v>0.93358344253172731</c:v>
                </c:pt>
                <c:pt idx="13">
                  <c:v>0.92926838317132898</c:v>
                </c:pt>
                <c:pt idx="14">
                  <c:v>0.94397463002114168</c:v>
                </c:pt>
                <c:pt idx="15">
                  <c:v>0.94907707612135284</c:v>
                </c:pt>
                <c:pt idx="16">
                  <c:v>0.90916571127652923</c:v>
                </c:pt>
                <c:pt idx="17">
                  <c:v>0.96147627191231866</c:v>
                </c:pt>
                <c:pt idx="18">
                  <c:v>0.93214960798123048</c:v>
                </c:pt>
                <c:pt idx="19">
                  <c:v>0.94339824859415899</c:v>
                </c:pt>
                <c:pt idx="20">
                  <c:v>0.94666414810558097</c:v>
                </c:pt>
                <c:pt idx="21">
                  <c:v>0.94993134135614321</c:v>
                </c:pt>
                <c:pt idx="22">
                  <c:v>0.94793460510420402</c:v>
                </c:pt>
                <c:pt idx="23">
                  <c:v>0.95950368550490339</c:v>
                </c:pt>
                <c:pt idx="24">
                  <c:v>0.86514830339639481</c:v>
                </c:pt>
                <c:pt idx="25">
                  <c:v>0.99438116932422171</c:v>
                </c:pt>
                <c:pt idx="26">
                  <c:v>0.93457499295179025</c:v>
                </c:pt>
                <c:pt idx="27">
                  <c:v>0.95065545421197939</c:v>
                </c:pt>
                <c:pt idx="28">
                  <c:v>0.58116646105415404</c:v>
                </c:pt>
                <c:pt idx="29">
                  <c:v>0.97197428770379068</c:v>
                </c:pt>
                <c:pt idx="30">
                  <c:v>0.95384297085928182</c:v>
                </c:pt>
                <c:pt idx="31">
                  <c:v>0.93627123220365305</c:v>
                </c:pt>
                <c:pt idx="32">
                  <c:v>0.74362687238590774</c:v>
                </c:pt>
                <c:pt idx="33">
                  <c:v>0.96322440856823488</c:v>
                </c:pt>
                <c:pt idx="34">
                  <c:v>0.9746952082485596</c:v>
                </c:pt>
                <c:pt idx="35">
                  <c:v>0.94841672631746421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25-4E5B-B56C-22E056CE4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541760"/>
        <c:axId val="515542088"/>
      </c:lineChart>
      <c:catAx>
        <c:axId val="51554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Tamaño</a:t>
                </a:r>
                <a:r>
                  <a:rPr lang="es-CO" baseline="0"/>
                  <a:t> de Algoritmo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5542088"/>
        <c:crosses val="autoZero"/>
        <c:auto val="1"/>
        <c:lblAlgn val="ctr"/>
        <c:lblOffset val="100"/>
        <c:noMultiLvlLbl val="0"/>
      </c:catAx>
      <c:valAx>
        <c:axId val="51554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de Ejecución normalizado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554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704850</xdr:colOff>
      <xdr:row>1</xdr:row>
      <xdr:rowOff>38100</xdr:rowOff>
    </xdr:from>
    <xdr:to>
      <xdr:col>12</xdr:col>
      <xdr:colOff>609600</xdr:colOff>
      <xdr:row>25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8A5A4B-7C5D-4EAA-A030-3548786F2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155794</xdr:colOff>
      <xdr:row>1</xdr:row>
      <xdr:rowOff>44340</xdr:rowOff>
    </xdr:from>
    <xdr:to>
      <xdr:col>19</xdr:col>
      <xdr:colOff>155794</xdr:colOff>
      <xdr:row>17</xdr:row>
      <xdr:rowOff>84739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948AF83-BD77-495E-AC55-0B8B3ADEC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560550</xdr:colOff>
      <xdr:row>2</xdr:row>
      <xdr:rowOff>13356</xdr:rowOff>
    </xdr:from>
    <xdr:to>
      <xdr:col>31</xdr:col>
      <xdr:colOff>534274</xdr:colOff>
      <xdr:row>18</xdr:row>
      <xdr:rowOff>41383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37EBE9F-805E-4DCE-BD8B-0EF2F59E9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724776</xdr:colOff>
      <xdr:row>4</xdr:row>
      <xdr:rowOff>89993</xdr:rowOff>
    </xdr:from>
    <xdr:to>
      <xdr:col>43</xdr:col>
      <xdr:colOff>698500</xdr:colOff>
      <xdr:row>20</xdr:row>
      <xdr:rowOff>118021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AAAC2D2-5EB5-41AB-BF81-C75B4D0C5B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50</xdr:col>
      <xdr:colOff>122622</xdr:colOff>
      <xdr:row>5</xdr:row>
      <xdr:rowOff>24305</xdr:rowOff>
    </xdr:from>
    <xdr:to>
      <xdr:col>56</xdr:col>
      <xdr:colOff>96346</xdr:colOff>
      <xdr:row>21</xdr:row>
      <xdr:rowOff>74229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D15B6BC-F3B4-4991-B636-5BA80F49B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63</xdr:col>
      <xdr:colOff>451068</xdr:colOff>
      <xdr:row>3</xdr:row>
      <xdr:rowOff>89994</xdr:rowOff>
    </xdr:from>
    <xdr:to>
      <xdr:col>69</xdr:col>
      <xdr:colOff>424792</xdr:colOff>
      <xdr:row>19</xdr:row>
      <xdr:rowOff>118021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6808DAE-9FF7-4F85-8008-0F185962A2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73</xdr:col>
      <xdr:colOff>144516</xdr:colOff>
      <xdr:row>4</xdr:row>
      <xdr:rowOff>111889</xdr:rowOff>
    </xdr:from>
    <xdr:to>
      <xdr:col>81</xdr:col>
      <xdr:colOff>317500</xdr:colOff>
      <xdr:row>24</xdr:row>
      <xdr:rowOff>10948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417F422-B904-48C4-940F-DDBCD85E0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942975</xdr:colOff>
      <xdr:row>5</xdr:row>
      <xdr:rowOff>19050</xdr:rowOff>
    </xdr:from>
    <xdr:to>
      <xdr:col>18</xdr:col>
      <xdr:colOff>704850</xdr:colOff>
      <xdr:row>18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84FF270-E252-40AC-A8FD-8C81C43BB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2</xdr:row>
      <xdr:rowOff>57150</xdr:rowOff>
    </xdr:from>
    <xdr:to>
      <xdr:col>12</xdr:col>
      <xdr:colOff>628649</xdr:colOff>
      <xdr:row>24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BB905A-A163-49BE-8EC7-947B2049A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81"/>
  <sheetViews>
    <sheetView workbookViewId="0">
      <selection activeCell="D10" sqref="D10"/>
    </sheetView>
  </sheetViews>
  <sheetFormatPr baseColWidth="10" defaultColWidth="14.42578125" defaultRowHeight="15.75" customHeight="1" x14ac:dyDescent="0.2"/>
  <cols>
    <col min="4" max="5" width="15" customWidth="1"/>
    <col min="6" max="7" width="22.85546875" customWidth="1"/>
  </cols>
  <sheetData>
    <row r="1" spans="1:6" ht="15.75" customHeight="1" x14ac:dyDescent="0.25">
      <c r="A1" s="2" t="s">
        <v>0</v>
      </c>
      <c r="B1" s="2" t="s">
        <v>4</v>
      </c>
      <c r="C1" s="2" t="s">
        <v>3</v>
      </c>
      <c r="D1" s="2" t="s">
        <v>5</v>
      </c>
      <c r="E1" s="2" t="s">
        <v>6</v>
      </c>
      <c r="F1" s="3" t="s">
        <v>7</v>
      </c>
    </row>
    <row r="2" spans="1:6" ht="15.75" customHeight="1" x14ac:dyDescent="0.25">
      <c r="A2" s="6">
        <v>5</v>
      </c>
      <c r="B2" s="6">
        <v>1</v>
      </c>
      <c r="C2" s="6">
        <v>1</v>
      </c>
      <c r="D2" s="6">
        <v>160</v>
      </c>
      <c r="E2" s="6">
        <v>24</v>
      </c>
      <c r="F2" s="6">
        <v>34041500</v>
      </c>
    </row>
    <row r="3" spans="1:6" ht="15.75" customHeight="1" x14ac:dyDescent="0.25">
      <c r="A3" s="6">
        <v>112</v>
      </c>
      <c r="B3" s="6">
        <v>2</v>
      </c>
      <c r="C3" s="6">
        <v>5</v>
      </c>
      <c r="D3" s="6">
        <v>160</v>
      </c>
      <c r="E3" s="6">
        <v>16</v>
      </c>
      <c r="F3" s="6">
        <v>32881700</v>
      </c>
    </row>
    <row r="4" spans="1:6" ht="15.75" customHeight="1" x14ac:dyDescent="0.25">
      <c r="A4" s="6">
        <v>86</v>
      </c>
      <c r="B4" s="6">
        <v>3</v>
      </c>
      <c r="C4" s="6">
        <v>3</v>
      </c>
      <c r="D4" s="6">
        <v>64</v>
      </c>
      <c r="E4" s="6">
        <v>24</v>
      </c>
      <c r="F4" s="6">
        <v>5857200</v>
      </c>
    </row>
    <row r="5" spans="1:6" ht="15.75" customHeight="1" x14ac:dyDescent="0.25">
      <c r="A5" s="6">
        <v>124</v>
      </c>
      <c r="B5" s="6">
        <v>4</v>
      </c>
      <c r="C5" s="6">
        <v>1</v>
      </c>
      <c r="D5" s="6">
        <v>160</v>
      </c>
      <c r="E5" s="6">
        <v>16</v>
      </c>
      <c r="F5" s="6">
        <v>34982300</v>
      </c>
    </row>
    <row r="6" spans="1:6" ht="15.75" customHeight="1" x14ac:dyDescent="0.25">
      <c r="A6" s="6">
        <v>72</v>
      </c>
      <c r="B6" s="6">
        <v>5</v>
      </c>
      <c r="C6" s="6">
        <v>1</v>
      </c>
      <c r="D6" s="6">
        <v>1500</v>
      </c>
      <c r="E6" s="6">
        <v>32</v>
      </c>
      <c r="F6" s="6">
        <v>2865426900</v>
      </c>
    </row>
    <row r="7" spans="1:6" ht="15.75" customHeight="1" x14ac:dyDescent="0.25">
      <c r="A7" s="6">
        <v>150</v>
      </c>
      <c r="B7" s="6">
        <v>6</v>
      </c>
      <c r="C7" s="6">
        <v>3</v>
      </c>
      <c r="D7" s="6">
        <v>160</v>
      </c>
      <c r="E7" s="6">
        <v>32</v>
      </c>
      <c r="F7" s="6">
        <v>37741400</v>
      </c>
    </row>
    <row r="8" spans="1:6" ht="15.75" customHeight="1" x14ac:dyDescent="0.25">
      <c r="A8" s="6">
        <v>152</v>
      </c>
      <c r="B8" s="6">
        <v>7</v>
      </c>
      <c r="C8" s="6">
        <v>3</v>
      </c>
      <c r="D8" s="6">
        <v>512</v>
      </c>
      <c r="E8" s="6">
        <v>24</v>
      </c>
      <c r="F8" s="6">
        <v>332114400</v>
      </c>
    </row>
    <row r="9" spans="1:6" ht="15.75" customHeight="1" x14ac:dyDescent="0.25">
      <c r="A9" s="6">
        <v>171</v>
      </c>
      <c r="B9" s="6">
        <v>8</v>
      </c>
      <c r="C9" s="6">
        <v>5</v>
      </c>
      <c r="D9" s="6">
        <v>64</v>
      </c>
      <c r="E9" s="6">
        <v>32</v>
      </c>
      <c r="F9" s="6">
        <v>5268700</v>
      </c>
    </row>
    <row r="10" spans="1:6" ht="15.75" customHeight="1" x14ac:dyDescent="0.25">
      <c r="A10" s="6">
        <v>23</v>
      </c>
      <c r="B10" s="6">
        <v>9</v>
      </c>
      <c r="C10" s="6">
        <v>2</v>
      </c>
      <c r="D10" s="6">
        <v>1500</v>
      </c>
      <c r="E10" s="6">
        <v>24</v>
      </c>
      <c r="F10" s="6">
        <v>8704309200</v>
      </c>
    </row>
    <row r="11" spans="1:6" ht="15.75" customHeight="1" x14ac:dyDescent="0.25">
      <c r="A11" s="6">
        <v>12</v>
      </c>
      <c r="B11" s="6">
        <v>10</v>
      </c>
      <c r="C11" s="6">
        <v>1</v>
      </c>
      <c r="D11" s="6">
        <v>1500</v>
      </c>
      <c r="E11" s="6">
        <v>32</v>
      </c>
      <c r="F11" s="6">
        <v>2824402700</v>
      </c>
    </row>
    <row r="12" spans="1:6" ht="15.75" customHeight="1" x14ac:dyDescent="0.25">
      <c r="A12" s="6">
        <v>55</v>
      </c>
      <c r="B12" s="6">
        <v>11</v>
      </c>
      <c r="C12" s="6">
        <v>5</v>
      </c>
      <c r="D12" s="6">
        <v>512</v>
      </c>
      <c r="E12" s="6">
        <v>16</v>
      </c>
      <c r="F12" s="6">
        <v>325486800</v>
      </c>
    </row>
    <row r="13" spans="1:6" ht="15" x14ac:dyDescent="0.25">
      <c r="A13" s="6">
        <v>87</v>
      </c>
      <c r="B13" s="6">
        <v>12</v>
      </c>
      <c r="C13" s="6">
        <v>3</v>
      </c>
      <c r="D13" s="6">
        <v>64</v>
      </c>
      <c r="E13" s="6">
        <v>32</v>
      </c>
      <c r="F13" s="6">
        <v>5883500</v>
      </c>
    </row>
    <row r="14" spans="1:6" ht="15" x14ac:dyDescent="0.25">
      <c r="A14" s="6">
        <v>21</v>
      </c>
      <c r="B14" s="6">
        <v>13</v>
      </c>
      <c r="C14" s="6">
        <v>2</v>
      </c>
      <c r="D14" s="6">
        <v>512</v>
      </c>
      <c r="E14" s="6">
        <v>32</v>
      </c>
      <c r="F14" s="6">
        <v>1003671800</v>
      </c>
    </row>
    <row r="15" spans="1:6" ht="15" x14ac:dyDescent="0.25">
      <c r="A15" s="6">
        <v>73</v>
      </c>
      <c r="B15" s="6">
        <v>14</v>
      </c>
      <c r="C15" s="6">
        <v>2</v>
      </c>
      <c r="D15" s="6">
        <v>64</v>
      </c>
      <c r="E15" s="6">
        <v>16</v>
      </c>
      <c r="F15" s="6">
        <v>16898700</v>
      </c>
    </row>
    <row r="16" spans="1:6" ht="15" x14ac:dyDescent="0.25">
      <c r="A16" s="6">
        <v>100</v>
      </c>
      <c r="B16" s="6">
        <v>15</v>
      </c>
      <c r="C16" s="6">
        <v>4</v>
      </c>
      <c r="D16" s="6">
        <v>160</v>
      </c>
      <c r="E16" s="6">
        <v>16</v>
      </c>
      <c r="F16" s="6">
        <v>64405500</v>
      </c>
    </row>
    <row r="17" spans="1:6" ht="15" x14ac:dyDescent="0.25">
      <c r="A17" s="6">
        <v>65</v>
      </c>
      <c r="B17" s="6">
        <v>16</v>
      </c>
      <c r="C17" s="6">
        <v>1</v>
      </c>
      <c r="D17" s="6">
        <v>160</v>
      </c>
      <c r="E17" s="6">
        <v>24</v>
      </c>
      <c r="F17" s="6">
        <v>58767500</v>
      </c>
    </row>
    <row r="18" spans="1:6" ht="15" x14ac:dyDescent="0.25">
      <c r="A18" s="6">
        <v>163</v>
      </c>
      <c r="B18" s="6">
        <v>17</v>
      </c>
      <c r="C18" s="6">
        <v>4</v>
      </c>
      <c r="D18" s="6">
        <v>512</v>
      </c>
      <c r="E18" s="6">
        <v>16</v>
      </c>
      <c r="F18" s="6">
        <v>657225400</v>
      </c>
    </row>
    <row r="19" spans="1:6" ht="15" x14ac:dyDescent="0.25">
      <c r="A19" s="6">
        <v>71</v>
      </c>
      <c r="B19" s="6">
        <v>18</v>
      </c>
      <c r="C19" s="6">
        <v>1</v>
      </c>
      <c r="D19" s="6">
        <v>1500</v>
      </c>
      <c r="E19" s="6">
        <v>24</v>
      </c>
      <c r="F19" s="6">
        <v>2858099000</v>
      </c>
    </row>
    <row r="20" spans="1:6" ht="15" x14ac:dyDescent="0.25">
      <c r="A20" s="6">
        <v>176</v>
      </c>
      <c r="B20" s="6">
        <v>19</v>
      </c>
      <c r="C20" s="6">
        <v>5</v>
      </c>
      <c r="D20" s="6">
        <v>512</v>
      </c>
      <c r="E20" s="6">
        <v>24</v>
      </c>
      <c r="F20" s="6">
        <v>323185100</v>
      </c>
    </row>
    <row r="21" spans="1:6" ht="15" x14ac:dyDescent="0.25">
      <c r="A21" s="6">
        <v>156</v>
      </c>
      <c r="B21" s="6">
        <v>20</v>
      </c>
      <c r="C21" s="6">
        <v>3</v>
      </c>
      <c r="D21" s="6">
        <v>1500</v>
      </c>
      <c r="E21" s="6">
        <v>32</v>
      </c>
      <c r="F21" s="6">
        <v>2800815300</v>
      </c>
    </row>
    <row r="22" spans="1:6" ht="15" x14ac:dyDescent="0.25">
      <c r="A22" s="6">
        <v>131</v>
      </c>
      <c r="B22" s="6">
        <v>21</v>
      </c>
      <c r="C22" s="6">
        <v>1</v>
      </c>
      <c r="D22" s="6">
        <v>1500</v>
      </c>
      <c r="E22" s="6">
        <v>24</v>
      </c>
      <c r="F22" s="6">
        <v>2834404700</v>
      </c>
    </row>
    <row r="23" spans="1:6" ht="15" x14ac:dyDescent="0.25">
      <c r="A23" s="6">
        <v>179</v>
      </c>
      <c r="B23" s="6">
        <v>22</v>
      </c>
      <c r="C23" s="6">
        <v>5</v>
      </c>
      <c r="D23" s="6">
        <v>1500</v>
      </c>
      <c r="E23" s="6">
        <v>24</v>
      </c>
      <c r="F23" s="6">
        <v>2686830300</v>
      </c>
    </row>
    <row r="24" spans="1:6" ht="15" x14ac:dyDescent="0.25">
      <c r="A24" s="6">
        <v>3</v>
      </c>
      <c r="B24" s="6">
        <v>23</v>
      </c>
      <c r="C24" s="6">
        <v>1</v>
      </c>
      <c r="D24" s="6">
        <v>64</v>
      </c>
      <c r="E24" s="6">
        <v>32</v>
      </c>
      <c r="F24" s="6">
        <v>5581400</v>
      </c>
    </row>
    <row r="25" spans="1:6" ht="15" x14ac:dyDescent="0.25">
      <c r="A25" s="6">
        <v>160</v>
      </c>
      <c r="B25" s="6">
        <v>24</v>
      </c>
      <c r="C25" s="6">
        <v>4</v>
      </c>
      <c r="D25" s="6">
        <v>160</v>
      </c>
      <c r="E25" s="6">
        <v>16</v>
      </c>
      <c r="F25" s="6">
        <v>68171400</v>
      </c>
    </row>
    <row r="26" spans="1:6" ht="15" x14ac:dyDescent="0.25">
      <c r="A26" s="6">
        <v>48</v>
      </c>
      <c r="B26" s="6">
        <v>25</v>
      </c>
      <c r="C26" s="6">
        <v>4</v>
      </c>
      <c r="D26" s="6">
        <v>1500</v>
      </c>
      <c r="E26" s="6">
        <v>32</v>
      </c>
      <c r="F26" s="6">
        <v>5538076500</v>
      </c>
    </row>
    <row r="27" spans="1:6" ht="15" x14ac:dyDescent="0.25">
      <c r="A27" s="6">
        <v>114</v>
      </c>
      <c r="B27" s="6">
        <v>26</v>
      </c>
      <c r="C27" s="6">
        <v>5</v>
      </c>
      <c r="D27" s="6">
        <v>160</v>
      </c>
      <c r="E27" s="6">
        <v>32</v>
      </c>
      <c r="F27" s="6">
        <v>32964799</v>
      </c>
    </row>
    <row r="28" spans="1:6" ht="15" x14ac:dyDescent="0.25">
      <c r="A28" s="6">
        <v>159</v>
      </c>
      <c r="B28" s="6">
        <v>27</v>
      </c>
      <c r="C28" s="6">
        <v>4</v>
      </c>
      <c r="D28" s="6">
        <v>64</v>
      </c>
      <c r="E28" s="6">
        <v>32</v>
      </c>
      <c r="F28" s="6">
        <v>10915300</v>
      </c>
    </row>
    <row r="29" spans="1:6" ht="15" x14ac:dyDescent="0.25">
      <c r="A29" s="6">
        <v>26</v>
      </c>
      <c r="B29" s="6">
        <v>28</v>
      </c>
      <c r="C29" s="6">
        <v>3</v>
      </c>
      <c r="D29" s="6">
        <v>64</v>
      </c>
      <c r="E29" s="6">
        <v>24</v>
      </c>
      <c r="F29" s="6">
        <v>5185700</v>
      </c>
    </row>
    <row r="30" spans="1:6" ht="15" x14ac:dyDescent="0.25">
      <c r="A30" s="6">
        <v>62</v>
      </c>
      <c r="B30" s="6">
        <v>29</v>
      </c>
      <c r="C30" s="6">
        <v>1</v>
      </c>
      <c r="D30" s="6">
        <v>64</v>
      </c>
      <c r="E30" s="6">
        <v>24</v>
      </c>
      <c r="F30" s="6">
        <v>5331200</v>
      </c>
    </row>
    <row r="31" spans="1:6" ht="15" x14ac:dyDescent="0.25">
      <c r="A31" s="6">
        <v>135</v>
      </c>
      <c r="B31" s="6">
        <v>30</v>
      </c>
      <c r="C31" s="6">
        <v>2</v>
      </c>
      <c r="D31" s="6">
        <v>64</v>
      </c>
      <c r="E31" s="6">
        <v>32</v>
      </c>
      <c r="F31" s="6">
        <v>16513800</v>
      </c>
    </row>
    <row r="32" spans="1:6" ht="15" x14ac:dyDescent="0.25">
      <c r="A32" s="6">
        <v>63</v>
      </c>
      <c r="B32" s="6">
        <v>31</v>
      </c>
      <c r="C32" s="6">
        <v>1</v>
      </c>
      <c r="D32" s="6">
        <v>64</v>
      </c>
      <c r="E32" s="6">
        <v>32</v>
      </c>
      <c r="F32" s="6">
        <v>5249500</v>
      </c>
    </row>
    <row r="33" spans="1:6" ht="15" x14ac:dyDescent="0.25">
      <c r="A33" s="6">
        <v>105</v>
      </c>
      <c r="B33" s="6">
        <v>32</v>
      </c>
      <c r="C33" s="6">
        <v>4</v>
      </c>
      <c r="D33" s="6">
        <v>512</v>
      </c>
      <c r="E33" s="6">
        <v>32</v>
      </c>
      <c r="F33" s="6">
        <v>649415000</v>
      </c>
    </row>
    <row r="34" spans="1:6" ht="15" x14ac:dyDescent="0.25">
      <c r="A34" s="6">
        <v>137</v>
      </c>
      <c r="B34" s="6">
        <v>33</v>
      </c>
      <c r="C34" s="6">
        <v>2</v>
      </c>
      <c r="D34" s="6">
        <v>160</v>
      </c>
      <c r="E34" s="6">
        <v>24</v>
      </c>
      <c r="F34" s="6">
        <v>100264500</v>
      </c>
    </row>
    <row r="35" spans="1:6" ht="15" x14ac:dyDescent="0.25">
      <c r="A35" s="6">
        <v>13</v>
      </c>
      <c r="B35" s="6">
        <v>34</v>
      </c>
      <c r="C35" s="6">
        <v>2</v>
      </c>
      <c r="D35" s="6">
        <v>64</v>
      </c>
      <c r="E35" s="6">
        <v>16</v>
      </c>
      <c r="F35" s="6">
        <v>16149200</v>
      </c>
    </row>
    <row r="36" spans="1:6" ht="15" x14ac:dyDescent="0.25">
      <c r="A36" s="6">
        <v>127</v>
      </c>
      <c r="B36" s="6">
        <v>35</v>
      </c>
      <c r="C36" s="6">
        <v>1</v>
      </c>
      <c r="D36" s="6">
        <v>512</v>
      </c>
      <c r="E36" s="6">
        <v>16</v>
      </c>
      <c r="F36" s="6">
        <v>341237300</v>
      </c>
    </row>
    <row r="37" spans="1:6" ht="15" x14ac:dyDescent="0.25">
      <c r="A37" s="6">
        <v>139</v>
      </c>
      <c r="B37" s="6">
        <v>36</v>
      </c>
      <c r="C37" s="6">
        <v>2</v>
      </c>
      <c r="D37" s="6">
        <v>512</v>
      </c>
      <c r="E37" s="6">
        <v>16</v>
      </c>
      <c r="F37" s="6">
        <v>1038922000</v>
      </c>
    </row>
    <row r="38" spans="1:6" ht="15" x14ac:dyDescent="0.25">
      <c r="A38" s="6">
        <v>31</v>
      </c>
      <c r="B38" s="6">
        <v>37</v>
      </c>
      <c r="C38" s="6">
        <v>3</v>
      </c>
      <c r="D38" s="6">
        <v>512</v>
      </c>
      <c r="E38" s="6">
        <v>16</v>
      </c>
      <c r="F38" s="6">
        <v>338013000</v>
      </c>
    </row>
    <row r="39" spans="1:6" ht="15" x14ac:dyDescent="0.25">
      <c r="A39" s="6">
        <v>125</v>
      </c>
      <c r="B39" s="6">
        <v>38</v>
      </c>
      <c r="C39" s="6">
        <v>1</v>
      </c>
      <c r="D39" s="6">
        <v>160</v>
      </c>
      <c r="E39" s="6">
        <v>24</v>
      </c>
      <c r="F39" s="6">
        <v>36459800</v>
      </c>
    </row>
    <row r="40" spans="1:6" ht="15" x14ac:dyDescent="0.25">
      <c r="A40" s="6">
        <v>161</v>
      </c>
      <c r="B40" s="6">
        <v>39</v>
      </c>
      <c r="C40" s="6">
        <v>4</v>
      </c>
      <c r="D40" s="6">
        <v>160</v>
      </c>
      <c r="E40" s="6">
        <v>24</v>
      </c>
      <c r="F40" s="6">
        <v>82687500</v>
      </c>
    </row>
    <row r="41" spans="1:6" ht="15" x14ac:dyDescent="0.25">
      <c r="A41" s="6">
        <v>92</v>
      </c>
      <c r="B41" s="6">
        <v>40</v>
      </c>
      <c r="C41" s="6">
        <v>3</v>
      </c>
      <c r="D41" s="6">
        <v>512</v>
      </c>
      <c r="E41" s="6">
        <v>24</v>
      </c>
      <c r="F41" s="6">
        <v>323848200</v>
      </c>
    </row>
    <row r="42" spans="1:6" ht="15" x14ac:dyDescent="0.25">
      <c r="A42" s="6">
        <v>81</v>
      </c>
      <c r="B42" s="6">
        <v>41</v>
      </c>
      <c r="C42" s="6">
        <v>2</v>
      </c>
      <c r="D42" s="6">
        <v>512</v>
      </c>
      <c r="E42" s="6">
        <v>32</v>
      </c>
      <c r="F42" s="6">
        <v>1006486700</v>
      </c>
    </row>
    <row r="43" spans="1:6" ht="15" x14ac:dyDescent="0.25">
      <c r="A43" s="6">
        <v>18</v>
      </c>
      <c r="B43" s="6">
        <v>42</v>
      </c>
      <c r="C43" s="6">
        <v>2</v>
      </c>
      <c r="D43" s="6">
        <v>160</v>
      </c>
      <c r="E43" s="6">
        <v>32</v>
      </c>
      <c r="F43" s="6">
        <v>105939100</v>
      </c>
    </row>
    <row r="44" spans="1:6" ht="15" x14ac:dyDescent="0.25">
      <c r="A44" s="6">
        <v>76</v>
      </c>
      <c r="B44" s="6">
        <v>43</v>
      </c>
      <c r="C44" s="6">
        <v>2</v>
      </c>
      <c r="D44" s="6">
        <v>160</v>
      </c>
      <c r="E44" s="6">
        <v>16</v>
      </c>
      <c r="F44" s="6">
        <v>100997300</v>
      </c>
    </row>
    <row r="45" spans="1:6" ht="15" x14ac:dyDescent="0.25">
      <c r="A45" s="6">
        <v>97</v>
      </c>
      <c r="B45" s="6">
        <v>44</v>
      </c>
      <c r="C45" s="6">
        <v>4</v>
      </c>
      <c r="D45" s="6">
        <v>64</v>
      </c>
      <c r="E45" s="6">
        <v>16</v>
      </c>
      <c r="F45" s="6">
        <v>10249500</v>
      </c>
    </row>
    <row r="46" spans="1:6" ht="15" x14ac:dyDescent="0.25">
      <c r="A46" s="6">
        <v>28</v>
      </c>
      <c r="B46" s="6">
        <v>45</v>
      </c>
      <c r="C46" s="6">
        <v>3</v>
      </c>
      <c r="D46" s="6">
        <v>160</v>
      </c>
      <c r="E46" s="6">
        <v>16</v>
      </c>
      <c r="F46" s="6">
        <v>36631800</v>
      </c>
    </row>
    <row r="47" spans="1:6" ht="15" x14ac:dyDescent="0.25">
      <c r="A47" s="6">
        <v>103</v>
      </c>
      <c r="B47" s="6">
        <v>46</v>
      </c>
      <c r="C47" s="6">
        <v>4</v>
      </c>
      <c r="D47" s="6">
        <v>512</v>
      </c>
      <c r="E47" s="6">
        <v>16</v>
      </c>
      <c r="F47" s="6">
        <v>640070400</v>
      </c>
    </row>
    <row r="48" spans="1:6" ht="15" x14ac:dyDescent="0.25">
      <c r="A48" s="6">
        <v>56</v>
      </c>
      <c r="B48" s="6">
        <v>47</v>
      </c>
      <c r="C48" s="6">
        <v>5</v>
      </c>
      <c r="D48" s="6">
        <v>512</v>
      </c>
      <c r="E48" s="6">
        <v>24</v>
      </c>
      <c r="F48" s="6">
        <v>305488800</v>
      </c>
    </row>
    <row r="49" spans="1:6" ht="15" x14ac:dyDescent="0.25">
      <c r="A49" s="6">
        <v>111</v>
      </c>
      <c r="B49" s="6">
        <v>48</v>
      </c>
      <c r="C49" s="6">
        <v>5</v>
      </c>
      <c r="D49" s="6">
        <v>64</v>
      </c>
      <c r="E49" s="6">
        <v>32</v>
      </c>
      <c r="F49" s="6">
        <v>5303900</v>
      </c>
    </row>
    <row r="50" spans="1:6" ht="15" x14ac:dyDescent="0.25">
      <c r="A50" s="6">
        <v>157</v>
      </c>
      <c r="B50" s="6">
        <v>49</v>
      </c>
      <c r="C50" s="6">
        <v>4</v>
      </c>
      <c r="D50" s="6">
        <v>64</v>
      </c>
      <c r="E50" s="6">
        <v>16</v>
      </c>
      <c r="F50" s="6">
        <v>10736700</v>
      </c>
    </row>
    <row r="51" spans="1:6" ht="15" x14ac:dyDescent="0.25">
      <c r="A51" s="6">
        <v>95</v>
      </c>
      <c r="B51" s="6">
        <v>50</v>
      </c>
      <c r="C51" s="6">
        <v>3</v>
      </c>
      <c r="D51" s="6">
        <v>1500</v>
      </c>
      <c r="E51" s="6">
        <v>24</v>
      </c>
      <c r="F51" s="6">
        <v>2795813600</v>
      </c>
    </row>
    <row r="52" spans="1:6" ht="15" x14ac:dyDescent="0.25">
      <c r="A52" s="6">
        <v>134</v>
      </c>
      <c r="B52" s="6">
        <v>51</v>
      </c>
      <c r="C52" s="6">
        <v>2</v>
      </c>
      <c r="D52" s="6">
        <v>64</v>
      </c>
      <c r="E52" s="6">
        <v>24</v>
      </c>
      <c r="F52" s="6">
        <v>18276500</v>
      </c>
    </row>
    <row r="53" spans="1:6" ht="15" x14ac:dyDescent="0.25">
      <c r="A53" s="6">
        <v>167</v>
      </c>
      <c r="B53" s="6">
        <v>52</v>
      </c>
      <c r="C53" s="6">
        <v>4</v>
      </c>
      <c r="D53" s="6">
        <v>1500</v>
      </c>
      <c r="E53" s="6">
        <v>24</v>
      </c>
      <c r="F53" s="6">
        <v>5481113700</v>
      </c>
    </row>
    <row r="54" spans="1:6" ht="15" x14ac:dyDescent="0.25">
      <c r="A54" s="6">
        <v>27</v>
      </c>
      <c r="B54" s="6">
        <v>53</v>
      </c>
      <c r="C54" s="6">
        <v>3</v>
      </c>
      <c r="D54" s="6">
        <v>64</v>
      </c>
      <c r="E54" s="6">
        <v>32</v>
      </c>
      <c r="F54" s="6">
        <v>5726700</v>
      </c>
    </row>
    <row r="55" spans="1:6" ht="15" x14ac:dyDescent="0.25">
      <c r="A55" s="6">
        <v>85</v>
      </c>
      <c r="B55" s="6">
        <v>54</v>
      </c>
      <c r="C55" s="6">
        <v>3</v>
      </c>
      <c r="D55" s="6">
        <v>64</v>
      </c>
      <c r="E55" s="6">
        <v>16</v>
      </c>
      <c r="F55" s="6">
        <v>5301000</v>
      </c>
    </row>
    <row r="56" spans="1:6" ht="15" x14ac:dyDescent="0.25">
      <c r="A56" s="6">
        <v>58</v>
      </c>
      <c r="B56" s="6">
        <v>55</v>
      </c>
      <c r="C56" s="6">
        <v>5</v>
      </c>
      <c r="D56" s="6">
        <v>1500</v>
      </c>
      <c r="E56" s="6">
        <v>16</v>
      </c>
      <c r="F56" s="6">
        <v>2700357000</v>
      </c>
    </row>
    <row r="57" spans="1:6" ht="15" x14ac:dyDescent="0.25">
      <c r="A57" s="6">
        <v>6</v>
      </c>
      <c r="B57" s="6">
        <v>56</v>
      </c>
      <c r="C57" s="6">
        <v>1</v>
      </c>
      <c r="D57" s="6">
        <v>160</v>
      </c>
      <c r="E57" s="6">
        <v>32</v>
      </c>
      <c r="F57" s="6">
        <v>34753800</v>
      </c>
    </row>
    <row r="58" spans="1:6" ht="15" x14ac:dyDescent="0.25">
      <c r="A58" s="6">
        <v>140</v>
      </c>
      <c r="B58" s="6">
        <v>57</v>
      </c>
      <c r="C58" s="6">
        <v>2</v>
      </c>
      <c r="D58" s="6">
        <v>512</v>
      </c>
      <c r="E58" s="6">
        <v>24</v>
      </c>
      <c r="F58" s="6">
        <v>973735500</v>
      </c>
    </row>
    <row r="59" spans="1:6" ht="15" x14ac:dyDescent="0.25">
      <c r="A59" s="6">
        <v>126</v>
      </c>
      <c r="B59" s="6">
        <v>58</v>
      </c>
      <c r="C59" s="6">
        <v>1</v>
      </c>
      <c r="D59" s="6">
        <v>160</v>
      </c>
      <c r="E59" s="6">
        <v>32</v>
      </c>
      <c r="F59" s="6">
        <v>34237100</v>
      </c>
    </row>
    <row r="60" spans="1:6" ht="15" x14ac:dyDescent="0.25">
      <c r="A60" s="6">
        <v>158</v>
      </c>
      <c r="B60" s="6">
        <v>59</v>
      </c>
      <c r="C60" s="6">
        <v>4</v>
      </c>
      <c r="D60" s="6">
        <v>64</v>
      </c>
      <c r="E60" s="6">
        <v>24</v>
      </c>
      <c r="F60" s="6">
        <v>10575100</v>
      </c>
    </row>
    <row r="61" spans="1:6" ht="15" x14ac:dyDescent="0.25">
      <c r="A61" s="6">
        <v>145</v>
      </c>
      <c r="B61" s="6">
        <v>60</v>
      </c>
      <c r="C61" s="6">
        <v>3</v>
      </c>
      <c r="D61" s="6">
        <v>64</v>
      </c>
      <c r="E61" s="6">
        <v>16</v>
      </c>
      <c r="F61" s="6">
        <v>5339600</v>
      </c>
    </row>
    <row r="62" spans="1:6" ht="15" x14ac:dyDescent="0.25">
      <c r="A62" s="6">
        <v>154</v>
      </c>
      <c r="B62" s="6">
        <v>61</v>
      </c>
      <c r="C62" s="6">
        <v>3</v>
      </c>
      <c r="D62" s="6">
        <v>1500</v>
      </c>
      <c r="E62" s="6">
        <v>16</v>
      </c>
      <c r="F62" s="6">
        <v>2766161300</v>
      </c>
    </row>
    <row r="63" spans="1:6" ht="15" x14ac:dyDescent="0.25">
      <c r="A63" s="6">
        <v>52</v>
      </c>
      <c r="B63" s="6">
        <v>62</v>
      </c>
      <c r="C63" s="6">
        <v>5</v>
      </c>
      <c r="D63" s="6">
        <v>160</v>
      </c>
      <c r="E63" s="6">
        <v>16</v>
      </c>
      <c r="F63" s="6">
        <v>34468200</v>
      </c>
    </row>
    <row r="64" spans="1:6" ht="15" x14ac:dyDescent="0.25">
      <c r="A64" s="6">
        <v>172</v>
      </c>
      <c r="B64" s="6">
        <v>63</v>
      </c>
      <c r="C64" s="6">
        <v>5</v>
      </c>
      <c r="D64" s="6">
        <v>160</v>
      </c>
      <c r="E64" s="6">
        <v>16</v>
      </c>
      <c r="F64" s="6">
        <v>33200899</v>
      </c>
    </row>
    <row r="65" spans="1:6" ht="15" x14ac:dyDescent="0.25">
      <c r="A65" s="6">
        <v>104</v>
      </c>
      <c r="B65" s="6">
        <v>64</v>
      </c>
      <c r="C65" s="6">
        <v>4</v>
      </c>
      <c r="D65" s="6">
        <v>512</v>
      </c>
      <c r="E65" s="6">
        <v>24</v>
      </c>
      <c r="F65" s="6">
        <v>636941500</v>
      </c>
    </row>
    <row r="66" spans="1:6" ht="15" x14ac:dyDescent="0.25">
      <c r="A66" s="6">
        <v>119</v>
      </c>
      <c r="B66" s="6">
        <v>65</v>
      </c>
      <c r="C66" s="6">
        <v>5</v>
      </c>
      <c r="D66" s="6">
        <v>1500</v>
      </c>
      <c r="E66" s="6">
        <v>24</v>
      </c>
      <c r="F66" s="6">
        <v>2785775400</v>
      </c>
    </row>
    <row r="67" spans="1:6" ht="15" x14ac:dyDescent="0.25">
      <c r="A67" s="6">
        <v>89</v>
      </c>
      <c r="B67" s="6">
        <v>66</v>
      </c>
      <c r="C67" s="6">
        <v>3</v>
      </c>
      <c r="D67" s="6">
        <v>160</v>
      </c>
      <c r="E67" s="6">
        <v>24</v>
      </c>
      <c r="F67" s="6">
        <v>35062000</v>
      </c>
    </row>
    <row r="68" spans="1:6" ht="15" x14ac:dyDescent="0.25">
      <c r="A68" s="6">
        <v>47</v>
      </c>
      <c r="B68" s="6">
        <v>67</v>
      </c>
      <c r="C68" s="6">
        <v>4</v>
      </c>
      <c r="D68" s="6">
        <v>1500</v>
      </c>
      <c r="E68" s="6">
        <v>24</v>
      </c>
      <c r="F68" s="6">
        <v>5562808400</v>
      </c>
    </row>
    <row r="69" spans="1:6" ht="15" x14ac:dyDescent="0.25">
      <c r="A69" s="6">
        <v>110</v>
      </c>
      <c r="B69" s="6">
        <v>68</v>
      </c>
      <c r="C69" s="6">
        <v>5</v>
      </c>
      <c r="D69" s="6">
        <v>64</v>
      </c>
      <c r="E69" s="6">
        <v>24</v>
      </c>
      <c r="F69" s="6">
        <v>5893200</v>
      </c>
    </row>
    <row r="70" spans="1:6" ht="15" x14ac:dyDescent="0.25">
      <c r="A70" s="6">
        <v>88</v>
      </c>
      <c r="B70" s="6">
        <v>69</v>
      </c>
      <c r="C70" s="6">
        <v>3</v>
      </c>
      <c r="D70" s="6">
        <v>160</v>
      </c>
      <c r="E70" s="6">
        <v>16</v>
      </c>
      <c r="F70" s="6">
        <v>35415300</v>
      </c>
    </row>
    <row r="71" spans="1:6" ht="15" x14ac:dyDescent="0.25">
      <c r="A71" s="6">
        <v>93</v>
      </c>
      <c r="B71" s="6">
        <v>70</v>
      </c>
      <c r="C71" s="6">
        <v>3</v>
      </c>
      <c r="D71" s="6">
        <v>512</v>
      </c>
      <c r="E71" s="6">
        <v>32</v>
      </c>
      <c r="F71" s="6">
        <v>335637600</v>
      </c>
    </row>
    <row r="72" spans="1:6" ht="15" x14ac:dyDescent="0.25">
      <c r="A72" s="6">
        <v>148</v>
      </c>
      <c r="B72" s="6">
        <v>71</v>
      </c>
      <c r="C72" s="6">
        <v>3</v>
      </c>
      <c r="D72" s="6">
        <v>160</v>
      </c>
      <c r="E72" s="6">
        <v>16</v>
      </c>
      <c r="F72" s="6">
        <v>34614900</v>
      </c>
    </row>
    <row r="73" spans="1:6" ht="15" x14ac:dyDescent="0.25">
      <c r="A73" s="6">
        <v>162</v>
      </c>
      <c r="B73" s="6">
        <v>72</v>
      </c>
      <c r="C73" s="6">
        <v>4</v>
      </c>
      <c r="D73" s="6">
        <v>160</v>
      </c>
      <c r="E73" s="6">
        <v>32</v>
      </c>
      <c r="F73" s="6">
        <v>71301500</v>
      </c>
    </row>
    <row r="74" spans="1:6" ht="15" x14ac:dyDescent="0.25">
      <c r="A74" s="6">
        <v>68</v>
      </c>
      <c r="B74" s="6">
        <v>73</v>
      </c>
      <c r="C74" s="6">
        <v>1</v>
      </c>
      <c r="D74" s="6">
        <v>512</v>
      </c>
      <c r="E74" s="6">
        <v>24</v>
      </c>
      <c r="F74" s="6">
        <v>345183200</v>
      </c>
    </row>
    <row r="75" spans="1:6" ht="15" x14ac:dyDescent="0.25">
      <c r="A75" s="6">
        <v>17</v>
      </c>
      <c r="B75" s="6">
        <v>74</v>
      </c>
      <c r="C75" s="6">
        <v>2</v>
      </c>
      <c r="D75" s="6">
        <v>160</v>
      </c>
      <c r="E75" s="6">
        <v>24</v>
      </c>
      <c r="F75" s="6">
        <v>101286100</v>
      </c>
    </row>
    <row r="76" spans="1:6" ht="15" x14ac:dyDescent="0.25">
      <c r="A76" s="6">
        <v>94</v>
      </c>
      <c r="B76" s="6">
        <v>75</v>
      </c>
      <c r="C76" s="6">
        <v>3</v>
      </c>
      <c r="D76" s="6">
        <v>1500</v>
      </c>
      <c r="E76" s="6">
        <v>16</v>
      </c>
      <c r="F76" s="6">
        <v>2789965300</v>
      </c>
    </row>
    <row r="77" spans="1:6" ht="15" x14ac:dyDescent="0.25">
      <c r="A77" s="6">
        <v>122</v>
      </c>
      <c r="B77" s="6">
        <v>76</v>
      </c>
      <c r="C77" s="6">
        <v>1</v>
      </c>
      <c r="D77" s="6">
        <v>64</v>
      </c>
      <c r="E77" s="6">
        <v>24</v>
      </c>
      <c r="F77" s="6">
        <v>5926500</v>
      </c>
    </row>
    <row r="78" spans="1:6" ht="15" x14ac:dyDescent="0.25">
      <c r="A78" s="6">
        <v>155</v>
      </c>
      <c r="B78" s="6">
        <v>77</v>
      </c>
      <c r="C78" s="6">
        <v>3</v>
      </c>
      <c r="D78" s="6">
        <v>1500</v>
      </c>
      <c r="E78" s="6">
        <v>24</v>
      </c>
      <c r="F78" s="6">
        <v>2812581100</v>
      </c>
    </row>
    <row r="79" spans="1:6" ht="15" x14ac:dyDescent="0.25">
      <c r="A79" s="6">
        <v>170</v>
      </c>
      <c r="B79" s="6">
        <v>78</v>
      </c>
      <c r="C79" s="6">
        <v>5</v>
      </c>
      <c r="D79" s="6">
        <v>64</v>
      </c>
      <c r="E79" s="6">
        <v>24</v>
      </c>
      <c r="F79" s="6">
        <v>5009500</v>
      </c>
    </row>
    <row r="80" spans="1:6" ht="15" x14ac:dyDescent="0.25">
      <c r="A80" s="6">
        <v>59</v>
      </c>
      <c r="B80" s="6">
        <v>79</v>
      </c>
      <c r="C80" s="6">
        <v>5</v>
      </c>
      <c r="D80" s="6">
        <v>1500</v>
      </c>
      <c r="E80" s="6">
        <v>24</v>
      </c>
      <c r="F80" s="6">
        <v>2686464600</v>
      </c>
    </row>
    <row r="81" spans="1:6" ht="15" x14ac:dyDescent="0.25">
      <c r="A81" s="6">
        <v>147</v>
      </c>
      <c r="B81" s="6">
        <v>80</v>
      </c>
      <c r="C81" s="6">
        <v>3</v>
      </c>
      <c r="D81" s="6">
        <v>64</v>
      </c>
      <c r="E81" s="6">
        <v>32</v>
      </c>
      <c r="F81" s="6">
        <v>5660200</v>
      </c>
    </row>
    <row r="82" spans="1:6" ht="15" x14ac:dyDescent="0.25">
      <c r="A82" s="6">
        <v>7</v>
      </c>
      <c r="B82" s="6">
        <v>81</v>
      </c>
      <c r="C82" s="6">
        <v>1</v>
      </c>
      <c r="D82" s="6">
        <v>512</v>
      </c>
      <c r="E82" s="6">
        <v>16</v>
      </c>
      <c r="F82" s="6">
        <v>334244200</v>
      </c>
    </row>
    <row r="83" spans="1:6" ht="15" x14ac:dyDescent="0.25">
      <c r="A83" s="6">
        <v>142</v>
      </c>
      <c r="B83" s="6">
        <v>82</v>
      </c>
      <c r="C83" s="6">
        <v>2</v>
      </c>
      <c r="D83" s="6">
        <v>1500</v>
      </c>
      <c r="E83" s="6">
        <v>16</v>
      </c>
      <c r="F83" s="6">
        <v>8679482600</v>
      </c>
    </row>
    <row r="84" spans="1:6" ht="15" x14ac:dyDescent="0.25">
      <c r="A84" s="6">
        <v>40</v>
      </c>
      <c r="B84" s="6">
        <v>83</v>
      </c>
      <c r="C84" s="6">
        <v>4</v>
      </c>
      <c r="D84" s="6">
        <v>160</v>
      </c>
      <c r="E84" s="6">
        <v>16</v>
      </c>
      <c r="F84" s="6">
        <v>65545900</v>
      </c>
    </row>
    <row r="85" spans="1:6" ht="15" x14ac:dyDescent="0.25">
      <c r="A85" s="6">
        <v>34</v>
      </c>
      <c r="B85" s="6">
        <v>84</v>
      </c>
      <c r="C85" s="6">
        <v>3</v>
      </c>
      <c r="D85" s="6">
        <v>1500</v>
      </c>
      <c r="E85" s="6">
        <v>16</v>
      </c>
      <c r="F85" s="6">
        <v>2829514000</v>
      </c>
    </row>
    <row r="86" spans="1:6" ht="15" x14ac:dyDescent="0.25">
      <c r="A86" s="6">
        <v>44</v>
      </c>
      <c r="B86" s="6">
        <v>85</v>
      </c>
      <c r="C86" s="6">
        <v>4</v>
      </c>
      <c r="D86" s="6">
        <v>512</v>
      </c>
      <c r="E86" s="6">
        <v>24</v>
      </c>
      <c r="F86" s="6">
        <v>651153200</v>
      </c>
    </row>
    <row r="87" spans="1:6" ht="15" x14ac:dyDescent="0.25">
      <c r="A87" s="6">
        <v>149</v>
      </c>
      <c r="B87" s="6">
        <v>86</v>
      </c>
      <c r="C87" s="6">
        <v>3</v>
      </c>
      <c r="D87" s="6">
        <v>160</v>
      </c>
      <c r="E87" s="6">
        <v>24</v>
      </c>
      <c r="F87" s="6">
        <v>35136000</v>
      </c>
    </row>
    <row r="88" spans="1:6" ht="15" x14ac:dyDescent="0.25">
      <c r="A88" s="6">
        <v>180</v>
      </c>
      <c r="B88" s="6">
        <v>87</v>
      </c>
      <c r="C88" s="6">
        <v>5</v>
      </c>
      <c r="D88" s="6">
        <v>1500</v>
      </c>
      <c r="E88" s="6">
        <v>32</v>
      </c>
      <c r="F88" s="6">
        <v>2717618800</v>
      </c>
    </row>
    <row r="89" spans="1:6" ht="15" x14ac:dyDescent="0.25">
      <c r="A89" s="6">
        <v>75</v>
      </c>
      <c r="B89" s="6">
        <v>88</v>
      </c>
      <c r="C89" s="6">
        <v>2</v>
      </c>
      <c r="D89" s="6">
        <v>64</v>
      </c>
      <c r="E89" s="6">
        <v>32</v>
      </c>
      <c r="F89" s="6">
        <v>16737400</v>
      </c>
    </row>
    <row r="90" spans="1:6" ht="15" x14ac:dyDescent="0.25">
      <c r="A90" s="6">
        <v>33</v>
      </c>
      <c r="B90" s="6">
        <v>89</v>
      </c>
      <c r="C90" s="6">
        <v>3</v>
      </c>
      <c r="D90" s="6">
        <v>512</v>
      </c>
      <c r="E90" s="6">
        <v>32</v>
      </c>
      <c r="F90" s="6">
        <v>326695800</v>
      </c>
    </row>
    <row r="91" spans="1:6" ht="15" x14ac:dyDescent="0.25">
      <c r="A91" s="6">
        <v>45</v>
      </c>
      <c r="B91" s="6">
        <v>90</v>
      </c>
      <c r="C91" s="6">
        <v>4</v>
      </c>
      <c r="D91" s="6">
        <v>512</v>
      </c>
      <c r="E91" s="6">
        <v>32</v>
      </c>
      <c r="F91" s="6">
        <v>648047800</v>
      </c>
    </row>
    <row r="92" spans="1:6" ht="15" x14ac:dyDescent="0.25">
      <c r="A92" s="6">
        <v>10</v>
      </c>
      <c r="B92" s="6">
        <v>91</v>
      </c>
      <c r="C92" s="6">
        <v>1</v>
      </c>
      <c r="D92" s="6">
        <v>1500</v>
      </c>
      <c r="E92" s="6">
        <v>16</v>
      </c>
      <c r="F92" s="6">
        <v>2860038300</v>
      </c>
    </row>
    <row r="93" spans="1:6" ht="15" x14ac:dyDescent="0.25">
      <c r="A93" s="6">
        <v>177</v>
      </c>
      <c r="B93" s="6">
        <v>92</v>
      </c>
      <c r="C93" s="6">
        <v>5</v>
      </c>
      <c r="D93" s="6">
        <v>512</v>
      </c>
      <c r="E93" s="6">
        <v>32</v>
      </c>
      <c r="F93" s="6">
        <v>327796600</v>
      </c>
    </row>
    <row r="94" spans="1:6" ht="15" x14ac:dyDescent="0.25">
      <c r="A94" s="6">
        <v>129</v>
      </c>
      <c r="B94" s="6">
        <v>93</v>
      </c>
      <c r="C94" s="6">
        <v>1</v>
      </c>
      <c r="D94" s="6">
        <v>512</v>
      </c>
      <c r="E94" s="6">
        <v>32</v>
      </c>
      <c r="F94" s="6">
        <v>337595700</v>
      </c>
    </row>
    <row r="95" spans="1:6" ht="15" x14ac:dyDescent="0.25">
      <c r="A95" s="6">
        <v>133</v>
      </c>
      <c r="B95" s="6">
        <v>94</v>
      </c>
      <c r="C95" s="6">
        <v>2</v>
      </c>
      <c r="D95" s="6">
        <v>64</v>
      </c>
      <c r="E95" s="6">
        <v>16</v>
      </c>
      <c r="F95" s="6">
        <v>16718599</v>
      </c>
    </row>
    <row r="96" spans="1:6" ht="15" x14ac:dyDescent="0.25">
      <c r="A96" s="6">
        <v>96</v>
      </c>
      <c r="B96" s="6">
        <v>95</v>
      </c>
      <c r="C96" s="6">
        <v>3</v>
      </c>
      <c r="D96" s="6">
        <v>1500</v>
      </c>
      <c r="E96" s="6">
        <v>32</v>
      </c>
      <c r="F96" s="6">
        <v>2868157600</v>
      </c>
    </row>
    <row r="97" spans="1:6" ht="15" x14ac:dyDescent="0.25">
      <c r="A97" s="6">
        <v>39</v>
      </c>
      <c r="B97" s="6">
        <v>96</v>
      </c>
      <c r="C97" s="6">
        <v>4</v>
      </c>
      <c r="D97" s="6">
        <v>64</v>
      </c>
      <c r="E97" s="6">
        <v>32</v>
      </c>
      <c r="F97" s="6">
        <v>10897600</v>
      </c>
    </row>
    <row r="98" spans="1:6" ht="15" x14ac:dyDescent="0.25">
      <c r="A98" s="6">
        <v>69</v>
      </c>
      <c r="B98" s="6">
        <v>97</v>
      </c>
      <c r="C98" s="6">
        <v>1</v>
      </c>
      <c r="D98" s="6">
        <v>512</v>
      </c>
      <c r="E98" s="6">
        <v>32</v>
      </c>
      <c r="F98" s="6">
        <v>338288400</v>
      </c>
    </row>
    <row r="99" spans="1:6" ht="15" x14ac:dyDescent="0.25">
      <c r="A99" s="6">
        <v>153</v>
      </c>
      <c r="B99" s="6">
        <v>98</v>
      </c>
      <c r="C99" s="6">
        <v>3</v>
      </c>
      <c r="D99" s="6">
        <v>512</v>
      </c>
      <c r="E99" s="6">
        <v>32</v>
      </c>
      <c r="F99" s="6">
        <v>325600800</v>
      </c>
    </row>
    <row r="100" spans="1:6" ht="15" x14ac:dyDescent="0.25">
      <c r="A100" s="6">
        <v>121</v>
      </c>
      <c r="B100" s="6">
        <v>99</v>
      </c>
      <c r="C100" s="6">
        <v>1</v>
      </c>
      <c r="D100" s="6">
        <v>64</v>
      </c>
      <c r="E100" s="6">
        <v>16</v>
      </c>
      <c r="F100" s="6">
        <v>5318600</v>
      </c>
    </row>
    <row r="101" spans="1:6" ht="15" x14ac:dyDescent="0.25">
      <c r="A101" s="6">
        <v>30</v>
      </c>
      <c r="B101" s="6">
        <v>100</v>
      </c>
      <c r="C101" s="6">
        <v>3</v>
      </c>
      <c r="D101" s="6">
        <v>160</v>
      </c>
      <c r="E101" s="6">
        <v>32</v>
      </c>
      <c r="F101" s="6">
        <v>35385000</v>
      </c>
    </row>
    <row r="102" spans="1:6" ht="15" x14ac:dyDescent="0.25">
      <c r="A102" s="6">
        <v>2</v>
      </c>
      <c r="B102" s="6">
        <v>101</v>
      </c>
      <c r="C102" s="6">
        <v>1</v>
      </c>
      <c r="D102" s="6">
        <v>64</v>
      </c>
      <c r="E102" s="6">
        <v>24</v>
      </c>
      <c r="F102" s="6">
        <v>5390800</v>
      </c>
    </row>
    <row r="103" spans="1:6" ht="15" x14ac:dyDescent="0.25">
      <c r="A103" s="6">
        <v>99</v>
      </c>
      <c r="B103" s="6">
        <v>102</v>
      </c>
      <c r="C103" s="6">
        <v>4</v>
      </c>
      <c r="D103" s="6">
        <v>64</v>
      </c>
      <c r="E103" s="6">
        <v>32</v>
      </c>
      <c r="F103" s="6">
        <v>11325600</v>
      </c>
    </row>
    <row r="104" spans="1:6" ht="15" x14ac:dyDescent="0.25">
      <c r="A104" s="6">
        <v>19</v>
      </c>
      <c r="B104" s="6">
        <v>103</v>
      </c>
      <c r="C104" s="6">
        <v>2</v>
      </c>
      <c r="D104" s="6">
        <v>512</v>
      </c>
      <c r="E104" s="6">
        <v>16</v>
      </c>
      <c r="F104" s="6">
        <v>1010510000</v>
      </c>
    </row>
    <row r="105" spans="1:6" ht="15" x14ac:dyDescent="0.25">
      <c r="A105" s="6">
        <v>136</v>
      </c>
      <c r="B105" s="6">
        <v>104</v>
      </c>
      <c r="C105" s="6">
        <v>2</v>
      </c>
      <c r="D105" s="6">
        <v>160</v>
      </c>
      <c r="E105" s="6">
        <v>16</v>
      </c>
      <c r="F105" s="6">
        <v>104426000</v>
      </c>
    </row>
    <row r="106" spans="1:6" ht="15" x14ac:dyDescent="0.25">
      <c r="A106" s="6">
        <v>51</v>
      </c>
      <c r="B106" s="6">
        <v>105</v>
      </c>
      <c r="C106" s="6">
        <v>5</v>
      </c>
      <c r="D106" s="6">
        <v>64</v>
      </c>
      <c r="E106" s="6">
        <v>32</v>
      </c>
      <c r="F106" s="6">
        <v>4897000</v>
      </c>
    </row>
    <row r="107" spans="1:6" ht="15" x14ac:dyDescent="0.25">
      <c r="A107" s="6">
        <v>168</v>
      </c>
      <c r="B107" s="6">
        <v>106</v>
      </c>
      <c r="C107" s="6">
        <v>4</v>
      </c>
      <c r="D107" s="6">
        <v>1500</v>
      </c>
      <c r="E107" s="6">
        <v>32</v>
      </c>
      <c r="F107" s="6">
        <v>7290468100</v>
      </c>
    </row>
    <row r="108" spans="1:6" ht="15" x14ac:dyDescent="0.25">
      <c r="A108" s="6">
        <v>61</v>
      </c>
      <c r="B108" s="6">
        <v>107</v>
      </c>
      <c r="C108" s="6">
        <v>1</v>
      </c>
      <c r="D108" s="6">
        <v>64</v>
      </c>
      <c r="E108" s="6">
        <v>16</v>
      </c>
      <c r="F108" s="6">
        <v>5570900</v>
      </c>
    </row>
    <row r="109" spans="1:6" ht="15" x14ac:dyDescent="0.25">
      <c r="A109" s="6">
        <v>16</v>
      </c>
      <c r="B109" s="6">
        <v>108</v>
      </c>
      <c r="C109" s="6">
        <v>2</v>
      </c>
      <c r="D109" s="6">
        <v>160</v>
      </c>
      <c r="E109" s="6">
        <v>16</v>
      </c>
      <c r="F109" s="6">
        <v>105094700</v>
      </c>
    </row>
    <row r="110" spans="1:6" ht="15" x14ac:dyDescent="0.25">
      <c r="A110" s="6">
        <v>35</v>
      </c>
      <c r="B110" s="6">
        <v>109</v>
      </c>
      <c r="C110" s="6">
        <v>3</v>
      </c>
      <c r="D110" s="6">
        <v>1500</v>
      </c>
      <c r="E110" s="6">
        <v>24</v>
      </c>
      <c r="F110" s="6">
        <v>2768781600</v>
      </c>
    </row>
    <row r="111" spans="1:6" ht="15" x14ac:dyDescent="0.25">
      <c r="A111" s="6">
        <v>138</v>
      </c>
      <c r="B111" s="6">
        <v>110</v>
      </c>
      <c r="C111" s="6">
        <v>2</v>
      </c>
      <c r="D111" s="6">
        <v>160</v>
      </c>
      <c r="E111" s="6">
        <v>32</v>
      </c>
      <c r="F111" s="6">
        <v>104897500</v>
      </c>
    </row>
    <row r="112" spans="1:6" ht="15" x14ac:dyDescent="0.25">
      <c r="A112" s="6">
        <v>74</v>
      </c>
      <c r="B112" s="6">
        <v>111</v>
      </c>
      <c r="C112" s="6">
        <v>2</v>
      </c>
      <c r="D112" s="6">
        <v>64</v>
      </c>
      <c r="E112" s="6">
        <v>24</v>
      </c>
      <c r="F112" s="6">
        <v>16934300</v>
      </c>
    </row>
    <row r="113" spans="1:6" ht="15" x14ac:dyDescent="0.25">
      <c r="A113" s="6">
        <v>15</v>
      </c>
      <c r="B113" s="6">
        <v>112</v>
      </c>
      <c r="C113" s="6">
        <v>2</v>
      </c>
      <c r="D113" s="6">
        <v>64</v>
      </c>
      <c r="E113" s="6">
        <v>32</v>
      </c>
      <c r="F113" s="6">
        <v>17718100</v>
      </c>
    </row>
    <row r="114" spans="1:6" ht="15" x14ac:dyDescent="0.25">
      <c r="A114" s="6">
        <v>41</v>
      </c>
      <c r="B114" s="6">
        <v>113</v>
      </c>
      <c r="C114" s="6">
        <v>4</v>
      </c>
      <c r="D114" s="6">
        <v>160</v>
      </c>
      <c r="E114" s="6">
        <v>24</v>
      </c>
      <c r="F114" s="6">
        <v>66026200</v>
      </c>
    </row>
    <row r="115" spans="1:6" ht="15" x14ac:dyDescent="0.25">
      <c r="A115" s="6">
        <v>106</v>
      </c>
      <c r="B115" s="6">
        <v>114</v>
      </c>
      <c r="C115" s="6">
        <v>4</v>
      </c>
      <c r="D115" s="6">
        <v>1500</v>
      </c>
      <c r="E115" s="6">
        <v>16</v>
      </c>
      <c r="F115" s="6">
        <v>5638650800</v>
      </c>
    </row>
    <row r="116" spans="1:6" ht="15" x14ac:dyDescent="0.25">
      <c r="A116" s="6">
        <v>29</v>
      </c>
      <c r="B116" s="6">
        <v>115</v>
      </c>
      <c r="C116" s="6">
        <v>3</v>
      </c>
      <c r="D116" s="6">
        <v>160</v>
      </c>
      <c r="E116" s="6">
        <v>24</v>
      </c>
      <c r="F116" s="6">
        <v>34515200</v>
      </c>
    </row>
    <row r="117" spans="1:6" ht="15" x14ac:dyDescent="0.25">
      <c r="A117" s="6">
        <v>91</v>
      </c>
      <c r="B117" s="6">
        <v>116</v>
      </c>
      <c r="C117" s="6">
        <v>3</v>
      </c>
      <c r="D117" s="6">
        <v>512</v>
      </c>
      <c r="E117" s="6">
        <v>16</v>
      </c>
      <c r="F117" s="6">
        <v>319862600</v>
      </c>
    </row>
    <row r="118" spans="1:6" ht="15" x14ac:dyDescent="0.25">
      <c r="A118" s="6">
        <v>64</v>
      </c>
      <c r="B118" s="6">
        <v>117</v>
      </c>
      <c r="C118" s="6">
        <v>1</v>
      </c>
      <c r="D118" s="6">
        <v>160</v>
      </c>
      <c r="E118" s="6">
        <v>16</v>
      </c>
      <c r="F118" s="6">
        <v>36257300</v>
      </c>
    </row>
    <row r="119" spans="1:6" ht="15" x14ac:dyDescent="0.25">
      <c r="A119" s="6">
        <v>173</v>
      </c>
      <c r="B119" s="6">
        <v>118</v>
      </c>
      <c r="C119" s="6">
        <v>5</v>
      </c>
      <c r="D119" s="6">
        <v>160</v>
      </c>
      <c r="E119" s="6">
        <v>24</v>
      </c>
      <c r="F119" s="6">
        <v>34153700</v>
      </c>
    </row>
    <row r="120" spans="1:6" ht="15" x14ac:dyDescent="0.25">
      <c r="A120" s="6">
        <v>165</v>
      </c>
      <c r="B120" s="6">
        <v>119</v>
      </c>
      <c r="C120" s="6">
        <v>4</v>
      </c>
      <c r="D120" s="6">
        <v>512</v>
      </c>
      <c r="E120" s="6">
        <v>32</v>
      </c>
      <c r="F120" s="6">
        <v>640574300</v>
      </c>
    </row>
    <row r="121" spans="1:6" ht="15" x14ac:dyDescent="0.25">
      <c r="A121" s="6">
        <v>107</v>
      </c>
      <c r="B121" s="6">
        <v>120</v>
      </c>
      <c r="C121" s="6">
        <v>4</v>
      </c>
      <c r="D121" s="6">
        <v>1500</v>
      </c>
      <c r="E121" s="6">
        <v>24</v>
      </c>
      <c r="F121" s="6">
        <v>5518380300</v>
      </c>
    </row>
    <row r="122" spans="1:6" ht="15" x14ac:dyDescent="0.25">
      <c r="A122" s="6">
        <v>178</v>
      </c>
      <c r="B122" s="6">
        <v>121</v>
      </c>
      <c r="C122" s="6">
        <v>5</v>
      </c>
      <c r="D122" s="6">
        <v>1500</v>
      </c>
      <c r="E122" s="6">
        <v>16</v>
      </c>
      <c r="F122" s="6">
        <v>2754858700</v>
      </c>
    </row>
    <row r="123" spans="1:6" ht="15" x14ac:dyDescent="0.25">
      <c r="A123" s="6">
        <v>83</v>
      </c>
      <c r="B123" s="6">
        <v>122</v>
      </c>
      <c r="C123" s="6">
        <v>2</v>
      </c>
      <c r="D123" s="6">
        <v>1500</v>
      </c>
      <c r="E123" s="6">
        <v>24</v>
      </c>
      <c r="F123" s="6">
        <v>8535370800</v>
      </c>
    </row>
    <row r="124" spans="1:6" ht="15" x14ac:dyDescent="0.25">
      <c r="A124" s="6">
        <v>79</v>
      </c>
      <c r="B124" s="6">
        <v>123</v>
      </c>
      <c r="C124" s="6">
        <v>2</v>
      </c>
      <c r="D124" s="6">
        <v>512</v>
      </c>
      <c r="E124" s="6">
        <v>16</v>
      </c>
      <c r="F124" s="6">
        <v>998246700</v>
      </c>
    </row>
    <row r="125" spans="1:6" ht="15" x14ac:dyDescent="0.25">
      <c r="A125" s="6">
        <v>78</v>
      </c>
      <c r="B125" s="6">
        <v>124</v>
      </c>
      <c r="C125" s="6">
        <v>2</v>
      </c>
      <c r="D125" s="6">
        <v>160</v>
      </c>
      <c r="E125" s="6">
        <v>32</v>
      </c>
      <c r="F125" s="6">
        <v>102618200</v>
      </c>
    </row>
    <row r="126" spans="1:6" ht="15" x14ac:dyDescent="0.25">
      <c r="A126" s="6">
        <v>82</v>
      </c>
      <c r="B126" s="6">
        <v>125</v>
      </c>
      <c r="C126" s="6">
        <v>2</v>
      </c>
      <c r="D126" s="6">
        <v>1500</v>
      </c>
      <c r="E126" s="6">
        <v>16</v>
      </c>
      <c r="F126" s="6">
        <v>8363183400</v>
      </c>
    </row>
    <row r="127" spans="1:6" ht="15" x14ac:dyDescent="0.25">
      <c r="A127" s="6">
        <v>113</v>
      </c>
      <c r="B127" s="6">
        <v>126</v>
      </c>
      <c r="C127" s="6">
        <v>5</v>
      </c>
      <c r="D127" s="6">
        <v>160</v>
      </c>
      <c r="E127" s="6">
        <v>24</v>
      </c>
      <c r="F127" s="6">
        <v>33148000</v>
      </c>
    </row>
    <row r="128" spans="1:6" ht="15" x14ac:dyDescent="0.25">
      <c r="A128" s="6">
        <v>123</v>
      </c>
      <c r="B128" s="6">
        <v>127</v>
      </c>
      <c r="C128" s="6">
        <v>1</v>
      </c>
      <c r="D128" s="6">
        <v>64</v>
      </c>
      <c r="E128" s="6">
        <v>32</v>
      </c>
      <c r="F128" s="6">
        <v>5675200</v>
      </c>
    </row>
    <row r="129" spans="1:6" ht="15" x14ac:dyDescent="0.25">
      <c r="A129" s="6">
        <v>20</v>
      </c>
      <c r="B129" s="6">
        <v>128</v>
      </c>
      <c r="C129" s="6">
        <v>2</v>
      </c>
      <c r="D129" s="6">
        <v>512</v>
      </c>
      <c r="E129" s="6">
        <v>24</v>
      </c>
      <c r="F129" s="6">
        <v>969361200</v>
      </c>
    </row>
    <row r="130" spans="1:6" ht="15" x14ac:dyDescent="0.25">
      <c r="A130" s="6">
        <v>169</v>
      </c>
      <c r="B130" s="6">
        <v>129</v>
      </c>
      <c r="C130" s="6">
        <v>5</v>
      </c>
      <c r="D130" s="6">
        <v>64</v>
      </c>
      <c r="E130" s="6">
        <v>16</v>
      </c>
      <c r="F130" s="6">
        <v>4991800</v>
      </c>
    </row>
    <row r="131" spans="1:6" ht="15" x14ac:dyDescent="0.25">
      <c r="A131" s="6">
        <v>166</v>
      </c>
      <c r="B131" s="6">
        <v>130</v>
      </c>
      <c r="C131" s="6">
        <v>4</v>
      </c>
      <c r="D131" s="6">
        <v>1500</v>
      </c>
      <c r="E131" s="6">
        <v>16</v>
      </c>
      <c r="F131" s="6">
        <v>5543214400</v>
      </c>
    </row>
    <row r="132" spans="1:6" ht="15" x14ac:dyDescent="0.25">
      <c r="A132" s="6">
        <v>164</v>
      </c>
      <c r="B132" s="6">
        <v>131</v>
      </c>
      <c r="C132" s="6">
        <v>4</v>
      </c>
      <c r="D132" s="6">
        <v>512</v>
      </c>
      <c r="E132" s="6">
        <v>24</v>
      </c>
      <c r="F132" s="6">
        <v>620281400</v>
      </c>
    </row>
    <row r="133" spans="1:6" ht="15" x14ac:dyDescent="0.25">
      <c r="A133" s="6">
        <v>24</v>
      </c>
      <c r="B133" s="6">
        <v>132</v>
      </c>
      <c r="C133" s="6">
        <v>2</v>
      </c>
      <c r="D133" s="6">
        <v>1500</v>
      </c>
      <c r="E133" s="6">
        <v>32</v>
      </c>
      <c r="F133" s="6">
        <v>8346986400</v>
      </c>
    </row>
    <row r="134" spans="1:6" ht="15" x14ac:dyDescent="0.25">
      <c r="A134" s="6">
        <v>174</v>
      </c>
      <c r="B134" s="6">
        <v>133</v>
      </c>
      <c r="C134" s="6">
        <v>5</v>
      </c>
      <c r="D134" s="6">
        <v>160</v>
      </c>
      <c r="E134" s="6">
        <v>32</v>
      </c>
      <c r="F134" s="6">
        <v>33002000</v>
      </c>
    </row>
    <row r="135" spans="1:6" ht="15" x14ac:dyDescent="0.25">
      <c r="A135" s="6">
        <v>132</v>
      </c>
      <c r="B135" s="6">
        <v>134</v>
      </c>
      <c r="C135" s="6">
        <v>1</v>
      </c>
      <c r="D135" s="6">
        <v>1500</v>
      </c>
      <c r="E135" s="6">
        <v>32</v>
      </c>
      <c r="F135" s="6">
        <v>2764571100</v>
      </c>
    </row>
    <row r="136" spans="1:6" ht="15" x14ac:dyDescent="0.25">
      <c r="A136" s="6">
        <v>9</v>
      </c>
      <c r="B136" s="6">
        <v>135</v>
      </c>
      <c r="C136" s="6">
        <v>1</v>
      </c>
      <c r="D136" s="6">
        <v>512</v>
      </c>
      <c r="E136" s="6">
        <v>32</v>
      </c>
      <c r="F136" s="6">
        <v>440807900</v>
      </c>
    </row>
    <row r="137" spans="1:6" ht="15" x14ac:dyDescent="0.25">
      <c r="A137" s="6">
        <v>144</v>
      </c>
      <c r="B137" s="6">
        <v>136</v>
      </c>
      <c r="C137" s="6">
        <v>2</v>
      </c>
      <c r="D137" s="6">
        <v>1500</v>
      </c>
      <c r="E137" s="6">
        <v>32</v>
      </c>
      <c r="F137" s="6">
        <v>8480835999</v>
      </c>
    </row>
    <row r="138" spans="1:6" ht="15" x14ac:dyDescent="0.25">
      <c r="A138" s="6">
        <v>80</v>
      </c>
      <c r="B138" s="6">
        <v>137</v>
      </c>
      <c r="C138" s="6">
        <v>2</v>
      </c>
      <c r="D138" s="6">
        <v>512</v>
      </c>
      <c r="E138" s="6">
        <v>24</v>
      </c>
      <c r="F138" s="6">
        <v>979824400</v>
      </c>
    </row>
    <row r="139" spans="1:6" ht="15" x14ac:dyDescent="0.25">
      <c r="A139" s="6">
        <v>4</v>
      </c>
      <c r="B139" s="6">
        <v>138</v>
      </c>
      <c r="C139" s="6">
        <v>1</v>
      </c>
      <c r="D139" s="6">
        <v>160</v>
      </c>
      <c r="E139" s="6">
        <v>16</v>
      </c>
      <c r="F139" s="6">
        <v>34887600</v>
      </c>
    </row>
    <row r="140" spans="1:6" ht="15" x14ac:dyDescent="0.25">
      <c r="A140" s="6">
        <v>60</v>
      </c>
      <c r="B140" s="6">
        <v>139</v>
      </c>
      <c r="C140" s="6">
        <v>5</v>
      </c>
      <c r="D140" s="6">
        <v>1500</v>
      </c>
      <c r="E140" s="6">
        <v>32</v>
      </c>
      <c r="F140" s="6">
        <v>2652475800</v>
      </c>
    </row>
    <row r="141" spans="1:6" ht="15" x14ac:dyDescent="0.25">
      <c r="A141" s="6">
        <v>108</v>
      </c>
      <c r="B141" s="6">
        <v>140</v>
      </c>
      <c r="C141" s="6">
        <v>4</v>
      </c>
      <c r="D141" s="6">
        <v>1500</v>
      </c>
      <c r="E141" s="6">
        <v>32</v>
      </c>
      <c r="F141" s="6">
        <v>5444645800</v>
      </c>
    </row>
    <row r="142" spans="1:6" ht="15" x14ac:dyDescent="0.25">
      <c r="A142" s="6">
        <v>143</v>
      </c>
      <c r="B142" s="6">
        <v>141</v>
      </c>
      <c r="C142" s="6">
        <v>2</v>
      </c>
      <c r="D142" s="6">
        <v>1500</v>
      </c>
      <c r="E142" s="6">
        <v>24</v>
      </c>
      <c r="F142" s="6">
        <v>8382141500</v>
      </c>
    </row>
    <row r="143" spans="1:6" ht="15" x14ac:dyDescent="0.25">
      <c r="A143" s="6">
        <v>37</v>
      </c>
      <c r="B143" s="6">
        <v>142</v>
      </c>
      <c r="C143" s="6">
        <v>4</v>
      </c>
      <c r="D143" s="6">
        <v>64</v>
      </c>
      <c r="E143" s="6">
        <v>16</v>
      </c>
      <c r="F143" s="6">
        <v>10947700</v>
      </c>
    </row>
    <row r="144" spans="1:6" ht="15" x14ac:dyDescent="0.25">
      <c r="A144" s="6">
        <v>36</v>
      </c>
      <c r="B144" s="6">
        <v>143</v>
      </c>
      <c r="C144" s="6">
        <v>3</v>
      </c>
      <c r="D144" s="6">
        <v>1500</v>
      </c>
      <c r="E144" s="6">
        <v>32</v>
      </c>
      <c r="F144" s="6">
        <v>2777480900</v>
      </c>
    </row>
    <row r="145" spans="1:6" ht="15" x14ac:dyDescent="0.25">
      <c r="A145" s="6">
        <v>49</v>
      </c>
      <c r="B145" s="6">
        <v>144</v>
      </c>
      <c r="C145" s="6">
        <v>5</v>
      </c>
      <c r="D145" s="6">
        <v>64</v>
      </c>
      <c r="E145" s="6">
        <v>16</v>
      </c>
      <c r="F145" s="6">
        <v>5428200</v>
      </c>
    </row>
    <row r="146" spans="1:6" ht="15" x14ac:dyDescent="0.25">
      <c r="A146" s="6">
        <v>151</v>
      </c>
      <c r="B146" s="6">
        <v>145</v>
      </c>
      <c r="C146" s="6">
        <v>3</v>
      </c>
      <c r="D146" s="6">
        <v>512</v>
      </c>
      <c r="E146" s="6">
        <v>16</v>
      </c>
      <c r="F146" s="6">
        <v>318226800</v>
      </c>
    </row>
    <row r="147" spans="1:6" ht="15" x14ac:dyDescent="0.25">
      <c r="A147" s="6">
        <v>54</v>
      </c>
      <c r="B147" s="6">
        <v>146</v>
      </c>
      <c r="C147" s="6">
        <v>5</v>
      </c>
      <c r="D147" s="6">
        <v>160</v>
      </c>
      <c r="E147" s="6">
        <v>32</v>
      </c>
      <c r="F147" s="6">
        <v>33779800</v>
      </c>
    </row>
    <row r="148" spans="1:6" ht="15" x14ac:dyDescent="0.25">
      <c r="A148" s="6">
        <v>77</v>
      </c>
      <c r="B148" s="6">
        <v>147</v>
      </c>
      <c r="C148" s="6">
        <v>2</v>
      </c>
      <c r="D148" s="6">
        <v>160</v>
      </c>
      <c r="E148" s="6">
        <v>24</v>
      </c>
      <c r="F148" s="6">
        <v>103878200</v>
      </c>
    </row>
    <row r="149" spans="1:6" ht="15" x14ac:dyDescent="0.25">
      <c r="A149" s="6">
        <v>102</v>
      </c>
      <c r="B149" s="6">
        <v>148</v>
      </c>
      <c r="C149" s="6">
        <v>4</v>
      </c>
      <c r="D149" s="6">
        <v>160</v>
      </c>
      <c r="E149" s="6">
        <v>32</v>
      </c>
      <c r="F149" s="6">
        <v>67933100</v>
      </c>
    </row>
    <row r="150" spans="1:6" ht="15" x14ac:dyDescent="0.25">
      <c r="A150" s="6">
        <v>141</v>
      </c>
      <c r="B150" s="6">
        <v>149</v>
      </c>
      <c r="C150" s="6">
        <v>2</v>
      </c>
      <c r="D150" s="6">
        <v>512</v>
      </c>
      <c r="E150" s="6">
        <v>32</v>
      </c>
      <c r="F150" s="6">
        <v>979491500</v>
      </c>
    </row>
    <row r="151" spans="1:6" ht="15" x14ac:dyDescent="0.25">
      <c r="A151" s="6">
        <v>8</v>
      </c>
      <c r="B151" s="6">
        <v>150</v>
      </c>
      <c r="C151" s="6">
        <v>1</v>
      </c>
      <c r="D151" s="6">
        <v>512</v>
      </c>
      <c r="E151" s="6">
        <v>24</v>
      </c>
      <c r="F151" s="6">
        <v>328433300</v>
      </c>
    </row>
    <row r="152" spans="1:6" ht="15" x14ac:dyDescent="0.25">
      <c r="A152" s="6">
        <v>67</v>
      </c>
      <c r="B152" s="6">
        <v>151</v>
      </c>
      <c r="C152" s="6">
        <v>1</v>
      </c>
      <c r="D152" s="6">
        <v>512</v>
      </c>
      <c r="E152" s="6">
        <v>16</v>
      </c>
      <c r="F152" s="6">
        <v>322453800</v>
      </c>
    </row>
    <row r="153" spans="1:6" ht="15" x14ac:dyDescent="0.25">
      <c r="A153" s="6">
        <v>38</v>
      </c>
      <c r="B153" s="6">
        <v>152</v>
      </c>
      <c r="C153" s="6">
        <v>4</v>
      </c>
      <c r="D153" s="6">
        <v>64</v>
      </c>
      <c r="E153" s="6">
        <v>24</v>
      </c>
      <c r="F153" s="6">
        <v>10732200</v>
      </c>
    </row>
    <row r="154" spans="1:6" ht="15" x14ac:dyDescent="0.25">
      <c r="A154" s="6">
        <v>25</v>
      </c>
      <c r="B154" s="6">
        <v>153</v>
      </c>
      <c r="C154" s="6">
        <v>3</v>
      </c>
      <c r="D154" s="6">
        <v>64</v>
      </c>
      <c r="E154" s="6">
        <v>16</v>
      </c>
      <c r="F154" s="6">
        <v>5636100</v>
      </c>
    </row>
    <row r="155" spans="1:6" ht="15" x14ac:dyDescent="0.25">
      <c r="A155" s="6">
        <v>43</v>
      </c>
      <c r="B155" s="6">
        <v>154</v>
      </c>
      <c r="C155" s="6">
        <v>4</v>
      </c>
      <c r="D155" s="6">
        <v>512</v>
      </c>
      <c r="E155" s="6">
        <v>16</v>
      </c>
      <c r="F155" s="6">
        <v>634022300</v>
      </c>
    </row>
    <row r="156" spans="1:6" ht="15" x14ac:dyDescent="0.25">
      <c r="A156" s="6">
        <v>14</v>
      </c>
      <c r="B156" s="6">
        <v>155</v>
      </c>
      <c r="C156" s="6">
        <v>2</v>
      </c>
      <c r="D156" s="6">
        <v>64</v>
      </c>
      <c r="E156" s="6">
        <v>24</v>
      </c>
      <c r="F156" s="6">
        <v>16823200</v>
      </c>
    </row>
    <row r="157" spans="1:6" ht="15" x14ac:dyDescent="0.25">
      <c r="A157" s="6">
        <v>84</v>
      </c>
      <c r="B157" s="6">
        <v>156</v>
      </c>
      <c r="C157" s="6">
        <v>2</v>
      </c>
      <c r="D157" s="6">
        <v>1500</v>
      </c>
      <c r="E157" s="6">
        <v>32</v>
      </c>
      <c r="F157" s="6">
        <v>8395312000</v>
      </c>
    </row>
    <row r="158" spans="1:6" ht="15" x14ac:dyDescent="0.25">
      <c r="A158" s="6">
        <v>50</v>
      </c>
      <c r="B158" s="6">
        <v>157</v>
      </c>
      <c r="C158" s="6">
        <v>5</v>
      </c>
      <c r="D158" s="6">
        <v>64</v>
      </c>
      <c r="E158" s="6">
        <v>24</v>
      </c>
      <c r="F158" s="6">
        <v>4889700</v>
      </c>
    </row>
    <row r="159" spans="1:6" ht="15" x14ac:dyDescent="0.25">
      <c r="A159" s="6">
        <v>57</v>
      </c>
      <c r="B159" s="6">
        <v>158</v>
      </c>
      <c r="C159" s="6">
        <v>5</v>
      </c>
      <c r="D159" s="6">
        <v>512</v>
      </c>
      <c r="E159" s="6">
        <v>32</v>
      </c>
      <c r="F159" s="6">
        <v>320245500</v>
      </c>
    </row>
    <row r="160" spans="1:6" ht="15" x14ac:dyDescent="0.25">
      <c r="A160" s="6">
        <v>120</v>
      </c>
      <c r="B160" s="6">
        <v>159</v>
      </c>
      <c r="C160" s="6">
        <v>5</v>
      </c>
      <c r="D160" s="6">
        <v>1500</v>
      </c>
      <c r="E160" s="6">
        <v>32</v>
      </c>
      <c r="F160" s="6">
        <v>2710024800</v>
      </c>
    </row>
    <row r="161" spans="1:6" ht="15" x14ac:dyDescent="0.25">
      <c r="A161" s="6">
        <v>32</v>
      </c>
      <c r="B161" s="6">
        <v>160</v>
      </c>
      <c r="C161" s="6">
        <v>3</v>
      </c>
      <c r="D161" s="6">
        <v>512</v>
      </c>
      <c r="E161" s="6">
        <v>24</v>
      </c>
      <c r="F161" s="6">
        <v>321698600</v>
      </c>
    </row>
    <row r="162" spans="1:6" ht="15" x14ac:dyDescent="0.25">
      <c r="A162" s="6">
        <v>53</v>
      </c>
      <c r="B162" s="6">
        <v>161</v>
      </c>
      <c r="C162" s="6">
        <v>5</v>
      </c>
      <c r="D162" s="6">
        <v>160</v>
      </c>
      <c r="E162" s="6">
        <v>24</v>
      </c>
      <c r="F162" s="6">
        <v>33097800</v>
      </c>
    </row>
    <row r="163" spans="1:6" ht="15" x14ac:dyDescent="0.25">
      <c r="A163" s="6">
        <v>11</v>
      </c>
      <c r="B163" s="6">
        <v>162</v>
      </c>
      <c r="C163" s="6">
        <v>1</v>
      </c>
      <c r="D163" s="6">
        <v>1500</v>
      </c>
      <c r="E163" s="6">
        <v>24</v>
      </c>
      <c r="F163" s="6">
        <v>2798238000</v>
      </c>
    </row>
    <row r="164" spans="1:6" ht="15" x14ac:dyDescent="0.25">
      <c r="A164" s="6">
        <v>128</v>
      </c>
      <c r="B164" s="6">
        <v>163</v>
      </c>
      <c r="C164" s="6">
        <v>1</v>
      </c>
      <c r="D164" s="6">
        <v>512</v>
      </c>
      <c r="E164" s="6">
        <v>24</v>
      </c>
      <c r="F164" s="6">
        <v>321788800</v>
      </c>
    </row>
    <row r="165" spans="1:6" ht="15" x14ac:dyDescent="0.25">
      <c r="A165" s="6">
        <v>101</v>
      </c>
      <c r="B165" s="6">
        <v>164</v>
      </c>
      <c r="C165" s="6">
        <v>4</v>
      </c>
      <c r="D165" s="6">
        <v>160</v>
      </c>
      <c r="E165" s="6">
        <v>24</v>
      </c>
      <c r="F165" s="6">
        <v>65174099</v>
      </c>
    </row>
    <row r="166" spans="1:6" ht="15" x14ac:dyDescent="0.25">
      <c r="A166" s="6">
        <v>117</v>
      </c>
      <c r="B166" s="6">
        <v>165</v>
      </c>
      <c r="C166" s="6">
        <v>5</v>
      </c>
      <c r="D166" s="6">
        <v>512</v>
      </c>
      <c r="E166" s="6">
        <v>32</v>
      </c>
      <c r="F166" s="6">
        <v>312002700</v>
      </c>
    </row>
    <row r="167" spans="1:6" ht="15" x14ac:dyDescent="0.25">
      <c r="A167" s="6">
        <v>46</v>
      </c>
      <c r="B167" s="6">
        <v>166</v>
      </c>
      <c r="C167" s="6">
        <v>4</v>
      </c>
      <c r="D167" s="6">
        <v>1500</v>
      </c>
      <c r="E167" s="6">
        <v>16</v>
      </c>
      <c r="F167" s="6">
        <v>5402847400</v>
      </c>
    </row>
    <row r="168" spans="1:6" ht="15" x14ac:dyDescent="0.25">
      <c r="A168" s="6">
        <v>118</v>
      </c>
      <c r="B168" s="6">
        <v>167</v>
      </c>
      <c r="C168" s="6">
        <v>5</v>
      </c>
      <c r="D168" s="6">
        <v>1500</v>
      </c>
      <c r="E168" s="6">
        <v>16</v>
      </c>
      <c r="F168" s="6">
        <v>2691094800</v>
      </c>
    </row>
    <row r="169" spans="1:6" ht="15" x14ac:dyDescent="0.25">
      <c r="A169" s="6">
        <v>90</v>
      </c>
      <c r="B169" s="6">
        <v>168</v>
      </c>
      <c r="C169" s="6">
        <v>3</v>
      </c>
      <c r="D169" s="6">
        <v>160</v>
      </c>
      <c r="E169" s="6">
        <v>32</v>
      </c>
      <c r="F169" s="6">
        <v>34111700</v>
      </c>
    </row>
    <row r="170" spans="1:6" ht="15" x14ac:dyDescent="0.25">
      <c r="A170" s="6">
        <v>146</v>
      </c>
      <c r="B170" s="6">
        <v>169</v>
      </c>
      <c r="C170" s="6">
        <v>3</v>
      </c>
      <c r="D170" s="6">
        <v>64</v>
      </c>
      <c r="E170" s="6">
        <v>24</v>
      </c>
      <c r="F170" s="6">
        <v>5694300</v>
      </c>
    </row>
    <row r="171" spans="1:6" ht="15" x14ac:dyDescent="0.25">
      <c r="A171" s="6">
        <v>42</v>
      </c>
      <c r="B171" s="6">
        <v>170</v>
      </c>
      <c r="C171" s="6">
        <v>4</v>
      </c>
      <c r="D171" s="6">
        <v>160</v>
      </c>
      <c r="E171" s="6">
        <v>32</v>
      </c>
      <c r="F171" s="6">
        <v>64269999</v>
      </c>
    </row>
    <row r="172" spans="1:6" ht="15" x14ac:dyDescent="0.25">
      <c r="A172" s="6">
        <v>130</v>
      </c>
      <c r="B172" s="6">
        <v>171</v>
      </c>
      <c r="C172" s="6">
        <v>1</v>
      </c>
      <c r="D172" s="6">
        <v>1500</v>
      </c>
      <c r="E172" s="6">
        <v>16</v>
      </c>
      <c r="F172" s="6">
        <v>2798826000</v>
      </c>
    </row>
    <row r="173" spans="1:6" ht="15" x14ac:dyDescent="0.25">
      <c r="A173" s="6">
        <v>70</v>
      </c>
      <c r="B173" s="6">
        <v>172</v>
      </c>
      <c r="C173" s="6">
        <v>1</v>
      </c>
      <c r="D173" s="6">
        <v>1500</v>
      </c>
      <c r="E173" s="6">
        <v>16</v>
      </c>
      <c r="F173" s="6">
        <v>2842686500</v>
      </c>
    </row>
    <row r="174" spans="1:6" ht="15" x14ac:dyDescent="0.25">
      <c r="A174" s="6">
        <v>1</v>
      </c>
      <c r="B174" s="6">
        <v>173</v>
      </c>
      <c r="C174" s="6">
        <v>1</v>
      </c>
      <c r="D174" s="6">
        <v>64</v>
      </c>
      <c r="E174" s="6">
        <v>16</v>
      </c>
      <c r="F174" s="6">
        <v>6274300</v>
      </c>
    </row>
    <row r="175" spans="1:6" ht="15" x14ac:dyDescent="0.25">
      <c r="A175" s="6">
        <v>66</v>
      </c>
      <c r="B175" s="6">
        <v>174</v>
      </c>
      <c r="C175" s="6">
        <v>1</v>
      </c>
      <c r="D175" s="6">
        <v>160</v>
      </c>
      <c r="E175" s="6">
        <v>32</v>
      </c>
      <c r="F175" s="6">
        <v>34324300</v>
      </c>
    </row>
    <row r="176" spans="1:6" ht="15" x14ac:dyDescent="0.25">
      <c r="A176" s="6">
        <v>109</v>
      </c>
      <c r="B176" s="6">
        <v>175</v>
      </c>
      <c r="C176" s="6">
        <v>5</v>
      </c>
      <c r="D176" s="6">
        <v>64</v>
      </c>
      <c r="E176" s="6">
        <v>16</v>
      </c>
      <c r="F176" s="6">
        <v>5200900</v>
      </c>
    </row>
    <row r="177" spans="1:6" ht="15" x14ac:dyDescent="0.25">
      <c r="A177" s="6">
        <v>115</v>
      </c>
      <c r="B177" s="6">
        <v>176</v>
      </c>
      <c r="C177" s="6">
        <v>5</v>
      </c>
      <c r="D177" s="6">
        <v>512</v>
      </c>
      <c r="E177" s="6">
        <v>16</v>
      </c>
      <c r="F177" s="6">
        <v>311565600</v>
      </c>
    </row>
    <row r="178" spans="1:6" ht="15" x14ac:dyDescent="0.25">
      <c r="A178" s="6">
        <v>175</v>
      </c>
      <c r="B178" s="6">
        <v>177</v>
      </c>
      <c r="C178" s="6">
        <v>5</v>
      </c>
      <c r="D178" s="6">
        <v>512</v>
      </c>
      <c r="E178" s="6">
        <v>16</v>
      </c>
      <c r="F178" s="6">
        <v>310633800</v>
      </c>
    </row>
    <row r="179" spans="1:6" ht="15" x14ac:dyDescent="0.25">
      <c r="A179" s="6">
        <v>98</v>
      </c>
      <c r="B179" s="6">
        <v>178</v>
      </c>
      <c r="C179" s="6">
        <v>4</v>
      </c>
      <c r="D179" s="6">
        <v>64</v>
      </c>
      <c r="E179" s="6">
        <v>24</v>
      </c>
      <c r="F179" s="6">
        <v>10993200</v>
      </c>
    </row>
    <row r="180" spans="1:6" ht="15" x14ac:dyDescent="0.25">
      <c r="A180" s="6">
        <v>116</v>
      </c>
      <c r="B180" s="6">
        <v>179</v>
      </c>
      <c r="C180" s="6">
        <v>5</v>
      </c>
      <c r="D180" s="6">
        <v>512</v>
      </c>
      <c r="E180" s="6">
        <v>24</v>
      </c>
      <c r="F180" s="6">
        <v>309843400</v>
      </c>
    </row>
    <row r="181" spans="1:6" ht="15" x14ac:dyDescent="0.25">
      <c r="A181" s="6">
        <v>22</v>
      </c>
      <c r="B181" s="6">
        <v>180</v>
      </c>
      <c r="C181" s="6">
        <v>2</v>
      </c>
      <c r="D181" s="6">
        <v>1500</v>
      </c>
      <c r="E181" s="6">
        <v>16</v>
      </c>
      <c r="F181" s="6">
        <v>8279448000</v>
      </c>
    </row>
  </sheetData>
  <autoFilter ref="C1:E181" xr:uid="{ED02A383-35B9-44BE-BAB6-EFD3A2FD40E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83AB6-9694-4EF8-B3E3-0A32BCEEE2F4}">
  <dimension ref="A2:CC39"/>
  <sheetViews>
    <sheetView topLeftCell="CA1" zoomScale="87" zoomScaleNormal="87" workbookViewId="0">
      <selection activeCell="CF2" sqref="CF2"/>
    </sheetView>
  </sheetViews>
  <sheetFormatPr baseColWidth="10" defaultRowHeight="12.75" x14ac:dyDescent="0.2"/>
  <cols>
    <col min="4" max="4" width="15.85546875" customWidth="1"/>
    <col min="23" max="23" width="17.5703125" customWidth="1"/>
    <col min="24" max="24" width="12.85546875" customWidth="1"/>
    <col min="36" max="36" width="14.42578125" customWidth="1"/>
    <col min="37" max="37" width="14" customWidth="1"/>
    <col min="48" max="48" width="15.5703125" customWidth="1"/>
    <col min="49" max="49" width="14" customWidth="1"/>
    <col min="61" max="61" width="18" customWidth="1"/>
    <col min="62" max="62" width="14.85546875" customWidth="1"/>
  </cols>
  <sheetData>
    <row r="2" spans="1:81" x14ac:dyDescent="0.2">
      <c r="A2" t="s">
        <v>3</v>
      </c>
      <c r="B2" t="s">
        <v>5</v>
      </c>
      <c r="C2" t="s">
        <v>6</v>
      </c>
      <c r="D2" t="s">
        <v>22</v>
      </c>
      <c r="E2" t="s">
        <v>23</v>
      </c>
      <c r="BV2" s="31" t="s">
        <v>24</v>
      </c>
      <c r="BW2" s="31"/>
      <c r="BX2" s="31"/>
      <c r="BY2" s="31"/>
      <c r="BZ2" s="31"/>
      <c r="CA2" s="31"/>
      <c r="CB2" s="31"/>
      <c r="CC2" s="31"/>
    </row>
    <row r="3" spans="1:81" x14ac:dyDescent="0.2">
      <c r="A3" s="20">
        <v>1</v>
      </c>
      <c r="B3" s="20">
        <v>64</v>
      </c>
      <c r="C3" s="20">
        <v>16</v>
      </c>
      <c r="D3" s="20">
        <v>5318600</v>
      </c>
      <c r="E3" s="20"/>
      <c r="U3" s="10" t="s">
        <v>3</v>
      </c>
      <c r="V3" s="10" t="s">
        <v>5</v>
      </c>
      <c r="W3" s="10" t="s">
        <v>6</v>
      </c>
      <c r="X3" s="10" t="s">
        <v>22</v>
      </c>
      <c r="Y3" s="10"/>
      <c r="AH3" s="19" t="s">
        <v>3</v>
      </c>
      <c r="AI3" s="19" t="s">
        <v>5</v>
      </c>
      <c r="AJ3" s="19" t="s">
        <v>6</v>
      </c>
      <c r="AK3" s="19" t="s">
        <v>22</v>
      </c>
      <c r="AT3" s="19" t="s">
        <v>3</v>
      </c>
      <c r="AU3" s="19" t="s">
        <v>5</v>
      </c>
      <c r="AV3" s="19" t="s">
        <v>6</v>
      </c>
      <c r="AW3" s="19" t="s">
        <v>22</v>
      </c>
      <c r="BG3" s="10" t="s">
        <v>3</v>
      </c>
      <c r="BH3" s="10" t="s">
        <v>5</v>
      </c>
      <c r="BI3" s="10" t="s">
        <v>6</v>
      </c>
      <c r="BJ3" s="10" t="s">
        <v>22</v>
      </c>
      <c r="BV3" s="31"/>
      <c r="BW3" s="31"/>
      <c r="BX3" s="31"/>
      <c r="BY3" s="31"/>
      <c r="BZ3" s="31"/>
      <c r="CA3" s="31"/>
      <c r="CB3" s="31"/>
      <c r="CC3" s="31"/>
    </row>
    <row r="4" spans="1:81" x14ac:dyDescent="0.2">
      <c r="A4" s="20">
        <v>1</v>
      </c>
      <c r="B4" s="20">
        <v>64</v>
      </c>
      <c r="C4" s="20">
        <v>24</v>
      </c>
      <c r="D4" s="20">
        <v>5331200</v>
      </c>
      <c r="E4" s="20"/>
      <c r="U4" s="18">
        <v>2</v>
      </c>
      <c r="V4" s="18">
        <v>64</v>
      </c>
      <c r="W4" s="18">
        <v>16</v>
      </c>
      <c r="X4" s="20">
        <v>16149200</v>
      </c>
      <c r="AH4" s="18">
        <v>3</v>
      </c>
      <c r="AI4" s="18">
        <v>64</v>
      </c>
      <c r="AJ4" s="18">
        <v>16</v>
      </c>
      <c r="AK4" s="8">
        <v>5301000</v>
      </c>
      <c r="AT4" s="18">
        <v>4</v>
      </c>
      <c r="AU4" s="18">
        <v>64</v>
      </c>
      <c r="AV4" s="18">
        <v>16</v>
      </c>
      <c r="AW4" s="8">
        <v>10249500</v>
      </c>
      <c r="BG4" s="18">
        <v>5</v>
      </c>
      <c r="BH4" s="18">
        <v>64</v>
      </c>
      <c r="BI4" s="18">
        <v>16</v>
      </c>
      <c r="BJ4" s="8">
        <v>4991800</v>
      </c>
    </row>
    <row r="5" spans="1:81" ht="15" customHeight="1" x14ac:dyDescent="0.2">
      <c r="A5" s="20">
        <v>1</v>
      </c>
      <c r="B5" s="20">
        <v>64</v>
      </c>
      <c r="C5" s="20">
        <v>32</v>
      </c>
      <c r="D5" s="20">
        <v>5249500</v>
      </c>
      <c r="E5" s="20">
        <f>AVERAGE(D3:D11)</f>
        <v>5590933.333333333</v>
      </c>
      <c r="F5" s="20">
        <v>64</v>
      </c>
      <c r="U5" s="18">
        <v>2</v>
      </c>
      <c r="V5" s="18">
        <v>64</v>
      </c>
      <c r="W5" s="18">
        <v>24</v>
      </c>
      <c r="X5" s="20">
        <v>16823200</v>
      </c>
      <c r="AH5" s="18">
        <v>3</v>
      </c>
      <c r="AI5" s="18">
        <v>64</v>
      </c>
      <c r="AJ5" s="18">
        <v>24</v>
      </c>
      <c r="AK5" s="8">
        <v>5185700</v>
      </c>
      <c r="AT5" s="18">
        <v>4</v>
      </c>
      <c r="AU5" s="18">
        <v>64</v>
      </c>
      <c r="AV5" s="18">
        <v>24</v>
      </c>
      <c r="AW5" s="8">
        <v>10575100</v>
      </c>
      <c r="BG5" s="18">
        <v>5</v>
      </c>
      <c r="BH5" s="18">
        <v>64</v>
      </c>
      <c r="BI5" s="18">
        <v>24</v>
      </c>
      <c r="BJ5" s="8">
        <v>4889700</v>
      </c>
    </row>
    <row r="6" spans="1:81" s="10" customFormat="1" ht="15" customHeight="1" x14ac:dyDescent="0.2">
      <c r="A6" s="20">
        <v>1</v>
      </c>
      <c r="B6" s="20">
        <v>64</v>
      </c>
      <c r="C6" s="20">
        <v>16</v>
      </c>
      <c r="D6" s="20">
        <v>5570900</v>
      </c>
      <c r="E6" s="20">
        <f>AVERAGE(D12:D20)</f>
        <v>37634577.777777776</v>
      </c>
      <c r="F6" s="20">
        <v>160</v>
      </c>
      <c r="U6" s="18">
        <v>2</v>
      </c>
      <c r="V6" s="18">
        <v>64</v>
      </c>
      <c r="W6" s="18">
        <v>32</v>
      </c>
      <c r="X6" s="20">
        <v>16513800</v>
      </c>
      <c r="AH6" s="18">
        <v>3</v>
      </c>
      <c r="AI6" s="18">
        <v>64</v>
      </c>
      <c r="AJ6" s="18">
        <v>32</v>
      </c>
      <c r="AK6" s="8">
        <v>5660200</v>
      </c>
      <c r="AT6" s="18">
        <v>4</v>
      </c>
      <c r="AU6" s="18">
        <v>64</v>
      </c>
      <c r="AV6" s="18">
        <v>32</v>
      </c>
      <c r="AW6" s="8">
        <v>10897600</v>
      </c>
      <c r="BG6" s="18">
        <v>5</v>
      </c>
      <c r="BH6" s="18">
        <v>64</v>
      </c>
      <c r="BI6" s="18">
        <v>32</v>
      </c>
      <c r="BJ6" s="8">
        <v>4897000</v>
      </c>
    </row>
    <row r="7" spans="1:81" s="10" customFormat="1" ht="15" customHeight="1" x14ac:dyDescent="0.2">
      <c r="A7" s="20">
        <v>1</v>
      </c>
      <c r="B7" s="20">
        <v>64</v>
      </c>
      <c r="C7" s="20">
        <v>24</v>
      </c>
      <c r="D7" s="20">
        <v>5390800</v>
      </c>
      <c r="E7" s="20">
        <f>AVERAGE(D21:D29)</f>
        <v>345559177.77777779</v>
      </c>
      <c r="F7" s="20">
        <v>512</v>
      </c>
      <c r="U7" s="18">
        <v>2</v>
      </c>
      <c r="V7" s="18">
        <v>64</v>
      </c>
      <c r="W7" s="18">
        <v>16</v>
      </c>
      <c r="X7" s="8">
        <v>16718599</v>
      </c>
      <c r="AH7" s="18">
        <v>3</v>
      </c>
      <c r="AI7" s="18">
        <v>64</v>
      </c>
      <c r="AJ7" s="18">
        <v>16</v>
      </c>
      <c r="AK7" s="8">
        <v>5339600</v>
      </c>
      <c r="AT7" s="18">
        <v>4</v>
      </c>
      <c r="AU7" s="18">
        <v>64</v>
      </c>
      <c r="AV7" s="18">
        <v>16</v>
      </c>
      <c r="AW7" s="8">
        <v>10736700</v>
      </c>
      <c r="BG7" s="18">
        <v>5</v>
      </c>
      <c r="BH7" s="18">
        <v>64</v>
      </c>
      <c r="BI7" s="18">
        <v>16</v>
      </c>
      <c r="BJ7" s="8">
        <v>5200900</v>
      </c>
    </row>
    <row r="8" spans="1:81" s="10" customFormat="1" ht="15" customHeight="1" x14ac:dyDescent="0.2">
      <c r="A8" s="20">
        <v>1</v>
      </c>
      <c r="B8" s="20">
        <v>64</v>
      </c>
      <c r="C8" s="20">
        <v>32</v>
      </c>
      <c r="D8" s="20">
        <v>5581400</v>
      </c>
      <c r="E8" s="20">
        <f>AVERAGE(D30:D38)</f>
        <v>2827410355.5555553</v>
      </c>
      <c r="F8" s="20">
        <v>1500</v>
      </c>
      <c r="U8" s="18">
        <v>2</v>
      </c>
      <c r="V8" s="18">
        <v>64</v>
      </c>
      <c r="W8" s="18">
        <v>24</v>
      </c>
      <c r="X8" s="8">
        <v>16934300</v>
      </c>
      <c r="AH8" s="18">
        <v>3</v>
      </c>
      <c r="AI8" s="18">
        <v>64</v>
      </c>
      <c r="AJ8" s="18">
        <v>24</v>
      </c>
      <c r="AK8" s="8">
        <v>5694300</v>
      </c>
      <c r="AT8" s="18">
        <v>4</v>
      </c>
      <c r="AU8" s="18">
        <v>64</v>
      </c>
      <c r="AV8" s="18">
        <v>24</v>
      </c>
      <c r="AW8" s="8">
        <v>10732200</v>
      </c>
      <c r="BG8" s="18">
        <v>5</v>
      </c>
      <c r="BH8" s="18">
        <v>64</v>
      </c>
      <c r="BI8" s="18">
        <v>24</v>
      </c>
      <c r="BJ8" s="8">
        <v>5009500</v>
      </c>
    </row>
    <row r="9" spans="1:81" x14ac:dyDescent="0.2">
      <c r="A9" s="20">
        <v>1</v>
      </c>
      <c r="B9" s="20">
        <v>64</v>
      </c>
      <c r="C9" s="20">
        <v>16</v>
      </c>
      <c r="D9" s="20">
        <v>6274300</v>
      </c>
      <c r="U9" s="18">
        <v>2</v>
      </c>
      <c r="V9" s="18">
        <v>64</v>
      </c>
      <c r="W9" s="18">
        <v>32</v>
      </c>
      <c r="X9" s="8">
        <v>16737400</v>
      </c>
      <c r="AH9" s="18">
        <v>3</v>
      </c>
      <c r="AI9" s="18">
        <v>64</v>
      </c>
      <c r="AJ9" s="18">
        <v>32</v>
      </c>
      <c r="AK9" s="8">
        <v>5726700</v>
      </c>
      <c r="AT9" s="18">
        <v>4</v>
      </c>
      <c r="AU9" s="18">
        <v>64</v>
      </c>
      <c r="AV9" s="18">
        <v>32</v>
      </c>
      <c r="AW9" s="8">
        <v>10915300</v>
      </c>
      <c r="BG9" s="18">
        <v>5</v>
      </c>
      <c r="BH9" s="18">
        <v>64</v>
      </c>
      <c r="BI9" s="18">
        <v>32</v>
      </c>
      <c r="BJ9" s="8">
        <v>5268700</v>
      </c>
    </row>
    <row r="10" spans="1:81" x14ac:dyDescent="0.2">
      <c r="A10" s="20">
        <v>1</v>
      </c>
      <c r="B10" s="20">
        <v>64</v>
      </c>
      <c r="C10" s="20">
        <v>24</v>
      </c>
      <c r="D10" s="20">
        <v>5926500</v>
      </c>
      <c r="U10" s="18">
        <v>2</v>
      </c>
      <c r="V10" s="18">
        <v>64</v>
      </c>
      <c r="W10" s="18">
        <v>16</v>
      </c>
      <c r="X10" s="8">
        <v>16898700</v>
      </c>
      <c r="AH10" s="18">
        <v>3</v>
      </c>
      <c r="AI10" s="18">
        <v>64</v>
      </c>
      <c r="AJ10" s="18">
        <v>16</v>
      </c>
      <c r="AK10" s="8">
        <v>5636100</v>
      </c>
      <c r="AT10" s="18">
        <v>4</v>
      </c>
      <c r="AU10" s="18">
        <v>64</v>
      </c>
      <c r="AV10" s="18">
        <v>16</v>
      </c>
      <c r="AW10" s="8">
        <v>10947700</v>
      </c>
      <c r="BG10" s="18">
        <v>5</v>
      </c>
      <c r="BH10" s="18">
        <v>64</v>
      </c>
      <c r="BI10" s="18">
        <v>16</v>
      </c>
      <c r="BJ10" s="8">
        <v>5428200</v>
      </c>
    </row>
    <row r="11" spans="1:81" x14ac:dyDescent="0.2">
      <c r="A11" s="20">
        <v>1</v>
      </c>
      <c r="B11" s="20">
        <v>64</v>
      </c>
      <c r="C11" s="20">
        <v>32</v>
      </c>
      <c r="D11" s="20">
        <v>5675200</v>
      </c>
      <c r="U11" s="18">
        <v>2</v>
      </c>
      <c r="V11" s="18">
        <v>64</v>
      </c>
      <c r="W11" s="18">
        <v>24</v>
      </c>
      <c r="X11" s="8">
        <v>18276500</v>
      </c>
      <c r="AH11" s="18">
        <v>3</v>
      </c>
      <c r="AI11" s="18">
        <v>64</v>
      </c>
      <c r="AJ11" s="18">
        <v>24</v>
      </c>
      <c r="AK11" s="8">
        <v>5857200</v>
      </c>
      <c r="AT11" s="18">
        <v>4</v>
      </c>
      <c r="AU11" s="18">
        <v>64</v>
      </c>
      <c r="AV11" s="18">
        <v>24</v>
      </c>
      <c r="AW11" s="8">
        <v>10993200</v>
      </c>
      <c r="BG11" s="18">
        <v>5</v>
      </c>
      <c r="BH11" s="18">
        <v>64</v>
      </c>
      <c r="BI11" s="18">
        <v>24</v>
      </c>
      <c r="BJ11" s="8">
        <v>5893200</v>
      </c>
    </row>
    <row r="12" spans="1:81" x14ac:dyDescent="0.2">
      <c r="A12" s="20">
        <v>1</v>
      </c>
      <c r="B12" s="20">
        <v>160</v>
      </c>
      <c r="C12" s="20">
        <v>16</v>
      </c>
      <c r="D12" s="20">
        <v>34887600</v>
      </c>
      <c r="E12" s="20"/>
      <c r="U12" s="18">
        <v>2</v>
      </c>
      <c r="V12" s="18">
        <v>64</v>
      </c>
      <c r="W12" s="18">
        <v>32</v>
      </c>
      <c r="X12" s="8">
        <v>17718100</v>
      </c>
      <c r="AH12" s="18">
        <v>3</v>
      </c>
      <c r="AI12" s="18">
        <v>64</v>
      </c>
      <c r="AJ12" s="18">
        <v>32</v>
      </c>
      <c r="AK12" s="8">
        <v>5883500</v>
      </c>
      <c r="AT12" s="18">
        <v>4</v>
      </c>
      <c r="AU12" s="18">
        <v>64</v>
      </c>
      <c r="AV12" s="18">
        <v>32</v>
      </c>
      <c r="AW12" s="8">
        <v>11325600</v>
      </c>
      <c r="BG12" s="18">
        <v>5</v>
      </c>
      <c r="BH12" s="18">
        <v>64</v>
      </c>
      <c r="BI12" s="18">
        <v>32</v>
      </c>
      <c r="BJ12" s="8">
        <v>5303900</v>
      </c>
    </row>
    <row r="13" spans="1:81" x14ac:dyDescent="0.2">
      <c r="A13" s="20">
        <v>1</v>
      </c>
      <c r="B13" s="20">
        <v>160</v>
      </c>
      <c r="C13" s="20">
        <v>24</v>
      </c>
      <c r="D13" s="20">
        <v>34041500</v>
      </c>
      <c r="E13" s="20"/>
      <c r="U13" s="18">
        <v>2</v>
      </c>
      <c r="V13" s="18">
        <v>160</v>
      </c>
      <c r="W13" s="18">
        <v>16</v>
      </c>
      <c r="X13" s="8">
        <v>100997300</v>
      </c>
      <c r="AH13" s="18">
        <v>3</v>
      </c>
      <c r="AI13" s="18">
        <v>160</v>
      </c>
      <c r="AJ13" s="18">
        <v>16</v>
      </c>
      <c r="AK13" s="8">
        <v>34614900</v>
      </c>
      <c r="AT13" s="18">
        <v>4</v>
      </c>
      <c r="AU13" s="18">
        <v>160</v>
      </c>
      <c r="AV13" s="18">
        <v>16</v>
      </c>
      <c r="AW13" s="8">
        <v>64405500</v>
      </c>
      <c r="BG13" s="18">
        <v>5</v>
      </c>
      <c r="BH13" s="18">
        <v>160</v>
      </c>
      <c r="BI13" s="18">
        <v>16</v>
      </c>
      <c r="BJ13" s="8">
        <v>32881700</v>
      </c>
    </row>
    <row r="14" spans="1:81" x14ac:dyDescent="0.2">
      <c r="A14" s="20">
        <v>1</v>
      </c>
      <c r="B14" s="20">
        <v>160</v>
      </c>
      <c r="C14" s="20">
        <v>32</v>
      </c>
      <c r="D14" s="20">
        <v>34237100</v>
      </c>
      <c r="E14" s="20"/>
      <c r="U14" s="18">
        <v>2</v>
      </c>
      <c r="V14" s="18">
        <v>160</v>
      </c>
      <c r="W14" s="18">
        <v>24</v>
      </c>
      <c r="X14" s="8">
        <v>100264500</v>
      </c>
      <c r="AH14" s="18">
        <v>3</v>
      </c>
      <c r="AI14" s="18">
        <v>160</v>
      </c>
      <c r="AJ14" s="18">
        <v>24</v>
      </c>
      <c r="AK14" s="8">
        <v>34515200</v>
      </c>
      <c r="AT14" s="18">
        <v>4</v>
      </c>
      <c r="AU14" s="18">
        <v>160</v>
      </c>
      <c r="AV14" s="18">
        <v>24</v>
      </c>
      <c r="AW14" s="8">
        <v>65174099</v>
      </c>
      <c r="BG14" s="18">
        <v>5</v>
      </c>
      <c r="BH14" s="18">
        <v>160</v>
      </c>
      <c r="BI14" s="18">
        <v>24</v>
      </c>
      <c r="BJ14" s="8">
        <v>33097800</v>
      </c>
    </row>
    <row r="15" spans="1:81" x14ac:dyDescent="0.2">
      <c r="A15" s="20">
        <v>1</v>
      </c>
      <c r="B15" s="20">
        <v>160</v>
      </c>
      <c r="C15" s="20">
        <v>16</v>
      </c>
      <c r="D15" s="20">
        <v>34982300</v>
      </c>
      <c r="U15" s="18">
        <v>2</v>
      </c>
      <c r="V15" s="18">
        <v>160</v>
      </c>
      <c r="W15" s="18">
        <v>32</v>
      </c>
      <c r="X15" s="8">
        <v>102618200</v>
      </c>
      <c r="AH15" s="18">
        <v>3</v>
      </c>
      <c r="AI15" s="18">
        <v>160</v>
      </c>
      <c r="AJ15" s="18">
        <v>32</v>
      </c>
      <c r="AK15" s="8">
        <v>34111700</v>
      </c>
      <c r="AT15" s="18">
        <v>4</v>
      </c>
      <c r="AU15" s="18">
        <v>160</v>
      </c>
      <c r="AV15" s="18">
        <v>32</v>
      </c>
      <c r="AW15" s="8">
        <v>64269999</v>
      </c>
      <c r="BG15" s="18">
        <v>5</v>
      </c>
      <c r="BH15" s="18">
        <v>160</v>
      </c>
      <c r="BI15" s="18">
        <v>32</v>
      </c>
      <c r="BJ15" s="8">
        <v>32964799</v>
      </c>
    </row>
    <row r="16" spans="1:81" x14ac:dyDescent="0.2">
      <c r="A16" s="20">
        <v>1</v>
      </c>
      <c r="B16" s="20">
        <v>160</v>
      </c>
      <c r="C16" s="20">
        <v>24</v>
      </c>
      <c r="D16" s="20">
        <v>36459800</v>
      </c>
      <c r="U16" s="18">
        <v>2</v>
      </c>
      <c r="V16" s="18">
        <v>160</v>
      </c>
      <c r="W16" s="18">
        <v>16</v>
      </c>
      <c r="X16" s="8">
        <v>104426000</v>
      </c>
      <c r="AH16" s="18">
        <v>3</v>
      </c>
      <c r="AI16" s="18">
        <v>160</v>
      </c>
      <c r="AJ16" s="18">
        <v>16</v>
      </c>
      <c r="AK16" s="8">
        <v>35415300</v>
      </c>
      <c r="AT16" s="18">
        <v>4</v>
      </c>
      <c r="AU16" s="18">
        <v>160</v>
      </c>
      <c r="AV16" s="18">
        <v>16</v>
      </c>
      <c r="AW16" s="8">
        <v>65545900</v>
      </c>
      <c r="BG16" s="18">
        <v>5</v>
      </c>
      <c r="BH16" s="18">
        <v>160</v>
      </c>
      <c r="BI16" s="18">
        <v>16</v>
      </c>
      <c r="BJ16" s="8">
        <v>33200899</v>
      </c>
    </row>
    <row r="17" spans="1:62" x14ac:dyDescent="0.2">
      <c r="A17" s="20">
        <v>1</v>
      </c>
      <c r="B17" s="20">
        <v>160</v>
      </c>
      <c r="C17" s="20">
        <v>32</v>
      </c>
      <c r="D17" s="20">
        <v>34324300</v>
      </c>
      <c r="U17" s="18">
        <v>2</v>
      </c>
      <c r="V17" s="18">
        <v>160</v>
      </c>
      <c r="W17" s="18">
        <v>24</v>
      </c>
      <c r="X17" s="8">
        <v>101286100</v>
      </c>
      <c r="AH17" s="18">
        <v>3</v>
      </c>
      <c r="AI17" s="18">
        <v>160</v>
      </c>
      <c r="AJ17" s="18">
        <v>24</v>
      </c>
      <c r="AK17" s="8">
        <v>35062000</v>
      </c>
      <c r="AT17" s="18">
        <v>4</v>
      </c>
      <c r="AU17" s="18">
        <v>160</v>
      </c>
      <c r="AV17" s="18">
        <v>24</v>
      </c>
      <c r="AW17" s="8">
        <v>66026200</v>
      </c>
      <c r="BG17" s="18">
        <v>5</v>
      </c>
      <c r="BH17" s="18">
        <v>160</v>
      </c>
      <c r="BI17" s="18">
        <v>24</v>
      </c>
      <c r="BJ17" s="8">
        <v>33148000</v>
      </c>
    </row>
    <row r="18" spans="1:62" x14ac:dyDescent="0.2">
      <c r="A18" s="20">
        <v>1</v>
      </c>
      <c r="B18" s="20">
        <v>160</v>
      </c>
      <c r="C18" s="20">
        <v>16</v>
      </c>
      <c r="D18" s="20">
        <v>36257300</v>
      </c>
      <c r="U18" s="18">
        <v>2</v>
      </c>
      <c r="V18" s="18">
        <v>160</v>
      </c>
      <c r="W18" s="18">
        <v>32</v>
      </c>
      <c r="X18" s="8">
        <v>104897500</v>
      </c>
      <c r="AH18" s="18">
        <v>3</v>
      </c>
      <c r="AI18" s="18">
        <v>160</v>
      </c>
      <c r="AJ18" s="18">
        <v>32</v>
      </c>
      <c r="AK18" s="8">
        <v>35385000</v>
      </c>
      <c r="AT18" s="18">
        <v>4</v>
      </c>
      <c r="AU18" s="18">
        <v>160</v>
      </c>
      <c r="AV18" s="18">
        <v>32</v>
      </c>
      <c r="AW18" s="8">
        <v>67933100</v>
      </c>
      <c r="BG18" s="18">
        <v>5</v>
      </c>
      <c r="BH18" s="18">
        <v>160</v>
      </c>
      <c r="BI18" s="18">
        <v>32</v>
      </c>
      <c r="BJ18" s="8">
        <v>33002000</v>
      </c>
    </row>
    <row r="19" spans="1:62" x14ac:dyDescent="0.2">
      <c r="A19" s="20">
        <v>1</v>
      </c>
      <c r="B19" s="20">
        <v>160</v>
      </c>
      <c r="C19" s="20">
        <v>24</v>
      </c>
      <c r="D19" s="20">
        <v>58767500</v>
      </c>
      <c r="U19" s="18">
        <v>2</v>
      </c>
      <c r="V19" s="18">
        <v>160</v>
      </c>
      <c r="W19" s="18">
        <v>16</v>
      </c>
      <c r="X19" s="8">
        <v>105094700</v>
      </c>
      <c r="AH19" s="18">
        <v>3</v>
      </c>
      <c r="AI19" s="18">
        <v>160</v>
      </c>
      <c r="AJ19" s="18">
        <v>16</v>
      </c>
      <c r="AK19" s="8">
        <v>36631800</v>
      </c>
      <c r="AT19" s="18">
        <v>4</v>
      </c>
      <c r="AU19" s="18">
        <v>160</v>
      </c>
      <c r="AV19" s="18">
        <v>16</v>
      </c>
      <c r="AW19" s="8">
        <v>68171400</v>
      </c>
      <c r="BG19" s="18">
        <v>5</v>
      </c>
      <c r="BH19" s="18">
        <v>160</v>
      </c>
      <c r="BI19" s="18">
        <v>16</v>
      </c>
      <c r="BJ19" s="8">
        <v>34468200</v>
      </c>
    </row>
    <row r="20" spans="1:62" x14ac:dyDescent="0.2">
      <c r="A20" s="20">
        <v>1</v>
      </c>
      <c r="B20" s="20">
        <v>160</v>
      </c>
      <c r="C20" s="20">
        <v>32</v>
      </c>
      <c r="D20" s="20">
        <v>34753800</v>
      </c>
      <c r="U20" s="18">
        <v>2</v>
      </c>
      <c r="V20" s="18">
        <v>160</v>
      </c>
      <c r="W20" s="18">
        <v>24</v>
      </c>
      <c r="X20" s="8">
        <v>103878200</v>
      </c>
      <c r="AH20" s="18">
        <v>3</v>
      </c>
      <c r="AI20" s="18">
        <v>160</v>
      </c>
      <c r="AJ20" s="18">
        <v>24</v>
      </c>
      <c r="AK20" s="8">
        <v>35136000</v>
      </c>
      <c r="AT20" s="18">
        <v>4</v>
      </c>
      <c r="AU20" s="18">
        <v>160</v>
      </c>
      <c r="AV20" s="18">
        <v>24</v>
      </c>
      <c r="AW20" s="8">
        <v>82687500</v>
      </c>
      <c r="BG20" s="18">
        <v>5</v>
      </c>
      <c r="BH20" s="18">
        <v>160</v>
      </c>
      <c r="BI20" s="18">
        <v>24</v>
      </c>
      <c r="BJ20" s="8">
        <v>34153700</v>
      </c>
    </row>
    <row r="21" spans="1:62" x14ac:dyDescent="0.2">
      <c r="A21" s="20">
        <v>1</v>
      </c>
      <c r="B21" s="20">
        <v>512</v>
      </c>
      <c r="C21" s="20">
        <v>16</v>
      </c>
      <c r="D21" s="20">
        <v>322453800</v>
      </c>
      <c r="E21" s="20"/>
      <c r="U21" s="18">
        <v>2</v>
      </c>
      <c r="V21" s="18">
        <v>160</v>
      </c>
      <c r="W21" s="18">
        <v>32</v>
      </c>
      <c r="X21" s="8">
        <v>105939100</v>
      </c>
      <c r="AH21" s="18">
        <v>3</v>
      </c>
      <c r="AI21" s="18">
        <v>160</v>
      </c>
      <c r="AJ21" s="18">
        <v>32</v>
      </c>
      <c r="AK21" s="8">
        <v>37741400</v>
      </c>
      <c r="AT21" s="18">
        <v>4</v>
      </c>
      <c r="AU21" s="18">
        <v>160</v>
      </c>
      <c r="AV21" s="18">
        <v>32</v>
      </c>
      <c r="AW21" s="8">
        <v>71301500</v>
      </c>
      <c r="BG21" s="18">
        <v>5</v>
      </c>
      <c r="BH21" s="18">
        <v>160</v>
      </c>
      <c r="BI21" s="18">
        <v>32</v>
      </c>
      <c r="BJ21" s="8">
        <v>33779800</v>
      </c>
    </row>
    <row r="22" spans="1:62" x14ac:dyDescent="0.2">
      <c r="A22" s="20">
        <v>1</v>
      </c>
      <c r="B22" s="20">
        <v>512</v>
      </c>
      <c r="C22" s="20">
        <v>24</v>
      </c>
      <c r="D22" s="20">
        <v>321788800</v>
      </c>
      <c r="E22" s="20"/>
      <c r="U22" s="18">
        <v>2</v>
      </c>
      <c r="V22" s="18">
        <v>512</v>
      </c>
      <c r="W22" s="18">
        <v>16</v>
      </c>
      <c r="X22" s="8">
        <v>998246700</v>
      </c>
      <c r="AH22" s="18">
        <v>3</v>
      </c>
      <c r="AI22" s="18">
        <v>512</v>
      </c>
      <c r="AJ22" s="18">
        <v>16</v>
      </c>
      <c r="AK22" s="8">
        <v>318226800</v>
      </c>
      <c r="AT22" s="18">
        <v>4</v>
      </c>
      <c r="AU22" s="18">
        <v>512</v>
      </c>
      <c r="AV22" s="18">
        <v>16</v>
      </c>
      <c r="AW22" s="8">
        <v>634022300</v>
      </c>
      <c r="BG22" s="18">
        <v>5</v>
      </c>
      <c r="BH22" s="18">
        <v>512</v>
      </c>
      <c r="BI22" s="18">
        <v>16</v>
      </c>
      <c r="BJ22" s="8">
        <v>310633800</v>
      </c>
    </row>
    <row r="23" spans="1:62" x14ac:dyDescent="0.2">
      <c r="A23" s="20">
        <v>1</v>
      </c>
      <c r="B23" s="20">
        <v>512</v>
      </c>
      <c r="C23" s="20">
        <v>32</v>
      </c>
      <c r="D23" s="20">
        <v>337595700</v>
      </c>
      <c r="E23" s="20"/>
      <c r="U23" s="18">
        <v>2</v>
      </c>
      <c r="V23" s="18">
        <v>512</v>
      </c>
      <c r="W23" s="18">
        <v>24</v>
      </c>
      <c r="X23" s="8">
        <v>969361200</v>
      </c>
      <c r="AH23" s="18">
        <v>3</v>
      </c>
      <c r="AI23" s="18">
        <v>512</v>
      </c>
      <c r="AJ23" s="18">
        <v>24</v>
      </c>
      <c r="AK23" s="8">
        <v>321698600</v>
      </c>
      <c r="AT23" s="18">
        <v>4</v>
      </c>
      <c r="AU23" s="18">
        <v>512</v>
      </c>
      <c r="AV23" s="18">
        <v>24</v>
      </c>
      <c r="AW23" s="8">
        <v>620281400</v>
      </c>
      <c r="BG23" s="18">
        <v>5</v>
      </c>
      <c r="BH23" s="18">
        <v>512</v>
      </c>
      <c r="BI23" s="18">
        <v>24</v>
      </c>
      <c r="BJ23" s="8">
        <v>305488800</v>
      </c>
    </row>
    <row r="24" spans="1:62" x14ac:dyDescent="0.2">
      <c r="A24" s="20">
        <v>1</v>
      </c>
      <c r="B24" s="20">
        <v>512</v>
      </c>
      <c r="C24" s="20">
        <v>16</v>
      </c>
      <c r="D24" s="20">
        <v>334244200</v>
      </c>
      <c r="U24" s="18">
        <v>2</v>
      </c>
      <c r="V24" s="18">
        <v>512</v>
      </c>
      <c r="W24" s="18">
        <v>32</v>
      </c>
      <c r="X24" s="8">
        <v>979491500</v>
      </c>
      <c r="AH24" s="18">
        <v>3</v>
      </c>
      <c r="AI24" s="18">
        <v>512</v>
      </c>
      <c r="AJ24" s="18">
        <v>32</v>
      </c>
      <c r="AK24" s="8">
        <v>325600800</v>
      </c>
      <c r="AT24" s="18">
        <v>4</v>
      </c>
      <c r="AU24" s="18">
        <v>512</v>
      </c>
      <c r="AV24" s="18">
        <v>32</v>
      </c>
      <c r="AW24" s="8">
        <v>640574300</v>
      </c>
      <c r="BG24" s="18">
        <v>5</v>
      </c>
      <c r="BH24" s="18">
        <v>512</v>
      </c>
      <c r="BI24" s="18">
        <v>32</v>
      </c>
      <c r="BJ24" s="8">
        <v>312002700</v>
      </c>
    </row>
    <row r="25" spans="1:62" x14ac:dyDescent="0.2">
      <c r="A25" s="20">
        <v>1</v>
      </c>
      <c r="B25" s="20">
        <v>512</v>
      </c>
      <c r="C25" s="20">
        <v>24</v>
      </c>
      <c r="D25" s="20">
        <v>328433300</v>
      </c>
      <c r="U25" s="18">
        <v>2</v>
      </c>
      <c r="V25" s="18">
        <v>512</v>
      </c>
      <c r="W25" s="18">
        <v>16</v>
      </c>
      <c r="X25" s="8">
        <v>1010510000</v>
      </c>
      <c r="AH25" s="18">
        <v>3</v>
      </c>
      <c r="AI25" s="18">
        <v>512</v>
      </c>
      <c r="AJ25" s="18">
        <v>16</v>
      </c>
      <c r="AK25" s="8">
        <v>319862600</v>
      </c>
      <c r="AT25" s="18">
        <v>4</v>
      </c>
      <c r="AU25" s="18">
        <v>512</v>
      </c>
      <c r="AV25" s="18">
        <v>16</v>
      </c>
      <c r="AW25" s="8">
        <v>640070400</v>
      </c>
      <c r="BG25" s="18">
        <v>5</v>
      </c>
      <c r="BH25" s="18">
        <v>512</v>
      </c>
      <c r="BI25" s="18">
        <v>16</v>
      </c>
      <c r="BJ25" s="8">
        <v>311565600</v>
      </c>
    </row>
    <row r="26" spans="1:62" ht="16.5" customHeight="1" x14ac:dyDescent="0.2">
      <c r="A26" s="20">
        <v>1</v>
      </c>
      <c r="B26" s="20">
        <v>512</v>
      </c>
      <c r="C26" s="20">
        <v>32</v>
      </c>
      <c r="D26" s="20">
        <v>338288400</v>
      </c>
      <c r="U26" s="18">
        <v>2</v>
      </c>
      <c r="V26" s="18">
        <v>512</v>
      </c>
      <c r="W26" s="18">
        <v>24</v>
      </c>
      <c r="X26" s="8">
        <v>973735500</v>
      </c>
      <c r="AH26" s="18">
        <v>3</v>
      </c>
      <c r="AI26" s="18">
        <v>512</v>
      </c>
      <c r="AJ26" s="18">
        <v>24</v>
      </c>
      <c r="AK26" s="8">
        <v>323848200</v>
      </c>
      <c r="AT26" s="18">
        <v>4</v>
      </c>
      <c r="AU26" s="18">
        <v>512</v>
      </c>
      <c r="AV26" s="18">
        <v>24</v>
      </c>
      <c r="AW26" s="8">
        <v>636941500</v>
      </c>
      <c r="BG26" s="18">
        <v>5</v>
      </c>
      <c r="BH26" s="18">
        <v>512</v>
      </c>
      <c r="BI26" s="18">
        <v>24</v>
      </c>
      <c r="BJ26" s="8">
        <v>309843400</v>
      </c>
    </row>
    <row r="27" spans="1:62" x14ac:dyDescent="0.2">
      <c r="A27" s="20">
        <v>1</v>
      </c>
      <c r="B27" s="20">
        <v>512</v>
      </c>
      <c r="C27" s="20">
        <v>16</v>
      </c>
      <c r="D27" s="20">
        <v>341237300</v>
      </c>
      <c r="U27" s="18">
        <v>2</v>
      </c>
      <c r="V27" s="18">
        <v>512</v>
      </c>
      <c r="W27" s="18">
        <v>32</v>
      </c>
      <c r="X27" s="8">
        <v>1003671800</v>
      </c>
      <c r="AH27" s="18">
        <v>3</v>
      </c>
      <c r="AI27" s="18">
        <v>512</v>
      </c>
      <c r="AJ27" s="18">
        <v>32</v>
      </c>
      <c r="AK27" s="8">
        <v>326695800</v>
      </c>
      <c r="AT27" s="18">
        <v>4</v>
      </c>
      <c r="AU27" s="18">
        <v>512</v>
      </c>
      <c r="AV27" s="18">
        <v>32</v>
      </c>
      <c r="AW27" s="8">
        <v>648047800</v>
      </c>
      <c r="BG27" s="18">
        <v>5</v>
      </c>
      <c r="BH27" s="18">
        <v>512</v>
      </c>
      <c r="BI27" s="18">
        <v>32</v>
      </c>
      <c r="BJ27" s="8">
        <v>320245500</v>
      </c>
    </row>
    <row r="28" spans="1:62" x14ac:dyDescent="0.2">
      <c r="A28" s="20">
        <v>1</v>
      </c>
      <c r="B28" s="20">
        <v>512</v>
      </c>
      <c r="C28" s="20">
        <v>24</v>
      </c>
      <c r="D28" s="20">
        <v>345183200</v>
      </c>
      <c r="U28" s="18">
        <v>2</v>
      </c>
      <c r="V28" s="18">
        <v>512</v>
      </c>
      <c r="W28" s="18">
        <v>16</v>
      </c>
      <c r="X28" s="8">
        <v>1038922000</v>
      </c>
      <c r="AH28" s="18">
        <v>3</v>
      </c>
      <c r="AI28" s="18">
        <v>512</v>
      </c>
      <c r="AJ28" s="18">
        <v>16</v>
      </c>
      <c r="AK28" s="8">
        <v>338013000</v>
      </c>
      <c r="AT28" s="18">
        <v>4</v>
      </c>
      <c r="AU28" s="18">
        <v>512</v>
      </c>
      <c r="AV28" s="18">
        <v>16</v>
      </c>
      <c r="AW28" s="8">
        <v>657225400</v>
      </c>
      <c r="BG28" s="18">
        <v>5</v>
      </c>
      <c r="BH28" s="18">
        <v>512</v>
      </c>
      <c r="BI28" s="18">
        <v>16</v>
      </c>
      <c r="BJ28" s="8">
        <v>325486800</v>
      </c>
    </row>
    <row r="29" spans="1:62" x14ac:dyDescent="0.2">
      <c r="A29" s="20">
        <v>1</v>
      </c>
      <c r="B29" s="20">
        <v>512</v>
      </c>
      <c r="C29" s="20">
        <v>32</v>
      </c>
      <c r="D29" s="20">
        <v>440807900</v>
      </c>
      <c r="U29" s="18">
        <v>2</v>
      </c>
      <c r="V29" s="18">
        <v>512</v>
      </c>
      <c r="W29" s="18">
        <v>24</v>
      </c>
      <c r="X29" s="8">
        <v>979824400</v>
      </c>
      <c r="AH29" s="18">
        <v>3</v>
      </c>
      <c r="AI29" s="18">
        <v>512</v>
      </c>
      <c r="AJ29" s="18">
        <v>24</v>
      </c>
      <c r="AK29" s="8">
        <v>332114400</v>
      </c>
      <c r="AT29" s="18">
        <v>4</v>
      </c>
      <c r="AU29" s="18">
        <v>512</v>
      </c>
      <c r="AV29" s="18">
        <v>24</v>
      </c>
      <c r="AW29" s="8">
        <v>651153200</v>
      </c>
      <c r="BG29" s="18">
        <v>5</v>
      </c>
      <c r="BH29" s="18">
        <v>512</v>
      </c>
      <c r="BI29" s="18">
        <v>24</v>
      </c>
      <c r="BJ29" s="8">
        <v>323185100</v>
      </c>
    </row>
    <row r="30" spans="1:62" x14ac:dyDescent="0.2">
      <c r="A30" s="20">
        <v>1</v>
      </c>
      <c r="B30" s="20">
        <v>1500</v>
      </c>
      <c r="C30" s="20">
        <v>16</v>
      </c>
      <c r="D30" s="20">
        <v>2798826000</v>
      </c>
      <c r="E30" s="20"/>
      <c r="U30" s="18">
        <v>2</v>
      </c>
      <c r="V30" s="18">
        <v>512</v>
      </c>
      <c r="W30" s="18">
        <v>32</v>
      </c>
      <c r="X30" s="8">
        <v>1006486700</v>
      </c>
      <c r="AH30" s="18">
        <v>3</v>
      </c>
      <c r="AI30" s="18">
        <v>512</v>
      </c>
      <c r="AJ30" s="18">
        <v>32</v>
      </c>
      <c r="AK30" s="8">
        <v>335637600</v>
      </c>
      <c r="AT30" s="18">
        <v>4</v>
      </c>
      <c r="AU30" s="18">
        <v>512</v>
      </c>
      <c r="AV30" s="18">
        <v>32</v>
      </c>
      <c r="AW30" s="8">
        <v>649415000</v>
      </c>
      <c r="BG30" s="18">
        <v>5</v>
      </c>
      <c r="BH30" s="18">
        <v>512</v>
      </c>
      <c r="BI30" s="18">
        <v>32</v>
      </c>
      <c r="BJ30" s="8">
        <v>327796600</v>
      </c>
    </row>
    <row r="31" spans="1:62" x14ac:dyDescent="0.2">
      <c r="A31" s="20">
        <v>1</v>
      </c>
      <c r="B31" s="20">
        <v>1500</v>
      </c>
      <c r="C31" s="20">
        <v>24</v>
      </c>
      <c r="D31" s="20">
        <v>2798238000</v>
      </c>
      <c r="E31" s="20"/>
      <c r="U31" s="18">
        <v>2</v>
      </c>
      <c r="V31" s="18">
        <v>1500</v>
      </c>
      <c r="W31" s="18">
        <v>16</v>
      </c>
      <c r="X31" s="8">
        <v>8279448000</v>
      </c>
      <c r="AH31" s="18">
        <v>3</v>
      </c>
      <c r="AI31" s="18">
        <v>1500</v>
      </c>
      <c r="AJ31" s="18">
        <v>16</v>
      </c>
      <c r="AK31" s="8">
        <v>2766161300</v>
      </c>
      <c r="AT31" s="18">
        <v>4</v>
      </c>
      <c r="AU31" s="18">
        <v>1500</v>
      </c>
      <c r="AV31" s="18">
        <v>16</v>
      </c>
      <c r="AW31" s="8">
        <v>5402847400</v>
      </c>
      <c r="BG31" s="18">
        <v>5</v>
      </c>
      <c r="BH31" s="18">
        <v>1500</v>
      </c>
      <c r="BI31" s="18">
        <v>16</v>
      </c>
      <c r="BJ31" s="8">
        <v>2691094800</v>
      </c>
    </row>
    <row r="32" spans="1:62" x14ac:dyDescent="0.2">
      <c r="A32" s="20">
        <v>1</v>
      </c>
      <c r="B32" s="20">
        <v>1500</v>
      </c>
      <c r="C32" s="20">
        <v>32</v>
      </c>
      <c r="D32" s="20">
        <v>2764571100</v>
      </c>
      <c r="E32" s="20"/>
      <c r="U32" s="18">
        <v>2</v>
      </c>
      <c r="V32" s="18">
        <v>1500</v>
      </c>
      <c r="W32" s="18">
        <v>24</v>
      </c>
      <c r="X32" s="8">
        <v>8382141500</v>
      </c>
      <c r="AH32" s="18">
        <v>3</v>
      </c>
      <c r="AI32" s="18">
        <v>1500</v>
      </c>
      <c r="AJ32" s="18">
        <v>24</v>
      </c>
      <c r="AK32" s="8">
        <v>2768781600</v>
      </c>
      <c r="AT32" s="18">
        <v>4</v>
      </c>
      <c r="AU32" s="18">
        <v>1500</v>
      </c>
      <c r="AV32" s="18">
        <v>24</v>
      </c>
      <c r="AW32" s="8">
        <v>5481113700</v>
      </c>
      <c r="BG32" s="18">
        <v>5</v>
      </c>
      <c r="BH32" s="18">
        <v>1500</v>
      </c>
      <c r="BI32" s="18">
        <v>24</v>
      </c>
      <c r="BJ32" s="8">
        <v>2686464600</v>
      </c>
    </row>
    <row r="33" spans="1:62" x14ac:dyDescent="0.2">
      <c r="A33" s="20">
        <v>1</v>
      </c>
      <c r="B33" s="20">
        <v>1500</v>
      </c>
      <c r="C33" s="20">
        <v>16</v>
      </c>
      <c r="D33" s="20">
        <v>2842686500</v>
      </c>
      <c r="U33" s="18">
        <v>2</v>
      </c>
      <c r="V33" s="18">
        <v>1500</v>
      </c>
      <c r="W33" s="18">
        <v>32</v>
      </c>
      <c r="X33" s="8">
        <v>8346986400</v>
      </c>
      <c r="AH33" s="18">
        <v>3</v>
      </c>
      <c r="AI33" s="18">
        <v>1500</v>
      </c>
      <c r="AJ33" s="18">
        <v>32</v>
      </c>
      <c r="AK33" s="8">
        <v>2777480900</v>
      </c>
      <c r="AT33" s="18">
        <v>4</v>
      </c>
      <c r="AU33" s="18">
        <v>1500</v>
      </c>
      <c r="AV33" s="18">
        <v>32</v>
      </c>
      <c r="AW33" s="8">
        <v>5444645800</v>
      </c>
      <c r="BG33" s="18">
        <v>5</v>
      </c>
      <c r="BH33" s="18">
        <v>1500</v>
      </c>
      <c r="BI33" s="18">
        <v>32</v>
      </c>
      <c r="BJ33" s="8">
        <v>2652475800</v>
      </c>
    </row>
    <row r="34" spans="1:62" x14ac:dyDescent="0.2">
      <c r="A34" s="20">
        <v>1</v>
      </c>
      <c r="B34" s="20">
        <v>1500</v>
      </c>
      <c r="C34" s="20">
        <v>24</v>
      </c>
      <c r="D34" s="20">
        <v>2834404700</v>
      </c>
      <c r="U34" s="18">
        <v>2</v>
      </c>
      <c r="V34" s="18">
        <v>1500</v>
      </c>
      <c r="W34" s="18">
        <v>16</v>
      </c>
      <c r="X34" s="8">
        <v>8363183400</v>
      </c>
      <c r="AH34" s="18">
        <v>3</v>
      </c>
      <c r="AI34" s="18">
        <v>1500</v>
      </c>
      <c r="AJ34" s="18">
        <v>16</v>
      </c>
      <c r="AK34" s="8">
        <v>2789965300</v>
      </c>
      <c r="AT34" s="18">
        <v>4</v>
      </c>
      <c r="AU34" s="18">
        <v>1500</v>
      </c>
      <c r="AV34" s="18">
        <v>16</v>
      </c>
      <c r="AW34" s="8">
        <v>5543214400</v>
      </c>
      <c r="BG34" s="18">
        <v>5</v>
      </c>
      <c r="BH34" s="18">
        <v>1500</v>
      </c>
      <c r="BI34" s="18">
        <v>16</v>
      </c>
      <c r="BJ34" s="8">
        <v>2700357000</v>
      </c>
    </row>
    <row r="35" spans="1:62" x14ac:dyDescent="0.2">
      <c r="A35" s="20">
        <v>1</v>
      </c>
      <c r="B35" s="20">
        <v>1500</v>
      </c>
      <c r="C35" s="20">
        <v>32</v>
      </c>
      <c r="D35" s="20">
        <v>2824402700</v>
      </c>
      <c r="U35" s="18">
        <v>2</v>
      </c>
      <c r="V35" s="18">
        <v>1500</v>
      </c>
      <c r="W35" s="18">
        <v>24</v>
      </c>
      <c r="X35" s="8">
        <v>8535370800</v>
      </c>
      <c r="AH35" s="18">
        <v>3</v>
      </c>
      <c r="AI35" s="18">
        <v>1500</v>
      </c>
      <c r="AJ35" s="18">
        <v>24</v>
      </c>
      <c r="AK35" s="8">
        <v>2795813600</v>
      </c>
      <c r="AT35" s="18">
        <v>4</v>
      </c>
      <c r="AU35" s="18">
        <v>1500</v>
      </c>
      <c r="AV35" s="18">
        <v>24</v>
      </c>
      <c r="AW35" s="8">
        <v>5518380300</v>
      </c>
      <c r="BG35" s="18">
        <v>5</v>
      </c>
      <c r="BH35" s="18">
        <v>1500</v>
      </c>
      <c r="BI35" s="18">
        <v>24</v>
      </c>
      <c r="BJ35" s="8">
        <v>2686830300</v>
      </c>
    </row>
    <row r="36" spans="1:62" x14ac:dyDescent="0.2">
      <c r="A36" s="20">
        <v>1</v>
      </c>
      <c r="B36" s="20">
        <v>1500</v>
      </c>
      <c r="C36" s="20">
        <v>16</v>
      </c>
      <c r="D36" s="20">
        <v>2860038300</v>
      </c>
      <c r="U36" s="18">
        <v>2</v>
      </c>
      <c r="V36" s="18">
        <v>1500</v>
      </c>
      <c r="W36" s="18">
        <v>32</v>
      </c>
      <c r="X36" s="8">
        <v>8395312000</v>
      </c>
      <c r="AH36" s="18">
        <v>3</v>
      </c>
      <c r="AI36" s="18">
        <v>1500</v>
      </c>
      <c r="AJ36" s="18">
        <v>32</v>
      </c>
      <c r="AK36" s="8">
        <v>2800815300</v>
      </c>
      <c r="AT36" s="18">
        <v>4</v>
      </c>
      <c r="AU36" s="18">
        <v>1500</v>
      </c>
      <c r="AV36" s="18">
        <v>32</v>
      </c>
      <c r="AW36" s="8">
        <v>5538076500</v>
      </c>
      <c r="BG36" s="18">
        <v>5</v>
      </c>
      <c r="BH36" s="18">
        <v>1500</v>
      </c>
      <c r="BI36" s="18">
        <v>32</v>
      </c>
      <c r="BJ36" s="8">
        <v>2710024800</v>
      </c>
    </row>
    <row r="37" spans="1:62" x14ac:dyDescent="0.2">
      <c r="A37" s="20">
        <v>1</v>
      </c>
      <c r="B37" s="20">
        <v>1500</v>
      </c>
      <c r="C37" s="20">
        <v>24</v>
      </c>
      <c r="D37" s="20">
        <v>2858099000</v>
      </c>
      <c r="U37" s="18">
        <v>2</v>
      </c>
      <c r="V37" s="18">
        <v>1500</v>
      </c>
      <c r="W37" s="18">
        <v>16</v>
      </c>
      <c r="X37" s="8">
        <v>8679482600</v>
      </c>
      <c r="AH37" s="18">
        <v>3</v>
      </c>
      <c r="AI37" s="18">
        <v>1500</v>
      </c>
      <c r="AJ37" s="18">
        <v>16</v>
      </c>
      <c r="AK37" s="8">
        <v>2829514000</v>
      </c>
      <c r="AT37" s="18">
        <v>4</v>
      </c>
      <c r="AU37" s="18">
        <v>1500</v>
      </c>
      <c r="AV37" s="18">
        <v>16</v>
      </c>
      <c r="AW37" s="8">
        <v>5638650800</v>
      </c>
      <c r="BG37" s="18">
        <v>5</v>
      </c>
      <c r="BH37" s="18">
        <v>1500</v>
      </c>
      <c r="BI37" s="18">
        <v>16</v>
      </c>
      <c r="BJ37" s="8">
        <v>2754858700</v>
      </c>
    </row>
    <row r="38" spans="1:62" x14ac:dyDescent="0.2">
      <c r="A38" s="20">
        <v>1</v>
      </c>
      <c r="B38" s="20">
        <v>1500</v>
      </c>
      <c r="C38" s="20">
        <v>32</v>
      </c>
      <c r="D38" s="20">
        <v>2865426900</v>
      </c>
      <c r="U38" s="18">
        <v>2</v>
      </c>
      <c r="V38" s="18">
        <v>1500</v>
      </c>
      <c r="W38" s="18">
        <v>24</v>
      </c>
      <c r="X38" s="8">
        <v>8704309200</v>
      </c>
      <c r="AH38" s="18">
        <v>3</v>
      </c>
      <c r="AI38" s="18">
        <v>1500</v>
      </c>
      <c r="AJ38" s="18">
        <v>24</v>
      </c>
      <c r="AK38" s="8">
        <v>2812581100</v>
      </c>
      <c r="AT38" s="18">
        <v>4</v>
      </c>
      <c r="AU38" s="18">
        <v>1500</v>
      </c>
      <c r="AV38" s="18">
        <v>24</v>
      </c>
      <c r="AW38" s="8">
        <v>5562808400</v>
      </c>
      <c r="BG38" s="18">
        <v>5</v>
      </c>
      <c r="BH38" s="18">
        <v>1500</v>
      </c>
      <c r="BI38" s="18">
        <v>24</v>
      </c>
      <c r="BJ38" s="8">
        <v>2785775400</v>
      </c>
    </row>
    <row r="39" spans="1:62" x14ac:dyDescent="0.2">
      <c r="U39" s="18">
        <v>2</v>
      </c>
      <c r="V39" s="18">
        <v>1500</v>
      </c>
      <c r="W39" s="18">
        <v>32</v>
      </c>
      <c r="X39" s="8">
        <v>8480835999</v>
      </c>
      <c r="AH39" s="18">
        <v>3</v>
      </c>
      <c r="AI39" s="18">
        <v>1500</v>
      </c>
      <c r="AJ39" s="18">
        <v>32</v>
      </c>
      <c r="AK39" s="8">
        <v>2868157600</v>
      </c>
      <c r="AT39" s="18">
        <v>4</v>
      </c>
      <c r="AU39" s="18">
        <v>1500</v>
      </c>
      <c r="AV39" s="18">
        <v>32</v>
      </c>
      <c r="AW39" s="8">
        <v>7290468100</v>
      </c>
      <c r="BG39" s="18">
        <v>5</v>
      </c>
      <c r="BH39" s="18">
        <v>1500</v>
      </c>
      <c r="BI39" s="18">
        <v>32</v>
      </c>
      <c r="BJ39" s="8">
        <v>2717618800</v>
      </c>
    </row>
  </sheetData>
  <mergeCells count="1">
    <mergeCell ref="BV2:CC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3:Q64"/>
  <sheetViews>
    <sheetView workbookViewId="0">
      <selection activeCell="C4" sqref="C4:E4"/>
    </sheetView>
  </sheetViews>
  <sheetFormatPr baseColWidth="10" defaultColWidth="14.42578125" defaultRowHeight="15.75" customHeight="1" x14ac:dyDescent="0.2"/>
  <cols>
    <col min="8" max="8" width="16.7109375" customWidth="1"/>
    <col min="9" max="9" width="18.140625" customWidth="1"/>
    <col min="10" max="10" width="16.42578125" customWidth="1"/>
  </cols>
  <sheetData>
    <row r="3" spans="2:17" x14ac:dyDescent="0.2">
      <c r="B3" s="1"/>
      <c r="C3" s="1"/>
      <c r="D3" s="1"/>
      <c r="E3" s="32" t="s">
        <v>2</v>
      </c>
      <c r="F3" s="33"/>
      <c r="G3" s="33"/>
      <c r="H3" s="36" t="s">
        <v>25</v>
      </c>
      <c r="I3" s="37"/>
      <c r="J3" s="37"/>
      <c r="K3" s="34" t="s">
        <v>26</v>
      </c>
      <c r="L3" s="35"/>
      <c r="M3" s="35"/>
    </row>
    <row r="4" spans="2:17" x14ac:dyDescent="0.2">
      <c r="B4" s="4" t="s">
        <v>3</v>
      </c>
      <c r="C4" s="4" t="s">
        <v>5</v>
      </c>
      <c r="D4" s="4" t="s">
        <v>6</v>
      </c>
      <c r="E4" s="4" t="s">
        <v>9</v>
      </c>
      <c r="F4" s="4" t="s">
        <v>10</v>
      </c>
      <c r="G4" s="4" t="s">
        <v>11</v>
      </c>
      <c r="H4" s="4" t="s">
        <v>8</v>
      </c>
      <c r="I4" s="4" t="s">
        <v>12</v>
      </c>
      <c r="J4" s="4" t="s">
        <v>13</v>
      </c>
      <c r="K4" s="3" t="s">
        <v>8</v>
      </c>
      <c r="L4" s="3" t="s">
        <v>12</v>
      </c>
      <c r="M4" s="3" t="s">
        <v>13</v>
      </c>
      <c r="O4" s="4"/>
      <c r="P4" s="41" t="s">
        <v>27</v>
      </c>
      <c r="Q4" s="41"/>
    </row>
    <row r="5" spans="2:17" x14ac:dyDescent="0.2">
      <c r="B5" s="7">
        <v>1</v>
      </c>
      <c r="C5" s="7">
        <v>64</v>
      </c>
      <c r="D5" s="7">
        <v>16</v>
      </c>
      <c r="E5" s="8">
        <v>5318600</v>
      </c>
      <c r="F5" s="8">
        <v>5570900</v>
      </c>
      <c r="G5" s="8">
        <v>6274300</v>
      </c>
      <c r="H5">
        <f>E5/E5</f>
        <v>1</v>
      </c>
      <c r="I5">
        <f>F5/F5</f>
        <v>1</v>
      </c>
      <c r="J5">
        <f>G5/G5</f>
        <v>1</v>
      </c>
      <c r="K5" s="9">
        <f t="shared" ref="K5:K36" si="0">(((E5/$C5^2)/3)/$D5)</f>
        <v>27.051798502604168</v>
      </c>
      <c r="L5" s="9">
        <f t="shared" ref="L5:L36" si="1">(((F5/$C5^2)/3)/$D5)</f>
        <v>28.335062662760418</v>
      </c>
      <c r="M5" s="9">
        <f t="shared" ref="M5:M36" si="2">(((G5/$C5^2)/3)/$D5)</f>
        <v>31.912740071614582</v>
      </c>
      <c r="N5" s="4"/>
    </row>
    <row r="6" spans="2:17" x14ac:dyDescent="0.2">
      <c r="B6" s="7">
        <v>1</v>
      </c>
      <c r="C6" s="7">
        <v>64</v>
      </c>
      <c r="D6" s="7">
        <v>24</v>
      </c>
      <c r="E6" s="8">
        <v>5331200</v>
      </c>
      <c r="F6" s="8">
        <v>5390800</v>
      </c>
      <c r="G6" s="8">
        <v>5926500</v>
      </c>
      <c r="H6" s="22">
        <f>E6/E6</f>
        <v>1</v>
      </c>
      <c r="I6" s="22">
        <f t="shared" ref="I6:I16" si="3">F6/F6</f>
        <v>1</v>
      </c>
      <c r="J6" s="22">
        <f t="shared" ref="J6:J16" si="4">G6/G6</f>
        <v>1</v>
      </c>
      <c r="K6" s="9">
        <f t="shared" si="0"/>
        <v>18.077256944444446</v>
      </c>
      <c r="L6" s="9">
        <f t="shared" si="1"/>
        <v>18.279351128472221</v>
      </c>
      <c r="M6" s="9">
        <f t="shared" si="2"/>
        <v>20.0958251953125</v>
      </c>
    </row>
    <row r="7" spans="2:17" x14ac:dyDescent="0.2">
      <c r="B7" s="7">
        <v>1</v>
      </c>
      <c r="C7" s="7">
        <v>64</v>
      </c>
      <c r="D7" s="7">
        <v>32</v>
      </c>
      <c r="E7" s="8">
        <v>5249500</v>
      </c>
      <c r="F7" s="8">
        <v>5581400</v>
      </c>
      <c r="G7" s="8">
        <v>5675200</v>
      </c>
      <c r="H7" s="22">
        <f t="shared" ref="H6:H16" si="5">E7/E7</f>
        <v>1</v>
      </c>
      <c r="I7" s="22">
        <f t="shared" si="3"/>
        <v>1</v>
      </c>
      <c r="J7" s="22">
        <f t="shared" si="4"/>
        <v>1</v>
      </c>
      <c r="K7" s="9">
        <f t="shared" si="0"/>
        <v>13.350168863932291</v>
      </c>
      <c r="L7" s="9">
        <f t="shared" si="1"/>
        <v>14.194234212239584</v>
      </c>
      <c r="M7" s="9">
        <f t="shared" si="2"/>
        <v>14.432779947916666</v>
      </c>
    </row>
    <row r="8" spans="2:17" x14ac:dyDescent="0.2">
      <c r="B8" s="7">
        <v>1</v>
      </c>
      <c r="C8" s="7">
        <v>160</v>
      </c>
      <c r="D8" s="7">
        <v>16</v>
      </c>
      <c r="E8" s="8">
        <v>34887600</v>
      </c>
      <c r="F8" s="8">
        <v>34982300</v>
      </c>
      <c r="G8" s="8">
        <v>36257300</v>
      </c>
      <c r="H8" s="22">
        <f t="shared" si="5"/>
        <v>1</v>
      </c>
      <c r="I8" s="22">
        <f t="shared" si="3"/>
        <v>1</v>
      </c>
      <c r="J8" s="22">
        <f t="shared" si="4"/>
        <v>1</v>
      </c>
      <c r="K8" s="9">
        <f t="shared" si="0"/>
        <v>28.3916015625</v>
      </c>
      <c r="L8" s="9">
        <f t="shared" si="1"/>
        <v>28.468668619791668</v>
      </c>
      <c r="M8" s="9">
        <f t="shared" si="2"/>
        <v>29.506266276041668</v>
      </c>
    </row>
    <row r="9" spans="2:17" x14ac:dyDescent="0.2">
      <c r="B9" s="7">
        <v>1</v>
      </c>
      <c r="C9" s="7">
        <v>160</v>
      </c>
      <c r="D9" s="7">
        <v>24</v>
      </c>
      <c r="E9" s="8">
        <v>34041500</v>
      </c>
      <c r="F9" s="8">
        <v>36459800</v>
      </c>
      <c r="G9" s="8">
        <v>58767500</v>
      </c>
      <c r="H9" s="22">
        <f t="shared" si="5"/>
        <v>1</v>
      </c>
      <c r="I9" s="22">
        <f t="shared" si="3"/>
        <v>1</v>
      </c>
      <c r="J9" s="22">
        <f t="shared" si="4"/>
        <v>1</v>
      </c>
      <c r="K9" s="9">
        <f t="shared" si="0"/>
        <v>18.468695746527779</v>
      </c>
      <c r="L9" s="9">
        <f t="shared" si="1"/>
        <v>19.780707465277779</v>
      </c>
      <c r="M9" s="9">
        <f t="shared" si="2"/>
        <v>31.883409288194443</v>
      </c>
    </row>
    <row r="10" spans="2:17" x14ac:dyDescent="0.2">
      <c r="B10" s="7">
        <v>1</v>
      </c>
      <c r="C10" s="7">
        <v>160</v>
      </c>
      <c r="D10" s="7">
        <v>32</v>
      </c>
      <c r="E10" s="8">
        <v>34237100</v>
      </c>
      <c r="F10" s="8">
        <v>34324300</v>
      </c>
      <c r="G10" s="8">
        <v>34753800</v>
      </c>
      <c r="H10" s="22">
        <f t="shared" si="5"/>
        <v>1</v>
      </c>
      <c r="I10" s="22">
        <f t="shared" si="3"/>
        <v>1</v>
      </c>
      <c r="J10" s="22">
        <f t="shared" si="4"/>
        <v>1</v>
      </c>
      <c r="K10" s="9">
        <f t="shared" si="0"/>
        <v>13.931111653645834</v>
      </c>
      <c r="L10" s="9">
        <f t="shared" si="1"/>
        <v>13.966593424479166</v>
      </c>
      <c r="M10" s="9">
        <f t="shared" si="2"/>
        <v>14.141357421875</v>
      </c>
    </row>
    <row r="11" spans="2:17" x14ac:dyDescent="0.2">
      <c r="B11" s="7">
        <v>1</v>
      </c>
      <c r="C11" s="7">
        <v>512</v>
      </c>
      <c r="D11" s="7">
        <v>16</v>
      </c>
      <c r="E11" s="8">
        <v>322453800</v>
      </c>
      <c r="F11" s="8">
        <v>334244200</v>
      </c>
      <c r="G11" s="8">
        <v>341237300</v>
      </c>
      <c r="H11" s="22">
        <f t="shared" si="5"/>
        <v>1</v>
      </c>
      <c r="I11" s="22">
        <f t="shared" si="3"/>
        <v>1</v>
      </c>
      <c r="J11" s="22">
        <f t="shared" si="4"/>
        <v>1</v>
      </c>
      <c r="K11" s="9">
        <f t="shared" si="0"/>
        <v>25.626325607299805</v>
      </c>
      <c r="L11" s="9">
        <f t="shared" si="1"/>
        <v>26.563342412312824</v>
      </c>
      <c r="M11" s="9">
        <f t="shared" si="2"/>
        <v>27.119104067484539</v>
      </c>
    </row>
    <row r="12" spans="2:17" x14ac:dyDescent="0.2">
      <c r="B12" s="7">
        <v>1</v>
      </c>
      <c r="C12" s="7">
        <v>512</v>
      </c>
      <c r="D12" s="7">
        <v>24</v>
      </c>
      <c r="E12" s="8">
        <v>321788800</v>
      </c>
      <c r="F12" s="8">
        <v>328433300</v>
      </c>
      <c r="G12" s="8">
        <v>345183200</v>
      </c>
      <c r="H12" s="22">
        <f t="shared" si="5"/>
        <v>1</v>
      </c>
      <c r="I12" s="22">
        <f t="shared" si="3"/>
        <v>1</v>
      </c>
      <c r="J12" s="22">
        <f t="shared" si="4"/>
        <v>1</v>
      </c>
      <c r="K12" s="9">
        <f t="shared" si="0"/>
        <v>17.048984103732639</v>
      </c>
      <c r="L12" s="9">
        <f t="shared" si="1"/>
        <v>17.401022381252712</v>
      </c>
      <c r="M12" s="9">
        <f t="shared" si="2"/>
        <v>18.288464016384548</v>
      </c>
    </row>
    <row r="13" spans="2:17" x14ac:dyDescent="0.2">
      <c r="B13" s="7">
        <v>1</v>
      </c>
      <c r="C13" s="7">
        <v>512</v>
      </c>
      <c r="D13" s="7">
        <v>32</v>
      </c>
      <c r="E13" s="8">
        <v>337595700</v>
      </c>
      <c r="F13" s="8">
        <v>338288400</v>
      </c>
      <c r="G13" s="8">
        <v>440807900</v>
      </c>
      <c r="H13" s="22">
        <f t="shared" si="5"/>
        <v>1</v>
      </c>
      <c r="I13" s="22">
        <f t="shared" si="3"/>
        <v>1</v>
      </c>
      <c r="J13" s="22">
        <f t="shared" si="4"/>
        <v>1</v>
      </c>
      <c r="K13" s="9">
        <f t="shared" si="0"/>
        <v>13.414847850799561</v>
      </c>
      <c r="L13" s="9">
        <f t="shared" si="1"/>
        <v>13.442373275756836</v>
      </c>
      <c r="M13" s="9">
        <f t="shared" si="2"/>
        <v>17.516132195790608</v>
      </c>
    </row>
    <row r="14" spans="2:17" x14ac:dyDescent="0.2">
      <c r="B14" s="7">
        <v>1</v>
      </c>
      <c r="C14" s="7">
        <v>1500</v>
      </c>
      <c r="D14" s="7">
        <v>16</v>
      </c>
      <c r="E14" s="8">
        <v>2798826000</v>
      </c>
      <c r="F14" s="8">
        <v>2842686500</v>
      </c>
      <c r="G14" s="8">
        <v>2860038300</v>
      </c>
      <c r="H14" s="22">
        <f t="shared" si="5"/>
        <v>1</v>
      </c>
      <c r="I14" s="22">
        <f t="shared" si="3"/>
        <v>1</v>
      </c>
      <c r="J14" s="22">
        <f t="shared" si="4"/>
        <v>1</v>
      </c>
      <c r="K14" s="9">
        <f t="shared" si="0"/>
        <v>25.915055555555554</v>
      </c>
      <c r="L14" s="9">
        <f t="shared" si="1"/>
        <v>26.321171296296296</v>
      </c>
      <c r="M14" s="9">
        <f t="shared" si="2"/>
        <v>26.481836111111111</v>
      </c>
    </row>
    <row r="15" spans="2:17" x14ac:dyDescent="0.2">
      <c r="B15" s="7">
        <v>1</v>
      </c>
      <c r="C15" s="7">
        <v>1500</v>
      </c>
      <c r="D15" s="7">
        <v>24</v>
      </c>
      <c r="E15" s="8">
        <v>2798238000</v>
      </c>
      <c r="F15" s="8">
        <v>2834404700</v>
      </c>
      <c r="G15" s="8">
        <v>2858099000</v>
      </c>
      <c r="H15" s="22">
        <f t="shared" si="5"/>
        <v>1</v>
      </c>
      <c r="I15" s="22">
        <f t="shared" si="3"/>
        <v>1</v>
      </c>
      <c r="J15" s="22">
        <f t="shared" si="4"/>
        <v>1</v>
      </c>
      <c r="K15" s="9">
        <f t="shared" si="0"/>
        <v>17.273074074074071</v>
      </c>
      <c r="L15" s="9">
        <f t="shared" si="1"/>
        <v>17.496325308641975</v>
      </c>
      <c r="M15" s="9">
        <f t="shared" si="2"/>
        <v>17.642586419753087</v>
      </c>
    </row>
    <row r="16" spans="2:17" x14ac:dyDescent="0.2">
      <c r="B16" s="7">
        <v>1</v>
      </c>
      <c r="C16" s="7">
        <v>1500</v>
      </c>
      <c r="D16" s="7">
        <v>32</v>
      </c>
      <c r="E16" s="8">
        <v>2764571100</v>
      </c>
      <c r="F16" s="8">
        <v>2824402700</v>
      </c>
      <c r="G16" s="8">
        <v>2865426900</v>
      </c>
      <c r="H16" s="22">
        <f t="shared" si="5"/>
        <v>1</v>
      </c>
      <c r="I16" s="22">
        <f t="shared" si="3"/>
        <v>1</v>
      </c>
      <c r="J16" s="22">
        <f t="shared" si="4"/>
        <v>1</v>
      </c>
      <c r="K16" s="9">
        <f t="shared" si="0"/>
        <v>12.798940277777779</v>
      </c>
      <c r="L16" s="9">
        <f t="shared" si="1"/>
        <v>13.075938425925926</v>
      </c>
      <c r="M16" s="9">
        <f t="shared" si="2"/>
        <v>13.265865277777777</v>
      </c>
    </row>
    <row r="17" spans="2:13" x14ac:dyDescent="0.2">
      <c r="B17" s="7">
        <v>2</v>
      </c>
      <c r="C17" s="7">
        <v>64</v>
      </c>
      <c r="D17" s="7">
        <v>16</v>
      </c>
      <c r="E17" s="8">
        <v>16149200</v>
      </c>
      <c r="F17" s="8">
        <v>16718599</v>
      </c>
      <c r="G17" s="8">
        <v>16898700</v>
      </c>
      <c r="H17" s="28">
        <f>E17/E$5</f>
        <v>3.036362952656714</v>
      </c>
      <c r="I17" s="28">
        <f>F17/F5</f>
        <v>3.0010588953310955</v>
      </c>
      <c r="J17" s="28">
        <f>G17/G5</f>
        <v>2.6933203703998854</v>
      </c>
      <c r="K17" s="9">
        <f t="shared" si="0"/>
        <v>82.139078776041671</v>
      </c>
      <c r="L17" s="9">
        <f t="shared" si="1"/>
        <v>85.035191853841141</v>
      </c>
      <c r="M17" s="9">
        <f t="shared" si="2"/>
        <v>85.95123291015625</v>
      </c>
    </row>
    <row r="18" spans="2:13" x14ac:dyDescent="0.2">
      <c r="B18" s="7">
        <v>2</v>
      </c>
      <c r="C18" s="7">
        <v>64</v>
      </c>
      <c r="D18" s="7">
        <v>24</v>
      </c>
      <c r="E18" s="8">
        <v>16823200</v>
      </c>
      <c r="F18" s="8">
        <v>16934300</v>
      </c>
      <c r="G18" s="8">
        <v>18276500</v>
      </c>
      <c r="H18" s="28">
        <f>E18/E$6</f>
        <v>3.1556122448979593</v>
      </c>
      <c r="I18" s="28">
        <f t="shared" ref="I18:I28" si="6">F18/F6</f>
        <v>3.1413333828003265</v>
      </c>
      <c r="J18" s="28">
        <f t="shared" ref="J18:J28" si="7">G18/G6</f>
        <v>3.0838606260018562</v>
      </c>
      <c r="K18" s="9">
        <f t="shared" si="0"/>
        <v>57.04481336805555</v>
      </c>
      <c r="L18" s="9">
        <f t="shared" si="1"/>
        <v>57.421535915798614</v>
      </c>
      <c r="M18" s="9">
        <f t="shared" si="2"/>
        <v>61.972724066840279</v>
      </c>
    </row>
    <row r="19" spans="2:13" x14ac:dyDescent="0.2">
      <c r="B19" s="7">
        <v>2</v>
      </c>
      <c r="C19" s="7">
        <v>64</v>
      </c>
      <c r="D19" s="7">
        <v>32</v>
      </c>
      <c r="E19" s="8">
        <v>16513800</v>
      </c>
      <c r="F19" s="8">
        <v>16737400</v>
      </c>
      <c r="G19" s="8">
        <v>17718100</v>
      </c>
      <c r="H19" s="28">
        <f>E19/E7</f>
        <v>3.1457853128869417</v>
      </c>
      <c r="I19" s="28">
        <f t="shared" si="6"/>
        <v>2.9987816676819437</v>
      </c>
      <c r="J19" s="28">
        <f t="shared" si="7"/>
        <v>3.12202213137863</v>
      </c>
      <c r="K19" s="9">
        <f t="shared" si="0"/>
        <v>41.99676513671875</v>
      </c>
      <c r="L19" s="9">
        <f t="shared" si="1"/>
        <v>42.565409342447914</v>
      </c>
      <c r="M19" s="9">
        <f t="shared" si="2"/>
        <v>45.059458414713539</v>
      </c>
    </row>
    <row r="20" spans="2:13" x14ac:dyDescent="0.2">
      <c r="B20" s="7">
        <v>2</v>
      </c>
      <c r="C20" s="7">
        <v>160</v>
      </c>
      <c r="D20" s="7">
        <v>16</v>
      </c>
      <c r="E20" s="8">
        <v>100997300</v>
      </c>
      <c r="F20" s="8">
        <v>104426000</v>
      </c>
      <c r="G20" s="8">
        <v>105094700</v>
      </c>
      <c r="H20" s="28">
        <f t="shared" ref="H19:H27" si="8">E20/E8</f>
        <v>2.8949340166706796</v>
      </c>
      <c r="I20" s="28">
        <f t="shared" si="6"/>
        <v>2.9851096125755023</v>
      </c>
      <c r="J20" s="28">
        <f t="shared" si="7"/>
        <v>2.8985804238043098</v>
      </c>
      <c r="K20" s="9">
        <f t="shared" si="0"/>
        <v>82.191813151041671</v>
      </c>
      <c r="L20" s="9">
        <f t="shared" si="1"/>
        <v>84.982096354166671</v>
      </c>
      <c r="M20" s="9">
        <f t="shared" si="2"/>
        <v>85.526285807291671</v>
      </c>
    </row>
    <row r="21" spans="2:13" x14ac:dyDescent="0.2">
      <c r="B21" s="7">
        <v>2</v>
      </c>
      <c r="C21" s="7">
        <v>160</v>
      </c>
      <c r="D21" s="7">
        <v>24</v>
      </c>
      <c r="E21" s="8">
        <v>100264500</v>
      </c>
      <c r="F21" s="8">
        <v>101286100</v>
      </c>
      <c r="G21" s="8">
        <v>103878200</v>
      </c>
      <c r="H21" s="28">
        <f t="shared" si="8"/>
        <v>2.945360809600047</v>
      </c>
      <c r="I21" s="28">
        <f t="shared" si="6"/>
        <v>2.7780212727442279</v>
      </c>
      <c r="J21" s="28">
        <f t="shared" si="7"/>
        <v>1.7676130514314885</v>
      </c>
      <c r="K21" s="9">
        <f t="shared" si="0"/>
        <v>54.39697265625</v>
      </c>
      <c r="L21" s="9">
        <f t="shared" si="1"/>
        <v>54.951226128472221</v>
      </c>
      <c r="M21" s="9">
        <f t="shared" si="2"/>
        <v>56.35753038194445</v>
      </c>
    </row>
    <row r="22" spans="2:13" x14ac:dyDescent="0.2">
      <c r="B22" s="7">
        <v>2</v>
      </c>
      <c r="C22" s="7">
        <v>160</v>
      </c>
      <c r="D22" s="7">
        <v>32</v>
      </c>
      <c r="E22" s="8">
        <v>102618200</v>
      </c>
      <c r="F22" s="8">
        <v>104897500</v>
      </c>
      <c r="G22" s="8">
        <v>105939100</v>
      </c>
      <c r="H22" s="28">
        <f t="shared" si="8"/>
        <v>2.997280727631721</v>
      </c>
      <c r="I22" s="28">
        <f t="shared" si="6"/>
        <v>3.0560710633574466</v>
      </c>
      <c r="J22" s="28">
        <f t="shared" si="7"/>
        <v>3.0482738578227417</v>
      </c>
      <c r="K22" s="9">
        <f t="shared" si="0"/>
        <v>41.755452473958336</v>
      </c>
      <c r="L22" s="9">
        <f t="shared" si="1"/>
        <v>42.682902018229164</v>
      </c>
      <c r="M22" s="9">
        <f t="shared" si="2"/>
        <v>43.106730143229164</v>
      </c>
    </row>
    <row r="23" spans="2:13" x14ac:dyDescent="0.2">
      <c r="B23" s="7">
        <v>2</v>
      </c>
      <c r="C23" s="7">
        <v>512</v>
      </c>
      <c r="D23" s="7">
        <v>16</v>
      </c>
      <c r="E23" s="8">
        <v>998246700</v>
      </c>
      <c r="F23" s="8">
        <v>1010510000</v>
      </c>
      <c r="G23" s="8">
        <v>1038922000</v>
      </c>
      <c r="H23" s="28">
        <f t="shared" si="8"/>
        <v>3.0957820934347806</v>
      </c>
      <c r="I23" s="28">
        <f t="shared" si="6"/>
        <v>3.0232686161794282</v>
      </c>
      <c r="J23" s="28">
        <f t="shared" si="7"/>
        <v>3.0445733804598736</v>
      </c>
      <c r="K23" s="9">
        <f t="shared" si="0"/>
        <v>79.33351993560791</v>
      </c>
      <c r="L23" s="9">
        <f t="shared" si="1"/>
        <v>80.308119455973312</v>
      </c>
      <c r="M23" s="9">
        <f t="shared" si="2"/>
        <v>82.5661023457845</v>
      </c>
    </row>
    <row r="24" spans="2:13" x14ac:dyDescent="0.2">
      <c r="B24" s="7">
        <v>2</v>
      </c>
      <c r="C24" s="7">
        <v>512</v>
      </c>
      <c r="D24" s="7">
        <v>24</v>
      </c>
      <c r="E24" s="8">
        <v>969361200</v>
      </c>
      <c r="F24" s="8">
        <v>973735500</v>
      </c>
      <c r="G24" s="8">
        <v>979824400</v>
      </c>
      <c r="H24" s="28">
        <f t="shared" si="8"/>
        <v>3.0124143537624679</v>
      </c>
      <c r="I24" s="28">
        <f t="shared" si="6"/>
        <v>2.9647891976848877</v>
      </c>
      <c r="J24" s="28">
        <f t="shared" si="7"/>
        <v>2.8385634063303198</v>
      </c>
      <c r="K24" s="9">
        <f t="shared" si="0"/>
        <v>51.358604431152344</v>
      </c>
      <c r="L24" s="9">
        <f t="shared" si="1"/>
        <v>51.590363184611</v>
      </c>
      <c r="M24" s="9">
        <f t="shared" si="2"/>
        <v>51.912964714898003</v>
      </c>
    </row>
    <row r="25" spans="2:13" x14ac:dyDescent="0.2">
      <c r="B25" s="7">
        <v>2</v>
      </c>
      <c r="C25" s="7">
        <v>512</v>
      </c>
      <c r="D25" s="7">
        <v>32</v>
      </c>
      <c r="E25" s="8">
        <v>979491500</v>
      </c>
      <c r="F25" s="8">
        <v>1003671800</v>
      </c>
      <c r="G25" s="8">
        <v>1006486700</v>
      </c>
      <c r="H25" s="28">
        <f t="shared" si="8"/>
        <v>2.901374336225254</v>
      </c>
      <c r="I25" s="28">
        <f t="shared" si="6"/>
        <v>2.966911664721581</v>
      </c>
      <c r="J25" s="28">
        <f t="shared" si="7"/>
        <v>2.2832773641307247</v>
      </c>
      <c r="K25" s="9">
        <f t="shared" si="0"/>
        <v>38.921495278676353</v>
      </c>
      <c r="L25" s="9">
        <f t="shared" si="1"/>
        <v>39.882334073384605</v>
      </c>
      <c r="M25" s="9">
        <f t="shared" si="2"/>
        <v>39.994188149770103</v>
      </c>
    </row>
    <row r="26" spans="2:13" x14ac:dyDescent="0.2">
      <c r="B26" s="7">
        <v>2</v>
      </c>
      <c r="C26" s="7">
        <v>1500</v>
      </c>
      <c r="D26" s="7">
        <v>16</v>
      </c>
      <c r="E26" s="8">
        <v>8279448000</v>
      </c>
      <c r="F26" s="8">
        <v>8363183400</v>
      </c>
      <c r="G26" s="8">
        <v>8679482600</v>
      </c>
      <c r="H26" s="28">
        <f t="shared" si="8"/>
        <v>2.9581860394322477</v>
      </c>
      <c r="I26" s="28">
        <f t="shared" si="6"/>
        <v>2.9419999004462856</v>
      </c>
      <c r="J26" s="28">
        <f t="shared" si="7"/>
        <v>3.0347434857777955</v>
      </c>
      <c r="K26" s="9">
        <f t="shared" si="0"/>
        <v>76.661555555555552</v>
      </c>
      <c r="L26" s="9">
        <f t="shared" si="1"/>
        <v>77.436883333333341</v>
      </c>
      <c r="M26" s="9">
        <f t="shared" si="2"/>
        <v>80.365579629629636</v>
      </c>
    </row>
    <row r="27" spans="2:13" x14ac:dyDescent="0.2">
      <c r="B27" s="7">
        <v>2</v>
      </c>
      <c r="C27" s="7">
        <v>1500</v>
      </c>
      <c r="D27" s="7">
        <v>24</v>
      </c>
      <c r="E27" s="8">
        <v>8382141500</v>
      </c>
      <c r="F27" s="8">
        <v>8535370800</v>
      </c>
      <c r="G27" s="8">
        <v>8704309200</v>
      </c>
      <c r="H27" s="28">
        <f t="shared" si="8"/>
        <v>2.995506994044109</v>
      </c>
      <c r="I27" s="28">
        <f t="shared" si="6"/>
        <v>3.0113451336007171</v>
      </c>
      <c r="J27" s="28">
        <f t="shared" si="7"/>
        <v>3.045489047090391</v>
      </c>
      <c r="K27" s="9">
        <f t="shared" si="0"/>
        <v>51.741614197530858</v>
      </c>
      <c r="L27" s="9">
        <f t="shared" si="1"/>
        <v>52.687474074074082</v>
      </c>
      <c r="M27" s="9">
        <f t="shared" si="2"/>
        <v>53.730303703703704</v>
      </c>
    </row>
    <row r="28" spans="2:13" x14ac:dyDescent="0.2">
      <c r="B28" s="7">
        <v>2</v>
      </c>
      <c r="C28" s="7">
        <v>1500</v>
      </c>
      <c r="D28" s="7">
        <v>32</v>
      </c>
      <c r="E28" s="8">
        <v>8346986400</v>
      </c>
      <c r="F28" s="8">
        <v>8395312000</v>
      </c>
      <c r="G28" s="8">
        <v>8480835999</v>
      </c>
      <c r="H28" s="28">
        <f>E28/E16</f>
        <v>3.0192699330467572</v>
      </c>
      <c r="I28" s="28">
        <f t="shared" si="6"/>
        <v>2.9724203280219212</v>
      </c>
      <c r="J28" s="28">
        <f t="shared" si="7"/>
        <v>2.9597111686918276</v>
      </c>
      <c r="K28" s="9">
        <f t="shared" si="0"/>
        <v>38.643455555555555</v>
      </c>
      <c r="L28" s="9">
        <f t="shared" si="1"/>
        <v>38.867185185185186</v>
      </c>
      <c r="M28" s="9">
        <f t="shared" si="2"/>
        <v>39.263129624999998</v>
      </c>
    </row>
    <row r="29" spans="2:13" x14ac:dyDescent="0.2">
      <c r="B29" s="7">
        <v>3</v>
      </c>
      <c r="C29" s="7">
        <v>64</v>
      </c>
      <c r="D29" s="7">
        <v>16</v>
      </c>
      <c r="E29" s="8">
        <v>5301000</v>
      </c>
      <c r="F29" s="8">
        <v>5339600</v>
      </c>
      <c r="G29" s="8">
        <v>5636100</v>
      </c>
      <c r="H29" s="27">
        <f>E29/E5</f>
        <v>0.99669085849659689</v>
      </c>
      <c r="I29" s="28">
        <f>F29/F5</f>
        <v>0.95848067637186096</v>
      </c>
      <c r="J29" s="28">
        <f>G29/G5</f>
        <v>0.89828347385365703</v>
      </c>
      <c r="K29" s="9">
        <f t="shared" si="0"/>
        <v>26.9622802734375</v>
      </c>
      <c r="L29" s="9">
        <f t="shared" si="1"/>
        <v>27.158610026041668</v>
      </c>
      <c r="M29" s="9">
        <f t="shared" si="2"/>
        <v>28.66668701171875</v>
      </c>
    </row>
    <row r="30" spans="2:13" x14ac:dyDescent="0.2">
      <c r="B30" s="7">
        <v>3</v>
      </c>
      <c r="C30" s="7">
        <v>64</v>
      </c>
      <c r="D30" s="7">
        <v>24</v>
      </c>
      <c r="E30" s="8">
        <v>5185700</v>
      </c>
      <c r="F30" s="8">
        <v>5694300</v>
      </c>
      <c r="G30" s="8">
        <v>5857200</v>
      </c>
      <c r="H30" s="27">
        <f t="shared" ref="H30:H40" si="9">E30/E6</f>
        <v>0.97270783313325326</v>
      </c>
      <c r="I30" s="28">
        <f t="shared" ref="I30:I39" si="10">F30/F6</f>
        <v>1.0562996215775025</v>
      </c>
      <c r="J30" s="28">
        <f t="shared" ref="J30:J40" si="11">G30/G6</f>
        <v>0.98830675778283983</v>
      </c>
      <c r="K30" s="9">
        <f t="shared" si="0"/>
        <v>17.583889431423611</v>
      </c>
      <c r="L30" s="9">
        <f t="shared" si="1"/>
        <v>19.3084716796875</v>
      </c>
      <c r="M30" s="9">
        <f t="shared" si="2"/>
        <v>19.86083984375</v>
      </c>
    </row>
    <row r="31" spans="2:13" x14ac:dyDescent="0.2">
      <c r="B31" s="7">
        <v>3</v>
      </c>
      <c r="C31" s="7">
        <v>64</v>
      </c>
      <c r="D31" s="7">
        <v>32</v>
      </c>
      <c r="E31" s="8">
        <v>5660200</v>
      </c>
      <c r="F31" s="8">
        <v>5726700</v>
      </c>
      <c r="G31" s="8">
        <v>5883500</v>
      </c>
      <c r="H31" s="27">
        <f t="shared" si="9"/>
        <v>1.0782360224783312</v>
      </c>
      <c r="I31" s="28">
        <f t="shared" si="10"/>
        <v>1.0260328949725874</v>
      </c>
      <c r="J31" s="28">
        <f t="shared" si="11"/>
        <v>1.0367035522977164</v>
      </c>
      <c r="K31" s="9">
        <f t="shared" si="0"/>
        <v>14.394632975260416</v>
      </c>
      <c r="L31" s="9">
        <f t="shared" si="1"/>
        <v>14.563751220703125</v>
      </c>
      <c r="M31" s="9">
        <f t="shared" si="2"/>
        <v>14.962514241536459</v>
      </c>
    </row>
    <row r="32" spans="2:13" x14ac:dyDescent="0.2">
      <c r="B32" s="7">
        <v>3</v>
      </c>
      <c r="C32" s="7">
        <v>160</v>
      </c>
      <c r="D32" s="7">
        <v>16</v>
      </c>
      <c r="E32" s="8">
        <v>34614900</v>
      </c>
      <c r="F32" s="8">
        <v>35415300</v>
      </c>
      <c r="G32" s="8">
        <v>36631800</v>
      </c>
      <c r="H32" s="27">
        <f t="shared" si="9"/>
        <v>0.9921834691982252</v>
      </c>
      <c r="I32" s="28">
        <f t="shared" si="10"/>
        <v>1.0123776881451476</v>
      </c>
      <c r="J32" s="28">
        <f t="shared" si="11"/>
        <v>1.0103289544450358</v>
      </c>
      <c r="K32" s="9">
        <f t="shared" si="0"/>
        <v>28.169677734375</v>
      </c>
      <c r="L32" s="9">
        <f t="shared" si="1"/>
        <v>28.821044921875</v>
      </c>
      <c r="M32" s="9">
        <f t="shared" si="2"/>
        <v>29.81103515625</v>
      </c>
    </row>
    <row r="33" spans="2:13" x14ac:dyDescent="0.2">
      <c r="B33" s="7">
        <v>3</v>
      </c>
      <c r="C33" s="7">
        <v>160</v>
      </c>
      <c r="D33" s="7">
        <v>24</v>
      </c>
      <c r="E33" s="8">
        <v>34515200</v>
      </c>
      <c r="F33" s="8">
        <v>35062000</v>
      </c>
      <c r="G33" s="8">
        <v>35136000</v>
      </c>
      <c r="H33" s="27">
        <f t="shared" si="9"/>
        <v>1.0139153680066977</v>
      </c>
      <c r="I33" s="28">
        <f t="shared" si="10"/>
        <v>0.96166188514473472</v>
      </c>
      <c r="J33" s="28">
        <f t="shared" si="11"/>
        <v>0.59788148211171144</v>
      </c>
      <c r="K33" s="9">
        <f t="shared" si="0"/>
        <v>18.725694444444446</v>
      </c>
      <c r="L33" s="9">
        <f t="shared" si="1"/>
        <v>19.022352430555554</v>
      </c>
      <c r="M33" s="9">
        <f t="shared" si="2"/>
        <v>19.0625</v>
      </c>
    </row>
    <row r="34" spans="2:13" x14ac:dyDescent="0.2">
      <c r="B34" s="7">
        <v>3</v>
      </c>
      <c r="C34" s="7">
        <v>160</v>
      </c>
      <c r="D34" s="7">
        <v>32</v>
      </c>
      <c r="E34" s="8">
        <v>34111700</v>
      </c>
      <c r="F34" s="8">
        <v>35385000</v>
      </c>
      <c r="G34" s="8">
        <v>37741400</v>
      </c>
      <c r="H34" s="27">
        <f t="shared" si="9"/>
        <v>0.99633730660599173</v>
      </c>
      <c r="I34" s="28">
        <f t="shared" si="10"/>
        <v>1.0309023053638384</v>
      </c>
      <c r="J34" s="28">
        <f t="shared" si="11"/>
        <v>1.0859647002629929</v>
      </c>
      <c r="K34" s="9">
        <f t="shared" si="0"/>
        <v>13.880086263020834</v>
      </c>
      <c r="L34" s="9">
        <f t="shared" si="1"/>
        <v>14.398193359375</v>
      </c>
      <c r="M34" s="9">
        <f t="shared" si="2"/>
        <v>15.357014973958334</v>
      </c>
    </row>
    <row r="35" spans="2:13" x14ac:dyDescent="0.2">
      <c r="B35" s="7">
        <v>3</v>
      </c>
      <c r="C35" s="7">
        <v>512</v>
      </c>
      <c r="D35" s="7">
        <v>16</v>
      </c>
      <c r="E35" s="8">
        <v>318226800</v>
      </c>
      <c r="F35" s="8">
        <v>319862600</v>
      </c>
      <c r="G35" s="8">
        <v>338013000</v>
      </c>
      <c r="H35" s="27">
        <f t="shared" si="9"/>
        <v>0.98689114533616906</v>
      </c>
      <c r="I35" s="28">
        <f t="shared" si="10"/>
        <v>0.95697277619177834</v>
      </c>
      <c r="J35" s="28">
        <f t="shared" si="11"/>
        <v>0.99055115018199946</v>
      </c>
      <c r="K35" s="9">
        <f t="shared" si="0"/>
        <v>25.290393829345703</v>
      </c>
      <c r="L35" s="9">
        <f t="shared" si="1"/>
        <v>25.420395533243816</v>
      </c>
      <c r="M35" s="9">
        <f t="shared" si="2"/>
        <v>26.862859725952148</v>
      </c>
    </row>
    <row r="36" spans="2:13" x14ac:dyDescent="0.2">
      <c r="B36" s="7">
        <v>3</v>
      </c>
      <c r="C36" s="7">
        <v>512</v>
      </c>
      <c r="D36" s="7">
        <v>24</v>
      </c>
      <c r="E36" s="8">
        <v>321698600</v>
      </c>
      <c r="F36" s="8">
        <v>323848200</v>
      </c>
      <c r="G36" s="8">
        <v>332114400</v>
      </c>
      <c r="H36" s="27">
        <f t="shared" si="9"/>
        <v>0.99971969192215515</v>
      </c>
      <c r="I36" s="28">
        <f t="shared" si="10"/>
        <v>0.986039478944431</v>
      </c>
      <c r="J36" s="28">
        <f t="shared" si="11"/>
        <v>0.96213952475091491</v>
      </c>
      <c r="K36" s="9">
        <f t="shared" si="0"/>
        <v>17.044205135769314</v>
      </c>
      <c r="L36" s="9">
        <f t="shared" si="1"/>
        <v>17.158095041910808</v>
      </c>
      <c r="M36" s="9">
        <f t="shared" si="2"/>
        <v>17.596054077148438</v>
      </c>
    </row>
    <row r="37" spans="2:13" x14ac:dyDescent="0.2">
      <c r="B37" s="7">
        <v>3</v>
      </c>
      <c r="C37" s="7">
        <v>512</v>
      </c>
      <c r="D37" s="7">
        <v>32</v>
      </c>
      <c r="E37" s="8">
        <v>325600800</v>
      </c>
      <c r="F37" s="8">
        <v>326695800</v>
      </c>
      <c r="G37" s="8">
        <v>335637600</v>
      </c>
      <c r="H37" s="27">
        <f t="shared" si="9"/>
        <v>0.9644696303892496</v>
      </c>
      <c r="I37" s="28">
        <f t="shared" si="10"/>
        <v>0.9657316065227185</v>
      </c>
      <c r="J37" s="28">
        <f t="shared" si="11"/>
        <v>0.7614146661164648</v>
      </c>
      <c r="K37" s="9">
        <f t="shared" ref="K37:K64" si="12">(((E37/$C37^2)/3)/$D37)</f>
        <v>12.938213348388672</v>
      </c>
      <c r="L37" s="9">
        <f t="shared" ref="L37:L64" si="13">(((F37/$C37^2)/3)/$D37)</f>
        <v>12.981724739074707</v>
      </c>
      <c r="M37" s="9">
        <f t="shared" ref="M37:M64" si="14">(((G37/$C37^2)/3)/$D37)</f>
        <v>13.337039947509766</v>
      </c>
    </row>
    <row r="38" spans="2:13" x14ac:dyDescent="0.2">
      <c r="B38" s="7">
        <v>3</v>
      </c>
      <c r="C38" s="7">
        <v>1500</v>
      </c>
      <c r="D38" s="7">
        <v>16</v>
      </c>
      <c r="E38" s="8">
        <v>2766161300</v>
      </c>
      <c r="F38" s="8">
        <v>2789965300</v>
      </c>
      <c r="G38" s="8">
        <v>2829514000</v>
      </c>
      <c r="H38" s="27">
        <f t="shared" si="9"/>
        <v>0.98832914229037461</v>
      </c>
      <c r="I38" s="28">
        <f t="shared" si="10"/>
        <v>0.98145374102983218</v>
      </c>
      <c r="J38" s="28">
        <f t="shared" si="11"/>
        <v>0.98932731075664271</v>
      </c>
      <c r="K38" s="9">
        <f t="shared" si="12"/>
        <v>25.612604629629629</v>
      </c>
      <c r="L38" s="9">
        <f t="shared" si="13"/>
        <v>25.833012037037037</v>
      </c>
      <c r="M38" s="9">
        <f t="shared" si="14"/>
        <v>26.199203703703702</v>
      </c>
    </row>
    <row r="39" spans="2:13" x14ac:dyDescent="0.2">
      <c r="B39" s="7">
        <v>3</v>
      </c>
      <c r="C39" s="7">
        <v>1500</v>
      </c>
      <c r="D39" s="7">
        <v>24</v>
      </c>
      <c r="E39" s="8">
        <v>2768781600</v>
      </c>
      <c r="F39" s="8">
        <v>2795813600</v>
      </c>
      <c r="G39" s="8">
        <v>2812581100</v>
      </c>
      <c r="H39" s="27">
        <f t="shared" si="9"/>
        <v>0.98947323279863975</v>
      </c>
      <c r="I39" s="28">
        <f t="shared" si="10"/>
        <v>0.98638476008736509</v>
      </c>
      <c r="J39" s="28">
        <f t="shared" si="11"/>
        <v>0.98407406461427682</v>
      </c>
      <c r="K39" s="9">
        <f t="shared" si="12"/>
        <v>17.091244444444445</v>
      </c>
      <c r="L39" s="9">
        <f t="shared" si="13"/>
        <v>17.258108641975308</v>
      </c>
      <c r="M39" s="9">
        <f t="shared" si="14"/>
        <v>17.361611728395065</v>
      </c>
    </row>
    <row r="40" spans="2:13" x14ac:dyDescent="0.2">
      <c r="B40" s="7">
        <v>3</v>
      </c>
      <c r="C40" s="7">
        <v>1500</v>
      </c>
      <c r="D40" s="7">
        <v>32</v>
      </c>
      <c r="E40" s="8">
        <v>2777480900</v>
      </c>
      <c r="F40" s="8">
        <v>2800815300</v>
      </c>
      <c r="G40" s="8">
        <v>2868157600</v>
      </c>
      <c r="H40" s="27">
        <f t="shared" si="9"/>
        <v>1.0046697297819542</v>
      </c>
      <c r="I40" s="28">
        <f>F40/F16</f>
        <v>0.99164871213301131</v>
      </c>
      <c r="J40" s="28">
        <f t="shared" si="11"/>
        <v>1.0009529819099556</v>
      </c>
      <c r="K40" s="9">
        <f t="shared" si="12"/>
        <v>12.858707870370372</v>
      </c>
      <c r="L40" s="9">
        <f t="shared" si="13"/>
        <v>12.966737500000001</v>
      </c>
      <c r="M40" s="9">
        <f t="shared" si="14"/>
        <v>13.278507407407409</v>
      </c>
    </row>
    <row r="41" spans="2:13" x14ac:dyDescent="0.2">
      <c r="B41" s="7">
        <v>4</v>
      </c>
      <c r="C41" s="7">
        <v>64</v>
      </c>
      <c r="D41" s="7">
        <v>16</v>
      </c>
      <c r="E41" s="8">
        <v>10249500</v>
      </c>
      <c r="F41" s="8">
        <v>10736700</v>
      </c>
      <c r="G41" s="8">
        <v>10947700</v>
      </c>
      <c r="H41" s="27">
        <f>E41/E5</f>
        <v>1.9271048772233295</v>
      </c>
      <c r="I41" s="28">
        <f>F41/F5</f>
        <v>1.9272828447827102</v>
      </c>
      <c r="J41" s="28">
        <f>G41/G5</f>
        <v>1.7448480308560317</v>
      </c>
      <c r="K41" s="9">
        <f t="shared" si="12"/>
        <v>52.13165283203125</v>
      </c>
      <c r="L41" s="9">
        <f t="shared" si="13"/>
        <v>54.60968017578125</v>
      </c>
      <c r="M41" s="9">
        <f t="shared" si="14"/>
        <v>55.682881673177086</v>
      </c>
    </row>
    <row r="42" spans="2:13" x14ac:dyDescent="0.2">
      <c r="B42" s="7">
        <v>4</v>
      </c>
      <c r="C42" s="7">
        <v>64</v>
      </c>
      <c r="D42" s="7">
        <v>24</v>
      </c>
      <c r="E42" s="8">
        <v>10575100</v>
      </c>
      <c r="F42" s="8">
        <v>10732200</v>
      </c>
      <c r="G42" s="8">
        <v>10993200</v>
      </c>
      <c r="H42" s="27">
        <f t="shared" ref="H42:H51" si="15">E42/E6</f>
        <v>1.983624699879952</v>
      </c>
      <c r="I42" s="28">
        <f t="shared" ref="I42:I52" si="16">F42/F6</f>
        <v>1.9908362395191808</v>
      </c>
      <c r="J42" s="28">
        <f t="shared" ref="J42:J52" si="17">G42/G6</f>
        <v>1.8549228043533283</v>
      </c>
      <c r="K42" s="9">
        <f t="shared" si="12"/>
        <v>35.858493381076393</v>
      </c>
      <c r="L42" s="9">
        <f t="shared" si="13"/>
        <v>36.391194661458336</v>
      </c>
      <c r="M42" s="9">
        <f t="shared" si="14"/>
        <v>37.276204427083336</v>
      </c>
    </row>
    <row r="43" spans="2:13" x14ac:dyDescent="0.2">
      <c r="B43" s="7">
        <v>4</v>
      </c>
      <c r="C43" s="7">
        <v>64</v>
      </c>
      <c r="D43" s="7">
        <v>32</v>
      </c>
      <c r="E43" s="8">
        <v>10897600</v>
      </c>
      <c r="F43" s="8">
        <v>10915300</v>
      </c>
      <c r="G43" s="8">
        <v>11325600</v>
      </c>
      <c r="H43" s="27">
        <f t="shared" si="15"/>
        <v>2.0759310410515286</v>
      </c>
      <c r="I43" s="28">
        <f t="shared" si="16"/>
        <v>1.9556562869530942</v>
      </c>
      <c r="J43" s="28">
        <f t="shared" si="17"/>
        <v>1.9956301099520721</v>
      </c>
      <c r="K43" s="9">
        <f t="shared" si="12"/>
        <v>27.714029947916668</v>
      </c>
      <c r="L43" s="9">
        <f t="shared" si="13"/>
        <v>27.759043375651043</v>
      </c>
      <c r="M43" s="9">
        <f t="shared" si="14"/>
        <v>28.802490234375</v>
      </c>
    </row>
    <row r="44" spans="2:13" x14ac:dyDescent="0.2">
      <c r="B44" s="7">
        <v>4</v>
      </c>
      <c r="C44" s="7">
        <v>160</v>
      </c>
      <c r="D44" s="7">
        <v>16</v>
      </c>
      <c r="E44" s="8">
        <v>64405500</v>
      </c>
      <c r="F44" s="8">
        <v>65545900</v>
      </c>
      <c r="G44" s="8">
        <v>68171400</v>
      </c>
      <c r="H44" s="27">
        <f t="shared" si="15"/>
        <v>1.8460857152684622</v>
      </c>
      <c r="I44" s="28">
        <f t="shared" si="16"/>
        <v>1.8736875505612838</v>
      </c>
      <c r="J44" s="28">
        <f t="shared" si="17"/>
        <v>1.8802117090903074</v>
      </c>
      <c r="K44" s="9">
        <f t="shared" si="12"/>
        <v>52.413330078125</v>
      </c>
      <c r="L44" s="9">
        <f t="shared" si="13"/>
        <v>53.341389973958336</v>
      </c>
      <c r="M44" s="9">
        <f t="shared" si="14"/>
        <v>55.47802734375</v>
      </c>
    </row>
    <row r="45" spans="2:13" x14ac:dyDescent="0.2">
      <c r="B45" s="7">
        <v>4</v>
      </c>
      <c r="C45" s="7">
        <v>160</v>
      </c>
      <c r="D45" s="7">
        <v>24</v>
      </c>
      <c r="E45" s="8">
        <v>65174099</v>
      </c>
      <c r="F45" s="8">
        <v>66026200</v>
      </c>
      <c r="G45" s="8">
        <v>82687500</v>
      </c>
      <c r="H45" s="27">
        <f t="shared" si="15"/>
        <v>1.9145483894657991</v>
      </c>
      <c r="I45" s="28">
        <f t="shared" si="16"/>
        <v>1.8109314916702779</v>
      </c>
      <c r="J45" s="28">
        <f t="shared" si="17"/>
        <v>1.4070276938784192</v>
      </c>
      <c r="K45" s="9">
        <f t="shared" si="12"/>
        <v>35.359211697048615</v>
      </c>
      <c r="L45" s="9">
        <f t="shared" si="13"/>
        <v>35.821506076388893</v>
      </c>
      <c r="M45" s="9">
        <f t="shared" si="14"/>
        <v>44.86083984375</v>
      </c>
    </row>
    <row r="46" spans="2:13" x14ac:dyDescent="0.2">
      <c r="B46" s="7">
        <v>4</v>
      </c>
      <c r="C46" s="7">
        <v>160</v>
      </c>
      <c r="D46" s="7">
        <v>32</v>
      </c>
      <c r="E46" s="8">
        <v>64269999</v>
      </c>
      <c r="F46" s="8">
        <v>67933100</v>
      </c>
      <c r="G46" s="8">
        <v>71301500</v>
      </c>
      <c r="H46" s="27">
        <f t="shared" si="15"/>
        <v>1.8772033554243788</v>
      </c>
      <c r="I46" s="28">
        <f t="shared" si="16"/>
        <v>1.9791547096371958</v>
      </c>
      <c r="J46" s="28">
        <f t="shared" si="17"/>
        <v>2.051617377092577</v>
      </c>
      <c r="K46" s="9">
        <f t="shared" si="12"/>
        <v>26.151529541015623</v>
      </c>
      <c r="L46" s="9">
        <f t="shared" si="13"/>
        <v>27.642049153645832</v>
      </c>
      <c r="M46" s="9">
        <f t="shared" si="14"/>
        <v>29.012654622395832</v>
      </c>
    </row>
    <row r="47" spans="2:13" x14ac:dyDescent="0.2">
      <c r="B47" s="7">
        <v>4</v>
      </c>
      <c r="C47" s="7">
        <v>512</v>
      </c>
      <c r="D47" s="7">
        <v>16</v>
      </c>
      <c r="E47" s="8">
        <v>634022300</v>
      </c>
      <c r="F47" s="8">
        <v>640070400</v>
      </c>
      <c r="G47" s="8">
        <v>657225400</v>
      </c>
      <c r="H47" s="27">
        <f t="shared" si="15"/>
        <v>1.9662422957955528</v>
      </c>
      <c r="I47" s="28">
        <f t="shared" si="16"/>
        <v>1.9149783302148549</v>
      </c>
      <c r="J47" s="28">
        <f t="shared" si="17"/>
        <v>1.9260069165944051</v>
      </c>
      <c r="K47" s="9">
        <f t="shared" si="12"/>
        <v>50.387565294901528</v>
      </c>
      <c r="L47" s="9">
        <f t="shared" si="13"/>
        <v>50.86822509765625</v>
      </c>
      <c r="M47" s="9">
        <f t="shared" si="14"/>
        <v>52.231582005818687</v>
      </c>
    </row>
    <row r="48" spans="2:13" x14ac:dyDescent="0.2">
      <c r="B48" s="7">
        <v>4</v>
      </c>
      <c r="C48" s="7">
        <v>512</v>
      </c>
      <c r="D48" s="7">
        <v>24</v>
      </c>
      <c r="E48" s="8">
        <v>620281400</v>
      </c>
      <c r="F48" s="8">
        <v>636941500</v>
      </c>
      <c r="G48" s="8">
        <v>651153200</v>
      </c>
      <c r="H48" s="27">
        <f t="shared" si="15"/>
        <v>1.9276040682584354</v>
      </c>
      <c r="I48" s="28">
        <f t="shared" si="16"/>
        <v>1.9393328873777416</v>
      </c>
      <c r="J48" s="28">
        <f t="shared" si="17"/>
        <v>1.8863988745686349</v>
      </c>
      <c r="K48" s="9">
        <f t="shared" si="12"/>
        <v>32.863691118028427</v>
      </c>
      <c r="L48" s="9">
        <f t="shared" si="13"/>
        <v>33.746374977959526</v>
      </c>
      <c r="M48" s="9">
        <f t="shared" si="14"/>
        <v>34.499337938096787</v>
      </c>
    </row>
    <row r="49" spans="2:13" x14ac:dyDescent="0.2">
      <c r="B49" s="7">
        <v>4</v>
      </c>
      <c r="C49" s="7">
        <v>512</v>
      </c>
      <c r="D49" s="7">
        <v>32</v>
      </c>
      <c r="E49" s="8">
        <v>640574300</v>
      </c>
      <c r="F49" s="8">
        <v>648047800</v>
      </c>
      <c r="G49" s="8">
        <v>649415000</v>
      </c>
      <c r="H49" s="27">
        <f t="shared" si="15"/>
        <v>1.8974598906324933</v>
      </c>
      <c r="I49" s="28">
        <f t="shared" si="16"/>
        <v>1.9156666323763984</v>
      </c>
      <c r="J49" s="28">
        <f t="shared" si="17"/>
        <v>1.4732381157415737</v>
      </c>
      <c r="K49" s="9">
        <f t="shared" si="12"/>
        <v>25.45413573582967</v>
      </c>
      <c r="L49" s="9">
        <f t="shared" si="13"/>
        <v>25.751105944315594</v>
      </c>
      <c r="M49" s="9">
        <f t="shared" si="14"/>
        <v>25.805433591206867</v>
      </c>
    </row>
    <row r="50" spans="2:13" x14ac:dyDescent="0.2">
      <c r="B50" s="7">
        <v>4</v>
      </c>
      <c r="C50" s="7">
        <v>1500</v>
      </c>
      <c r="D50" s="7">
        <v>16</v>
      </c>
      <c r="E50" s="8">
        <v>5402847400</v>
      </c>
      <c r="F50" s="8">
        <v>5543214400</v>
      </c>
      <c r="G50" s="8">
        <v>5638650800</v>
      </c>
      <c r="H50" s="27">
        <f t="shared" si="15"/>
        <v>1.9303977453403678</v>
      </c>
      <c r="I50" s="28">
        <f t="shared" si="16"/>
        <v>1.9499914605426945</v>
      </c>
      <c r="J50" s="28">
        <f t="shared" si="17"/>
        <v>1.9715298218209176</v>
      </c>
      <c r="K50" s="9">
        <f t="shared" si="12"/>
        <v>50.026364814814819</v>
      </c>
      <c r="L50" s="9">
        <f t="shared" si="13"/>
        <v>51.32605925925926</v>
      </c>
      <c r="M50" s="9">
        <f t="shared" si="14"/>
        <v>52.209729629629628</v>
      </c>
    </row>
    <row r="51" spans="2:13" x14ac:dyDescent="0.2">
      <c r="B51" s="7">
        <v>4</v>
      </c>
      <c r="C51" s="7">
        <v>1500</v>
      </c>
      <c r="D51" s="7">
        <v>24</v>
      </c>
      <c r="E51" s="8">
        <v>5481113700</v>
      </c>
      <c r="F51" s="8">
        <v>5518380300</v>
      </c>
      <c r="G51" s="8">
        <v>5562808400</v>
      </c>
      <c r="H51" s="27">
        <f t="shared" si="15"/>
        <v>1.9587732351572669</v>
      </c>
      <c r="I51" s="28">
        <f t="shared" si="16"/>
        <v>1.9469274447646803</v>
      </c>
      <c r="J51" s="28">
        <f t="shared" si="17"/>
        <v>1.9463316001300164</v>
      </c>
      <c r="K51" s="9">
        <f t="shared" si="12"/>
        <v>33.834035185185186</v>
      </c>
      <c r="L51" s="9">
        <f t="shared" si="13"/>
        <v>34.064075925925927</v>
      </c>
      <c r="M51" s="9">
        <f t="shared" si="14"/>
        <v>34.338323456790121</v>
      </c>
    </row>
    <row r="52" spans="2:13" x14ac:dyDescent="0.2">
      <c r="B52" s="7">
        <v>4</v>
      </c>
      <c r="C52" s="7">
        <v>1500</v>
      </c>
      <c r="D52" s="7">
        <v>32</v>
      </c>
      <c r="E52" s="8">
        <v>5444645800</v>
      </c>
      <c r="F52" s="8">
        <v>5538076500</v>
      </c>
      <c r="G52" s="8">
        <v>7290468100</v>
      </c>
      <c r="H52" s="27">
        <f>E52/E16</f>
        <v>1.9694359823120484</v>
      </c>
      <c r="I52" s="28">
        <f t="shared" si="16"/>
        <v>1.9607956400834767</v>
      </c>
      <c r="J52" s="28">
        <f t="shared" si="17"/>
        <v>2.5442868914227055</v>
      </c>
      <c r="K52" s="9">
        <f t="shared" si="12"/>
        <v>25.20669351851852</v>
      </c>
      <c r="L52" s="9">
        <f t="shared" si="13"/>
        <v>25.639243055555553</v>
      </c>
      <c r="M52" s="9">
        <f t="shared" si="14"/>
        <v>33.752167129629633</v>
      </c>
    </row>
    <row r="53" spans="2:13" x14ac:dyDescent="0.2">
      <c r="B53" s="7">
        <v>5</v>
      </c>
      <c r="C53" s="7">
        <v>64</v>
      </c>
      <c r="D53" s="7">
        <v>16</v>
      </c>
      <c r="E53" s="8">
        <v>4991800</v>
      </c>
      <c r="F53" s="8">
        <v>5200900</v>
      </c>
      <c r="G53" s="8">
        <v>5428200</v>
      </c>
      <c r="H53" s="27">
        <f>E53/E5</f>
        <v>0.93855525890271874</v>
      </c>
      <c r="I53" s="28">
        <f>F53/F5</f>
        <v>0.93358344253172731</v>
      </c>
      <c r="J53" s="28">
        <f>G53/G5</f>
        <v>0.86514830339639481</v>
      </c>
      <c r="K53" s="9">
        <f t="shared" si="12"/>
        <v>25.389607747395832</v>
      </c>
      <c r="L53" s="9">
        <f t="shared" si="13"/>
        <v>26.453145345052082</v>
      </c>
      <c r="M53" s="9">
        <f t="shared" si="14"/>
        <v>27.6092529296875</v>
      </c>
    </row>
    <row r="54" spans="2:13" x14ac:dyDescent="0.2">
      <c r="B54" s="7">
        <v>5</v>
      </c>
      <c r="C54" s="7">
        <v>64</v>
      </c>
      <c r="D54" s="7">
        <v>24</v>
      </c>
      <c r="E54" s="8">
        <v>4889700</v>
      </c>
      <c r="F54" s="8">
        <v>5009500</v>
      </c>
      <c r="G54" s="8">
        <v>5893200</v>
      </c>
      <c r="H54" s="27">
        <f t="shared" ref="H54:H64" si="18">E54/E6</f>
        <v>0.91718562424969985</v>
      </c>
      <c r="I54" s="28">
        <f t="shared" ref="I54:I64" si="19">F54/F6</f>
        <v>0.92926838317132898</v>
      </c>
      <c r="J54" s="28">
        <f t="shared" ref="J54:J63" si="20">G54/G6</f>
        <v>0.99438116932422171</v>
      </c>
      <c r="K54" s="9">
        <f t="shared" si="12"/>
        <v>16.5802001953125</v>
      </c>
      <c r="L54" s="9">
        <f t="shared" si="13"/>
        <v>16.986423068576389</v>
      </c>
      <c r="M54" s="9">
        <f t="shared" si="14"/>
        <v>19.98291015625</v>
      </c>
    </row>
    <row r="55" spans="2:13" x14ac:dyDescent="0.2">
      <c r="B55" s="7">
        <v>5</v>
      </c>
      <c r="C55" s="7">
        <v>64</v>
      </c>
      <c r="D55" s="7">
        <v>32</v>
      </c>
      <c r="E55" s="8">
        <v>4897000</v>
      </c>
      <c r="F55" s="8">
        <v>5268700</v>
      </c>
      <c r="G55" s="8">
        <v>5303900</v>
      </c>
      <c r="H55" s="27">
        <f t="shared" si="18"/>
        <v>0.93285074769025622</v>
      </c>
      <c r="I55" s="28">
        <f t="shared" si="19"/>
        <v>0.94397463002114168</v>
      </c>
      <c r="J55" s="28">
        <f t="shared" si="20"/>
        <v>0.93457499295179025</v>
      </c>
      <c r="K55" s="9">
        <f t="shared" si="12"/>
        <v>12.453715006510416</v>
      </c>
      <c r="L55" s="9">
        <f t="shared" si="13"/>
        <v>13.398996988932291</v>
      </c>
      <c r="M55" s="9">
        <f t="shared" si="14"/>
        <v>13.488515218098959</v>
      </c>
    </row>
    <row r="56" spans="2:13" x14ac:dyDescent="0.2">
      <c r="B56" s="7">
        <v>5</v>
      </c>
      <c r="C56" s="7">
        <v>160</v>
      </c>
      <c r="D56" s="7">
        <v>16</v>
      </c>
      <c r="E56" s="8">
        <v>32881700</v>
      </c>
      <c r="F56" s="8">
        <v>33200899</v>
      </c>
      <c r="G56" s="8">
        <v>34468200</v>
      </c>
      <c r="H56" s="27">
        <f t="shared" si="18"/>
        <v>0.9425039268966624</v>
      </c>
      <c r="I56" s="28">
        <f t="shared" si="19"/>
        <v>0.94907707612135284</v>
      </c>
      <c r="J56" s="28">
        <f t="shared" si="20"/>
        <v>0.95065545421197939</v>
      </c>
      <c r="K56" s="9">
        <f t="shared" si="12"/>
        <v>26.759195963541668</v>
      </c>
      <c r="L56" s="9">
        <f t="shared" si="13"/>
        <v>27.018960774739583</v>
      </c>
      <c r="M56" s="9">
        <f t="shared" si="14"/>
        <v>28.05029296875</v>
      </c>
    </row>
    <row r="57" spans="2:13" x14ac:dyDescent="0.2">
      <c r="B57" s="7">
        <v>5</v>
      </c>
      <c r="C57" s="7">
        <v>160</v>
      </c>
      <c r="D57" s="7">
        <v>24</v>
      </c>
      <c r="E57" s="8">
        <v>33097800</v>
      </c>
      <c r="F57" s="8">
        <v>33148000</v>
      </c>
      <c r="G57" s="8">
        <v>34153700</v>
      </c>
      <c r="H57" s="27">
        <f t="shared" si="18"/>
        <v>0.97227795484922819</v>
      </c>
      <c r="I57" s="28">
        <f t="shared" si="19"/>
        <v>0.90916571127652923</v>
      </c>
      <c r="J57" s="28">
        <f t="shared" si="20"/>
        <v>0.58116646105415404</v>
      </c>
      <c r="K57" s="9">
        <f t="shared" si="12"/>
        <v>17.956705729166668</v>
      </c>
      <c r="L57" s="9">
        <f t="shared" si="13"/>
        <v>17.983940972222221</v>
      </c>
      <c r="M57" s="9">
        <f t="shared" si="14"/>
        <v>18.529568142361111</v>
      </c>
    </row>
    <row r="58" spans="2:13" x14ac:dyDescent="0.2">
      <c r="B58" s="7">
        <v>5</v>
      </c>
      <c r="C58" s="7">
        <v>160</v>
      </c>
      <c r="D58" s="7">
        <v>32</v>
      </c>
      <c r="E58" s="8">
        <v>32964799</v>
      </c>
      <c r="F58" s="8">
        <v>33002000</v>
      </c>
      <c r="G58" s="8">
        <v>33779800</v>
      </c>
      <c r="H58" s="27">
        <f t="shared" si="18"/>
        <v>0.96283852896419386</v>
      </c>
      <c r="I58" s="28">
        <f t="shared" si="19"/>
        <v>0.96147627191231866</v>
      </c>
      <c r="J58" s="28">
        <f t="shared" si="20"/>
        <v>0.97197428770379068</v>
      </c>
      <c r="K58" s="9">
        <f t="shared" si="12"/>
        <v>13.413411051432291</v>
      </c>
      <c r="L58" s="9">
        <f t="shared" si="13"/>
        <v>13.428548177083334</v>
      </c>
      <c r="M58" s="9">
        <f t="shared" si="14"/>
        <v>13.745035807291666</v>
      </c>
    </row>
    <row r="59" spans="2:13" x14ac:dyDescent="0.2">
      <c r="B59" s="7">
        <v>5</v>
      </c>
      <c r="C59" s="7">
        <v>512</v>
      </c>
      <c r="D59" s="7">
        <v>16</v>
      </c>
      <c r="E59" s="8">
        <v>310633800</v>
      </c>
      <c r="F59" s="8">
        <v>311565600</v>
      </c>
      <c r="G59" s="8">
        <v>325486800</v>
      </c>
      <c r="H59" s="27">
        <f t="shared" si="18"/>
        <v>0.96334358596487313</v>
      </c>
      <c r="I59" s="28">
        <f t="shared" si="19"/>
        <v>0.93214960798123048</v>
      </c>
      <c r="J59" s="28">
        <f t="shared" si="20"/>
        <v>0.95384297085928182</v>
      </c>
      <c r="K59" s="9">
        <f t="shared" si="12"/>
        <v>24.686956405639648</v>
      </c>
      <c r="L59" s="9">
        <f t="shared" si="13"/>
        <v>24.761009216308594</v>
      </c>
      <c r="M59" s="9">
        <f t="shared" si="14"/>
        <v>25.867366790771484</v>
      </c>
    </row>
    <row r="60" spans="2:13" x14ac:dyDescent="0.2">
      <c r="B60" s="7">
        <v>5</v>
      </c>
      <c r="C60" s="7">
        <v>512</v>
      </c>
      <c r="D60" s="7">
        <v>24</v>
      </c>
      <c r="E60" s="8">
        <v>305488800</v>
      </c>
      <c r="F60" s="8">
        <v>309843400</v>
      </c>
      <c r="G60" s="8">
        <v>323185100</v>
      </c>
      <c r="H60" s="27">
        <f t="shared" si="18"/>
        <v>0.94934565777304869</v>
      </c>
      <c r="I60" s="28">
        <f t="shared" si="19"/>
        <v>0.94339824859415899</v>
      </c>
      <c r="J60" s="28">
        <f t="shared" si="20"/>
        <v>0.93627123220365305</v>
      </c>
      <c r="K60" s="9">
        <f t="shared" si="12"/>
        <v>16.185379028320313</v>
      </c>
      <c r="L60" s="9">
        <f t="shared" si="13"/>
        <v>16.416094038221569</v>
      </c>
      <c r="M60" s="9">
        <f t="shared" si="14"/>
        <v>17.122962739732532</v>
      </c>
    </row>
    <row r="61" spans="2:13" x14ac:dyDescent="0.2">
      <c r="B61" s="7">
        <v>5</v>
      </c>
      <c r="C61" s="7">
        <v>512</v>
      </c>
      <c r="D61" s="7">
        <v>32</v>
      </c>
      <c r="E61" s="8">
        <v>312002700</v>
      </c>
      <c r="F61" s="8">
        <v>320245500</v>
      </c>
      <c r="G61" s="8">
        <v>327796600</v>
      </c>
      <c r="H61" s="27">
        <f t="shared" si="18"/>
        <v>0.92419038512635088</v>
      </c>
      <c r="I61" s="28">
        <f t="shared" si="19"/>
        <v>0.94666414810558097</v>
      </c>
      <c r="J61" s="28">
        <f t="shared" si="20"/>
        <v>0.74362687238590774</v>
      </c>
      <c r="K61" s="9">
        <f t="shared" si="12"/>
        <v>12.397873401641846</v>
      </c>
      <c r="L61" s="9">
        <f t="shared" si="13"/>
        <v>12.725412845611572</v>
      </c>
      <c r="M61" s="9">
        <f t="shared" si="14"/>
        <v>13.025466601053873</v>
      </c>
    </row>
    <row r="62" spans="2:13" x14ac:dyDescent="0.2">
      <c r="B62" s="7">
        <v>5</v>
      </c>
      <c r="C62" s="7">
        <v>1500</v>
      </c>
      <c r="D62" s="7">
        <v>16</v>
      </c>
      <c r="E62" s="8">
        <v>2691094800</v>
      </c>
      <c r="F62" s="8">
        <v>2700357000</v>
      </c>
      <c r="G62" s="8">
        <v>2754858700</v>
      </c>
      <c r="H62" s="27">
        <f t="shared" si="18"/>
        <v>0.96150843246418316</v>
      </c>
      <c r="I62" s="28">
        <f t="shared" si="19"/>
        <v>0.94993134135614321</v>
      </c>
      <c r="J62" s="28">
        <f t="shared" si="20"/>
        <v>0.96322440856823488</v>
      </c>
      <c r="K62" s="9">
        <f t="shared" si="12"/>
        <v>24.917544444444445</v>
      </c>
      <c r="L62" s="9">
        <f t="shared" si="13"/>
        <v>25.003305555555556</v>
      </c>
      <c r="M62" s="9">
        <f t="shared" si="14"/>
        <v>25.507950925925925</v>
      </c>
    </row>
    <row r="63" spans="2:13" x14ac:dyDescent="0.2">
      <c r="B63" s="7">
        <v>5</v>
      </c>
      <c r="C63" s="7">
        <v>1500</v>
      </c>
      <c r="D63" s="7">
        <v>24</v>
      </c>
      <c r="E63" s="8">
        <v>2686464600</v>
      </c>
      <c r="F63" s="8">
        <v>2686830300</v>
      </c>
      <c r="G63" s="8">
        <v>2785775400</v>
      </c>
      <c r="H63" s="27">
        <f t="shared" si="18"/>
        <v>0.96005579225212434</v>
      </c>
      <c r="I63" s="28">
        <f t="shared" si="19"/>
        <v>0.94793460510420402</v>
      </c>
      <c r="J63" s="28">
        <f t="shared" si="20"/>
        <v>0.9746952082485596</v>
      </c>
      <c r="K63" s="9">
        <f t="shared" si="12"/>
        <v>16.583114814814813</v>
      </c>
      <c r="L63" s="9">
        <f t="shared" si="13"/>
        <v>16.585372222222222</v>
      </c>
      <c r="M63" s="9">
        <f t="shared" si="14"/>
        <v>17.196144444444446</v>
      </c>
    </row>
    <row r="64" spans="2:13" x14ac:dyDescent="0.2">
      <c r="B64" s="7">
        <v>5</v>
      </c>
      <c r="C64" s="7">
        <v>1500</v>
      </c>
      <c r="D64" s="7">
        <v>32</v>
      </c>
      <c r="E64" s="8">
        <v>2652475800</v>
      </c>
      <c r="F64" s="8">
        <v>2710024800</v>
      </c>
      <c r="G64" s="8">
        <v>2717618800</v>
      </c>
      <c r="H64" s="27">
        <f t="shared" si="18"/>
        <v>0.95945291477582184</v>
      </c>
      <c r="I64" s="28">
        <f t="shared" si="19"/>
        <v>0.95950368550490339</v>
      </c>
      <c r="J64" s="28">
        <f>G64/G16</f>
        <v>0.94841672631746421</v>
      </c>
      <c r="K64" s="9">
        <f t="shared" si="12"/>
        <v>12.279980555555555</v>
      </c>
      <c r="L64" s="9">
        <f t="shared" si="13"/>
        <v>12.546411111111112</v>
      </c>
      <c r="M64" s="9">
        <f t="shared" si="14"/>
        <v>12.581568518518518</v>
      </c>
    </row>
  </sheetData>
  <mergeCells count="4">
    <mergeCell ref="E3:G3"/>
    <mergeCell ref="K3:M3"/>
    <mergeCell ref="H3:J3"/>
    <mergeCell ref="P4:Q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K63"/>
  <sheetViews>
    <sheetView topLeftCell="A22" workbookViewId="0">
      <selection activeCell="E8" sqref="E8"/>
    </sheetView>
  </sheetViews>
  <sheetFormatPr baseColWidth="10" defaultColWidth="14.42578125" defaultRowHeight="15.75" customHeight="1" x14ac:dyDescent="0.2"/>
  <cols>
    <col min="5" max="5" width="18" customWidth="1"/>
    <col min="6" max="6" width="16.85546875" customWidth="1"/>
    <col min="7" max="7" width="18.140625" customWidth="1"/>
  </cols>
  <sheetData>
    <row r="2" spans="2:11" x14ac:dyDescent="0.2">
      <c r="E2" s="38" t="s">
        <v>1</v>
      </c>
      <c r="F2" s="33"/>
      <c r="G2" s="33"/>
    </row>
    <row r="3" spans="2:11" x14ac:dyDescent="0.2">
      <c r="B3" s="4" t="s">
        <v>3</v>
      </c>
      <c r="C3" s="4" t="s">
        <v>5</v>
      </c>
      <c r="D3" s="4" t="s">
        <v>6</v>
      </c>
      <c r="E3" s="5" t="s">
        <v>8</v>
      </c>
      <c r="F3" s="5" t="s">
        <v>12</v>
      </c>
      <c r="G3" s="5" t="s">
        <v>13</v>
      </c>
      <c r="J3" s="39" t="s">
        <v>18</v>
      </c>
      <c r="K3" s="39"/>
    </row>
    <row r="4" spans="2:11" x14ac:dyDescent="0.2">
      <c r="B4" s="7">
        <v>1</v>
      </c>
      <c r="C4" s="7">
        <v>64</v>
      </c>
      <c r="D4" s="7">
        <v>16</v>
      </c>
      <c r="E4" s="29">
        <f>'Replicas x Columna (Base)'!H5</f>
        <v>1</v>
      </c>
      <c r="F4" s="29">
        <f>'Replicas x Columna (Base)'!I5</f>
        <v>1</v>
      </c>
      <c r="G4" s="29">
        <f>'Replicas x Columna (Base)'!J5</f>
        <v>1</v>
      </c>
      <c r="I4" s="11"/>
      <c r="J4" s="16">
        <v>1</v>
      </c>
      <c r="K4" s="16">
        <v>3</v>
      </c>
    </row>
    <row r="5" spans="2:11" x14ac:dyDescent="0.2">
      <c r="B5" s="7">
        <v>1</v>
      </c>
      <c r="C5" s="7">
        <v>64</v>
      </c>
      <c r="D5" s="7">
        <v>24</v>
      </c>
      <c r="E5" s="29">
        <f>'Replicas x Columna (Base)'!H6</f>
        <v>1</v>
      </c>
      <c r="F5" s="29">
        <f>'Replicas x Columna (Base)'!I6</f>
        <v>1</v>
      </c>
      <c r="G5" s="29">
        <f>'Replicas x Columna (Base)'!J6</f>
        <v>1</v>
      </c>
      <c r="I5" s="11"/>
      <c r="J5" s="16">
        <v>2</v>
      </c>
      <c r="K5" s="16">
        <v>9</v>
      </c>
    </row>
    <row r="6" spans="2:11" x14ac:dyDescent="0.2">
      <c r="B6" s="7">
        <v>1</v>
      </c>
      <c r="C6" s="7">
        <v>64</v>
      </c>
      <c r="D6" s="7">
        <v>32</v>
      </c>
      <c r="E6" s="29">
        <f>'Replicas x Columna (Base)'!H7</f>
        <v>1</v>
      </c>
      <c r="F6" s="29">
        <f>'Replicas x Columna (Base)'!I7</f>
        <v>1</v>
      </c>
      <c r="G6" s="29">
        <f>'Replicas x Columna (Base)'!J7</f>
        <v>1</v>
      </c>
      <c r="J6" s="16">
        <v>3</v>
      </c>
      <c r="K6" s="16">
        <v>3</v>
      </c>
    </row>
    <row r="7" spans="2:11" x14ac:dyDescent="0.2">
      <c r="B7" s="7">
        <v>1</v>
      </c>
      <c r="C7" s="7">
        <v>160</v>
      </c>
      <c r="D7" s="7">
        <v>16</v>
      </c>
      <c r="E7" s="29">
        <f>'Replicas x Columna (Base)'!H8</f>
        <v>1</v>
      </c>
      <c r="F7" s="29">
        <f>'Replicas x Columna (Base)'!I8</f>
        <v>1</v>
      </c>
      <c r="G7" s="29">
        <f>'Replicas x Columna (Base)'!J8</f>
        <v>1</v>
      </c>
      <c r="I7" s="11"/>
      <c r="J7" s="16">
        <v>4</v>
      </c>
      <c r="K7" s="16">
        <v>6</v>
      </c>
    </row>
    <row r="8" spans="2:11" x14ac:dyDescent="0.2">
      <c r="B8" s="7">
        <v>1</v>
      </c>
      <c r="C8" s="7">
        <v>160</v>
      </c>
      <c r="D8" s="7">
        <v>24</v>
      </c>
      <c r="E8" s="29">
        <f>'Replicas x Columna (Base)'!H9</f>
        <v>1</v>
      </c>
      <c r="F8" s="29">
        <f>'Replicas x Columna (Base)'!I9</f>
        <v>1</v>
      </c>
      <c r="G8" s="29">
        <f>'Replicas x Columna (Base)'!J9</f>
        <v>1</v>
      </c>
      <c r="J8" s="16">
        <v>5</v>
      </c>
      <c r="K8" s="16">
        <v>12</v>
      </c>
    </row>
    <row r="9" spans="2:11" x14ac:dyDescent="0.2">
      <c r="B9" s="7">
        <v>1</v>
      </c>
      <c r="C9" s="7">
        <v>160</v>
      </c>
      <c r="D9" s="7">
        <v>32</v>
      </c>
      <c r="E9" s="29">
        <f>'Replicas x Columna (Base)'!H10</f>
        <v>1</v>
      </c>
      <c r="F9" s="29">
        <f>'Replicas x Columna (Base)'!I10</f>
        <v>1</v>
      </c>
      <c r="G9" s="29">
        <f>'Replicas x Columna (Base)'!J10</f>
        <v>1</v>
      </c>
      <c r="I9" s="11"/>
    </row>
    <row r="10" spans="2:11" x14ac:dyDescent="0.2">
      <c r="B10" s="7">
        <v>1</v>
      </c>
      <c r="C10" s="7">
        <v>512</v>
      </c>
      <c r="D10" s="7">
        <v>16</v>
      </c>
      <c r="E10" s="29">
        <f>'Replicas x Columna (Base)'!H11</f>
        <v>1</v>
      </c>
      <c r="F10" s="29">
        <f>'Replicas x Columna (Base)'!I11</f>
        <v>1</v>
      </c>
      <c r="G10" s="29">
        <f>'Replicas x Columna (Base)'!J11</f>
        <v>1</v>
      </c>
    </row>
    <row r="11" spans="2:11" x14ac:dyDescent="0.2">
      <c r="B11" s="7">
        <v>1</v>
      </c>
      <c r="C11" s="7">
        <v>512</v>
      </c>
      <c r="D11" s="7">
        <v>24</v>
      </c>
      <c r="E11" s="29">
        <f>'Replicas x Columna (Base)'!H12</f>
        <v>1</v>
      </c>
      <c r="F11" s="29">
        <f>'Replicas x Columna (Base)'!I12</f>
        <v>1</v>
      </c>
      <c r="G11" s="29">
        <f>'Replicas x Columna (Base)'!J12</f>
        <v>1</v>
      </c>
    </row>
    <row r="12" spans="2:11" x14ac:dyDescent="0.2">
      <c r="B12" s="7">
        <v>1</v>
      </c>
      <c r="C12" s="7">
        <v>512</v>
      </c>
      <c r="D12" s="7">
        <v>32</v>
      </c>
      <c r="E12" s="29">
        <f>'Replicas x Columna (Base)'!H13</f>
        <v>1</v>
      </c>
      <c r="F12" s="29">
        <f>'Replicas x Columna (Base)'!I13</f>
        <v>1</v>
      </c>
      <c r="G12" s="29">
        <f>'Replicas x Columna (Base)'!J13</f>
        <v>1</v>
      </c>
    </row>
    <row r="13" spans="2:11" x14ac:dyDescent="0.2">
      <c r="B13" s="7">
        <v>1</v>
      </c>
      <c r="C13" s="7">
        <v>1500</v>
      </c>
      <c r="D13" s="7">
        <v>16</v>
      </c>
      <c r="E13" s="29">
        <f>'Replicas x Columna (Base)'!H14</f>
        <v>1</v>
      </c>
      <c r="F13" s="29">
        <f>'Replicas x Columna (Base)'!I14</f>
        <v>1</v>
      </c>
      <c r="G13" s="29">
        <f>'Replicas x Columna (Base)'!J14</f>
        <v>1</v>
      </c>
    </row>
    <row r="14" spans="2:11" x14ac:dyDescent="0.2">
      <c r="B14" s="7">
        <v>1</v>
      </c>
      <c r="C14" s="7">
        <v>1500</v>
      </c>
      <c r="D14" s="7">
        <v>24</v>
      </c>
      <c r="E14" s="29">
        <f>'Replicas x Columna (Base)'!H15</f>
        <v>1</v>
      </c>
      <c r="F14" s="29">
        <f>'Replicas x Columna (Base)'!I15</f>
        <v>1</v>
      </c>
      <c r="G14" s="29">
        <f>'Replicas x Columna (Base)'!J15</f>
        <v>1</v>
      </c>
    </row>
    <row r="15" spans="2:11" x14ac:dyDescent="0.2">
      <c r="B15" s="7">
        <v>1</v>
      </c>
      <c r="C15" s="7">
        <v>1500</v>
      </c>
      <c r="D15" s="7">
        <v>32</v>
      </c>
      <c r="E15" s="29">
        <f>'Replicas x Columna (Base)'!H16</f>
        <v>1</v>
      </c>
      <c r="F15" s="29">
        <f>'Replicas x Columna (Base)'!I16</f>
        <v>1</v>
      </c>
      <c r="G15" s="29">
        <f>'Replicas x Columna (Base)'!J16</f>
        <v>1</v>
      </c>
    </row>
    <row r="16" spans="2:11" x14ac:dyDescent="0.2">
      <c r="B16" s="7">
        <v>2</v>
      </c>
      <c r="C16" s="7">
        <v>64</v>
      </c>
      <c r="D16" s="7">
        <v>16</v>
      </c>
      <c r="E16" s="29">
        <f>'Replicas x Columna (Base)'!H17</f>
        <v>3.036362952656714</v>
      </c>
      <c r="F16" s="29">
        <f>'Replicas x Columna (Base)'!I17</f>
        <v>3.0010588953310955</v>
      </c>
      <c r="G16" s="29">
        <f>'Replicas x Columna (Base)'!J17</f>
        <v>2.6933203703998854</v>
      </c>
    </row>
    <row r="17" spans="2:7" x14ac:dyDescent="0.2">
      <c r="B17" s="7">
        <v>2</v>
      </c>
      <c r="C17" s="7">
        <v>64</v>
      </c>
      <c r="D17" s="7">
        <v>24</v>
      </c>
      <c r="E17" s="29">
        <f>'Replicas x Columna (Base)'!H18</f>
        <v>3.1556122448979593</v>
      </c>
      <c r="F17" s="29">
        <f>'Replicas x Columna (Base)'!I18</f>
        <v>3.1413333828003265</v>
      </c>
      <c r="G17" s="29">
        <f>'Replicas x Columna (Base)'!J18</f>
        <v>3.0838606260018562</v>
      </c>
    </row>
    <row r="18" spans="2:7" x14ac:dyDescent="0.2">
      <c r="B18" s="7">
        <v>2</v>
      </c>
      <c r="C18" s="7">
        <v>64</v>
      </c>
      <c r="D18" s="7">
        <v>32</v>
      </c>
      <c r="E18" s="29">
        <f>'Replicas x Columna (Base)'!H19</f>
        <v>3.1457853128869417</v>
      </c>
      <c r="F18" s="29">
        <f>'Replicas x Columna (Base)'!I19</f>
        <v>2.9987816676819437</v>
      </c>
      <c r="G18" s="29">
        <f>'Replicas x Columna (Base)'!J19</f>
        <v>3.12202213137863</v>
      </c>
    </row>
    <row r="19" spans="2:7" x14ac:dyDescent="0.2">
      <c r="B19" s="7">
        <v>2</v>
      </c>
      <c r="C19" s="7">
        <v>160</v>
      </c>
      <c r="D19" s="7">
        <v>16</v>
      </c>
      <c r="E19" s="29">
        <f>'Replicas x Columna (Base)'!H20</f>
        <v>2.8949340166706796</v>
      </c>
      <c r="F19" s="29">
        <f>'Replicas x Columna (Base)'!I20</f>
        <v>2.9851096125755023</v>
      </c>
      <c r="G19" s="29">
        <f>'Replicas x Columna (Base)'!J20</f>
        <v>2.8985804238043098</v>
      </c>
    </row>
    <row r="20" spans="2:7" x14ac:dyDescent="0.2">
      <c r="B20" s="7">
        <v>2</v>
      </c>
      <c r="C20" s="7">
        <v>160</v>
      </c>
      <c r="D20" s="7">
        <v>24</v>
      </c>
      <c r="E20" s="29">
        <f>'Replicas x Columna (Base)'!H21</f>
        <v>2.945360809600047</v>
      </c>
      <c r="F20" s="29">
        <f>'Replicas x Columna (Base)'!I21</f>
        <v>2.7780212727442279</v>
      </c>
      <c r="G20" s="29">
        <f>'Replicas x Columna (Base)'!J21</f>
        <v>1.7676130514314885</v>
      </c>
    </row>
    <row r="21" spans="2:7" x14ac:dyDescent="0.2">
      <c r="B21" s="7">
        <v>2</v>
      </c>
      <c r="C21" s="7">
        <v>160</v>
      </c>
      <c r="D21" s="7">
        <v>32</v>
      </c>
      <c r="E21" s="29">
        <f>'Replicas x Columna (Base)'!H22</f>
        <v>2.997280727631721</v>
      </c>
      <c r="F21" s="29">
        <f>'Replicas x Columna (Base)'!I22</f>
        <v>3.0560710633574466</v>
      </c>
      <c r="G21" s="29">
        <f>'Replicas x Columna (Base)'!J22</f>
        <v>3.0482738578227417</v>
      </c>
    </row>
    <row r="22" spans="2:7" x14ac:dyDescent="0.2">
      <c r="B22" s="7">
        <v>2</v>
      </c>
      <c r="C22" s="7">
        <v>512</v>
      </c>
      <c r="D22" s="7">
        <v>16</v>
      </c>
      <c r="E22" s="29">
        <f>'Replicas x Columna (Base)'!H23</f>
        <v>3.0957820934347806</v>
      </c>
      <c r="F22" s="29">
        <f>'Replicas x Columna (Base)'!I23</f>
        <v>3.0232686161794282</v>
      </c>
      <c r="G22" s="29">
        <f>'Replicas x Columna (Base)'!J23</f>
        <v>3.0445733804598736</v>
      </c>
    </row>
    <row r="23" spans="2:7" x14ac:dyDescent="0.2">
      <c r="B23" s="7">
        <v>2</v>
      </c>
      <c r="C23" s="7">
        <v>512</v>
      </c>
      <c r="D23" s="7">
        <v>24</v>
      </c>
      <c r="E23" s="29">
        <f>'Replicas x Columna (Base)'!H24</f>
        <v>3.0124143537624679</v>
      </c>
      <c r="F23" s="29">
        <f>'Replicas x Columna (Base)'!I24</f>
        <v>2.9647891976848877</v>
      </c>
      <c r="G23" s="29">
        <f>'Replicas x Columna (Base)'!J24</f>
        <v>2.8385634063303198</v>
      </c>
    </row>
    <row r="24" spans="2:7" x14ac:dyDescent="0.2">
      <c r="B24" s="7">
        <v>2</v>
      </c>
      <c r="C24" s="7">
        <v>512</v>
      </c>
      <c r="D24" s="7">
        <v>32</v>
      </c>
      <c r="E24" s="29">
        <f>'Replicas x Columna (Base)'!H25</f>
        <v>2.901374336225254</v>
      </c>
      <c r="F24" s="29">
        <f>'Replicas x Columna (Base)'!I25</f>
        <v>2.966911664721581</v>
      </c>
      <c r="G24" s="29">
        <f>'Replicas x Columna (Base)'!J25</f>
        <v>2.2832773641307247</v>
      </c>
    </row>
    <row r="25" spans="2:7" x14ac:dyDescent="0.2">
      <c r="B25" s="7">
        <v>2</v>
      </c>
      <c r="C25" s="7">
        <v>1500</v>
      </c>
      <c r="D25" s="7">
        <v>16</v>
      </c>
      <c r="E25" s="29">
        <f>'Replicas x Columna (Base)'!H26</f>
        <v>2.9581860394322477</v>
      </c>
      <c r="F25" s="29">
        <f>'Replicas x Columna (Base)'!I26</f>
        <v>2.9419999004462856</v>
      </c>
      <c r="G25" s="29">
        <f>'Replicas x Columna (Base)'!J26</f>
        <v>3.0347434857777955</v>
      </c>
    </row>
    <row r="26" spans="2:7" x14ac:dyDescent="0.2">
      <c r="B26" s="7">
        <v>2</v>
      </c>
      <c r="C26" s="7">
        <v>1500</v>
      </c>
      <c r="D26" s="7">
        <v>24</v>
      </c>
      <c r="E26" s="29">
        <f>'Replicas x Columna (Base)'!H27</f>
        <v>2.995506994044109</v>
      </c>
      <c r="F26" s="29">
        <f>'Replicas x Columna (Base)'!I27</f>
        <v>3.0113451336007171</v>
      </c>
      <c r="G26" s="29">
        <f>'Replicas x Columna (Base)'!J27</f>
        <v>3.045489047090391</v>
      </c>
    </row>
    <row r="27" spans="2:7" x14ac:dyDescent="0.2">
      <c r="B27" s="7">
        <v>2</v>
      </c>
      <c r="C27" s="7">
        <v>1500</v>
      </c>
      <c r="D27" s="7">
        <v>32</v>
      </c>
      <c r="E27" s="29">
        <f>'Replicas x Columna (Base)'!H28</f>
        <v>3.0192699330467572</v>
      </c>
      <c r="F27" s="29">
        <f>'Replicas x Columna (Base)'!I28</f>
        <v>2.9724203280219212</v>
      </c>
      <c r="G27" s="29">
        <f>'Replicas x Columna (Base)'!J28</f>
        <v>2.9597111686918276</v>
      </c>
    </row>
    <row r="28" spans="2:7" x14ac:dyDescent="0.2">
      <c r="B28" s="7">
        <v>3</v>
      </c>
      <c r="C28" s="7">
        <v>64</v>
      </c>
      <c r="D28" s="7">
        <v>16</v>
      </c>
      <c r="E28" s="29">
        <f>'Replicas x Columna (Base)'!H29</f>
        <v>0.99669085849659689</v>
      </c>
      <c r="F28" s="29">
        <f>'Replicas x Columna (Base)'!I29</f>
        <v>0.95848067637186096</v>
      </c>
      <c r="G28" s="29">
        <f>'Replicas x Columna (Base)'!J29</f>
        <v>0.89828347385365703</v>
      </c>
    </row>
    <row r="29" spans="2:7" x14ac:dyDescent="0.2">
      <c r="B29" s="7">
        <v>3</v>
      </c>
      <c r="C29" s="7">
        <v>64</v>
      </c>
      <c r="D29" s="7">
        <v>24</v>
      </c>
      <c r="E29" s="29">
        <f>'Replicas x Columna (Base)'!H30</f>
        <v>0.97270783313325326</v>
      </c>
      <c r="F29" s="29">
        <f>'Replicas x Columna (Base)'!I30</f>
        <v>1.0562996215775025</v>
      </c>
      <c r="G29" s="29">
        <f>'Replicas x Columna (Base)'!J30</f>
        <v>0.98830675778283983</v>
      </c>
    </row>
    <row r="30" spans="2:7" x14ac:dyDescent="0.2">
      <c r="B30" s="7">
        <v>3</v>
      </c>
      <c r="C30" s="7">
        <v>64</v>
      </c>
      <c r="D30" s="7">
        <v>32</v>
      </c>
      <c r="E30" s="29">
        <f>'Replicas x Columna (Base)'!H31</f>
        <v>1.0782360224783312</v>
      </c>
      <c r="F30" s="29">
        <f>'Replicas x Columna (Base)'!I31</f>
        <v>1.0260328949725874</v>
      </c>
      <c r="G30" s="29">
        <f>'Replicas x Columna (Base)'!J31</f>
        <v>1.0367035522977164</v>
      </c>
    </row>
    <row r="31" spans="2:7" x14ac:dyDescent="0.2">
      <c r="B31" s="7">
        <v>3</v>
      </c>
      <c r="C31" s="7">
        <v>160</v>
      </c>
      <c r="D31" s="7">
        <v>16</v>
      </c>
      <c r="E31" s="29">
        <f>'Replicas x Columna (Base)'!H32</f>
        <v>0.9921834691982252</v>
      </c>
      <c r="F31" s="29">
        <f>'Replicas x Columna (Base)'!I32</f>
        <v>1.0123776881451476</v>
      </c>
      <c r="G31" s="29">
        <f>'Replicas x Columna (Base)'!J32</f>
        <v>1.0103289544450358</v>
      </c>
    </row>
    <row r="32" spans="2:7" x14ac:dyDescent="0.2">
      <c r="B32" s="7">
        <v>3</v>
      </c>
      <c r="C32" s="7">
        <v>160</v>
      </c>
      <c r="D32" s="7">
        <v>24</v>
      </c>
      <c r="E32" s="29">
        <f>'Replicas x Columna (Base)'!H33</f>
        <v>1.0139153680066977</v>
      </c>
      <c r="F32" s="29">
        <f>'Replicas x Columna (Base)'!I33</f>
        <v>0.96166188514473472</v>
      </c>
      <c r="G32" s="29">
        <f>'Replicas x Columna (Base)'!J33</f>
        <v>0.59788148211171144</v>
      </c>
    </row>
    <row r="33" spans="2:7" x14ac:dyDescent="0.2">
      <c r="B33" s="7">
        <v>3</v>
      </c>
      <c r="C33" s="7">
        <v>160</v>
      </c>
      <c r="D33" s="7">
        <v>32</v>
      </c>
      <c r="E33" s="29">
        <f>'Replicas x Columna (Base)'!H34</f>
        <v>0.99633730660599173</v>
      </c>
      <c r="F33" s="29">
        <f>'Replicas x Columna (Base)'!I34</f>
        <v>1.0309023053638384</v>
      </c>
      <c r="G33" s="29">
        <f>'Replicas x Columna (Base)'!J34</f>
        <v>1.0859647002629929</v>
      </c>
    </row>
    <row r="34" spans="2:7" x14ac:dyDescent="0.2">
      <c r="B34" s="7">
        <v>3</v>
      </c>
      <c r="C34" s="7">
        <v>512</v>
      </c>
      <c r="D34" s="7">
        <v>16</v>
      </c>
      <c r="E34" s="29">
        <f>'Replicas x Columna (Base)'!H35</f>
        <v>0.98689114533616906</v>
      </c>
      <c r="F34" s="29">
        <f>'Replicas x Columna (Base)'!I35</f>
        <v>0.95697277619177834</v>
      </c>
      <c r="G34" s="29">
        <f>'Replicas x Columna (Base)'!J35</f>
        <v>0.99055115018199946</v>
      </c>
    </row>
    <row r="35" spans="2:7" x14ac:dyDescent="0.2">
      <c r="B35" s="7">
        <v>3</v>
      </c>
      <c r="C35" s="7">
        <v>512</v>
      </c>
      <c r="D35" s="7">
        <v>24</v>
      </c>
      <c r="E35" s="29">
        <f>'Replicas x Columna (Base)'!H36</f>
        <v>0.99971969192215515</v>
      </c>
      <c r="F35" s="29">
        <f>'Replicas x Columna (Base)'!I36</f>
        <v>0.986039478944431</v>
      </c>
      <c r="G35" s="29">
        <f>'Replicas x Columna (Base)'!J36</f>
        <v>0.96213952475091491</v>
      </c>
    </row>
    <row r="36" spans="2:7" x14ac:dyDescent="0.2">
      <c r="B36" s="7">
        <v>3</v>
      </c>
      <c r="C36" s="7">
        <v>512</v>
      </c>
      <c r="D36" s="7">
        <v>32</v>
      </c>
      <c r="E36" s="29">
        <f>'Replicas x Columna (Base)'!H37</f>
        <v>0.9644696303892496</v>
      </c>
      <c r="F36" s="29">
        <f>'Replicas x Columna (Base)'!I37</f>
        <v>0.9657316065227185</v>
      </c>
      <c r="G36" s="29">
        <f>'Replicas x Columna (Base)'!J37</f>
        <v>0.7614146661164648</v>
      </c>
    </row>
    <row r="37" spans="2:7" x14ac:dyDescent="0.2">
      <c r="B37" s="7">
        <v>3</v>
      </c>
      <c r="C37" s="7">
        <v>1500</v>
      </c>
      <c r="D37" s="7">
        <v>16</v>
      </c>
      <c r="E37" s="29">
        <f>'Replicas x Columna (Base)'!H38</f>
        <v>0.98832914229037461</v>
      </c>
      <c r="F37" s="29">
        <f>'Replicas x Columna (Base)'!I38</f>
        <v>0.98145374102983218</v>
      </c>
      <c r="G37" s="29">
        <f>'Replicas x Columna (Base)'!J38</f>
        <v>0.98932731075664271</v>
      </c>
    </row>
    <row r="38" spans="2:7" x14ac:dyDescent="0.2">
      <c r="B38" s="7">
        <v>3</v>
      </c>
      <c r="C38" s="7">
        <v>1500</v>
      </c>
      <c r="D38" s="7">
        <v>24</v>
      </c>
      <c r="E38" s="29">
        <f>'Replicas x Columna (Base)'!H39</f>
        <v>0.98947323279863975</v>
      </c>
      <c r="F38" s="29">
        <f>'Replicas x Columna (Base)'!I39</f>
        <v>0.98638476008736509</v>
      </c>
      <c r="G38" s="29">
        <f>'Replicas x Columna (Base)'!J39</f>
        <v>0.98407406461427682</v>
      </c>
    </row>
    <row r="39" spans="2:7" x14ac:dyDescent="0.2">
      <c r="B39" s="7">
        <v>3</v>
      </c>
      <c r="C39" s="7">
        <v>1500</v>
      </c>
      <c r="D39" s="7">
        <v>32</v>
      </c>
      <c r="E39" s="29">
        <f>'Replicas x Columna (Base)'!H40</f>
        <v>1.0046697297819542</v>
      </c>
      <c r="F39" s="29">
        <f>'Replicas x Columna (Base)'!I40</f>
        <v>0.99164871213301131</v>
      </c>
      <c r="G39" s="29">
        <f>'Replicas x Columna (Base)'!J40</f>
        <v>1.0009529819099556</v>
      </c>
    </row>
    <row r="40" spans="2:7" x14ac:dyDescent="0.2">
      <c r="B40" s="7">
        <v>4</v>
      </c>
      <c r="C40" s="7">
        <v>64</v>
      </c>
      <c r="D40" s="7">
        <v>16</v>
      </c>
      <c r="E40" s="29">
        <f>'Replicas x Columna (Base)'!H41</f>
        <v>1.9271048772233295</v>
      </c>
      <c r="F40" s="29">
        <f>'Replicas x Columna (Base)'!I41</f>
        <v>1.9272828447827102</v>
      </c>
      <c r="G40" s="29">
        <f>'Replicas x Columna (Base)'!J41</f>
        <v>1.7448480308560317</v>
      </c>
    </row>
    <row r="41" spans="2:7" x14ac:dyDescent="0.2">
      <c r="B41" s="7">
        <v>4</v>
      </c>
      <c r="C41" s="7">
        <v>64</v>
      </c>
      <c r="D41" s="7">
        <v>24</v>
      </c>
      <c r="E41" s="29">
        <f>'Replicas x Columna (Base)'!H42</f>
        <v>1.983624699879952</v>
      </c>
      <c r="F41" s="29">
        <f>'Replicas x Columna (Base)'!I42</f>
        <v>1.9908362395191808</v>
      </c>
      <c r="G41" s="29">
        <f>'Replicas x Columna (Base)'!J42</f>
        <v>1.8549228043533283</v>
      </c>
    </row>
    <row r="42" spans="2:7" x14ac:dyDescent="0.2">
      <c r="B42" s="7">
        <v>4</v>
      </c>
      <c r="C42" s="7">
        <v>64</v>
      </c>
      <c r="D42" s="7">
        <v>32</v>
      </c>
      <c r="E42" s="29">
        <f>'Replicas x Columna (Base)'!H43</f>
        <v>2.0759310410515286</v>
      </c>
      <c r="F42" s="29">
        <f>'Replicas x Columna (Base)'!I43</f>
        <v>1.9556562869530942</v>
      </c>
      <c r="G42" s="29">
        <f>'Replicas x Columna (Base)'!J43</f>
        <v>1.9956301099520721</v>
      </c>
    </row>
    <row r="43" spans="2:7" x14ac:dyDescent="0.2">
      <c r="B43" s="7">
        <v>4</v>
      </c>
      <c r="C43" s="7">
        <v>160</v>
      </c>
      <c r="D43" s="7">
        <v>16</v>
      </c>
      <c r="E43" s="29">
        <f>'Replicas x Columna (Base)'!H44</f>
        <v>1.8460857152684622</v>
      </c>
      <c r="F43" s="29">
        <f>'Replicas x Columna (Base)'!I44</f>
        <v>1.8736875505612838</v>
      </c>
      <c r="G43" s="29">
        <f>'Replicas x Columna (Base)'!J44</f>
        <v>1.8802117090903074</v>
      </c>
    </row>
    <row r="44" spans="2:7" x14ac:dyDescent="0.2">
      <c r="B44" s="7">
        <v>4</v>
      </c>
      <c r="C44" s="7">
        <v>160</v>
      </c>
      <c r="D44" s="7">
        <v>24</v>
      </c>
      <c r="E44" s="29">
        <f>'Replicas x Columna (Base)'!H45</f>
        <v>1.9145483894657991</v>
      </c>
      <c r="F44" s="29">
        <f>'Replicas x Columna (Base)'!I45</f>
        <v>1.8109314916702779</v>
      </c>
      <c r="G44" s="29">
        <f>'Replicas x Columna (Base)'!J45</f>
        <v>1.4070276938784192</v>
      </c>
    </row>
    <row r="45" spans="2:7" x14ac:dyDescent="0.2">
      <c r="B45" s="7">
        <v>4</v>
      </c>
      <c r="C45" s="7">
        <v>160</v>
      </c>
      <c r="D45" s="7">
        <v>32</v>
      </c>
      <c r="E45" s="29">
        <f>'Replicas x Columna (Base)'!H46</f>
        <v>1.8772033554243788</v>
      </c>
      <c r="F45" s="29">
        <f>'Replicas x Columna (Base)'!I46</f>
        <v>1.9791547096371958</v>
      </c>
      <c r="G45" s="29">
        <f>'Replicas x Columna (Base)'!J46</f>
        <v>2.051617377092577</v>
      </c>
    </row>
    <row r="46" spans="2:7" x14ac:dyDescent="0.2">
      <c r="B46" s="7">
        <v>4</v>
      </c>
      <c r="C46" s="7">
        <v>512</v>
      </c>
      <c r="D46" s="7">
        <v>16</v>
      </c>
      <c r="E46" s="29">
        <f>'Replicas x Columna (Base)'!H47</f>
        <v>1.9662422957955528</v>
      </c>
      <c r="F46" s="29">
        <f>'Replicas x Columna (Base)'!I47</f>
        <v>1.9149783302148549</v>
      </c>
      <c r="G46" s="29">
        <f>'Replicas x Columna (Base)'!J47</f>
        <v>1.9260069165944051</v>
      </c>
    </row>
    <row r="47" spans="2:7" x14ac:dyDescent="0.2">
      <c r="B47" s="7">
        <v>4</v>
      </c>
      <c r="C47" s="7">
        <v>512</v>
      </c>
      <c r="D47" s="7">
        <v>24</v>
      </c>
      <c r="E47" s="29">
        <f>'Replicas x Columna (Base)'!H48</f>
        <v>1.9276040682584354</v>
      </c>
      <c r="F47" s="29">
        <f>'Replicas x Columna (Base)'!I48</f>
        <v>1.9393328873777416</v>
      </c>
      <c r="G47" s="29">
        <f>'Replicas x Columna (Base)'!J48</f>
        <v>1.8863988745686349</v>
      </c>
    </row>
    <row r="48" spans="2:7" x14ac:dyDescent="0.2">
      <c r="B48" s="7">
        <v>4</v>
      </c>
      <c r="C48" s="7">
        <v>512</v>
      </c>
      <c r="D48" s="7">
        <v>32</v>
      </c>
      <c r="E48" s="29">
        <f>'Replicas x Columna (Base)'!H49</f>
        <v>1.8974598906324933</v>
      </c>
      <c r="F48" s="29">
        <f>'Replicas x Columna (Base)'!I49</f>
        <v>1.9156666323763984</v>
      </c>
      <c r="G48" s="29">
        <f>'Replicas x Columna (Base)'!J49</f>
        <v>1.4732381157415737</v>
      </c>
    </row>
    <row r="49" spans="2:7" x14ac:dyDescent="0.2">
      <c r="B49" s="7">
        <v>4</v>
      </c>
      <c r="C49" s="7">
        <v>1500</v>
      </c>
      <c r="D49" s="7">
        <v>16</v>
      </c>
      <c r="E49" s="29">
        <f>'Replicas x Columna (Base)'!H50</f>
        <v>1.9303977453403678</v>
      </c>
      <c r="F49" s="29">
        <f>'Replicas x Columna (Base)'!I50</f>
        <v>1.9499914605426945</v>
      </c>
      <c r="G49" s="29">
        <f>'Replicas x Columna (Base)'!J50</f>
        <v>1.9715298218209176</v>
      </c>
    </row>
    <row r="50" spans="2:7" x14ac:dyDescent="0.2">
      <c r="B50" s="7">
        <v>4</v>
      </c>
      <c r="C50" s="7">
        <v>1500</v>
      </c>
      <c r="D50" s="7">
        <v>24</v>
      </c>
      <c r="E50" s="29">
        <f>'Replicas x Columna (Base)'!H51</f>
        <v>1.9587732351572669</v>
      </c>
      <c r="F50" s="29">
        <f>'Replicas x Columna (Base)'!I51</f>
        <v>1.9469274447646803</v>
      </c>
      <c r="G50" s="29">
        <f>'Replicas x Columna (Base)'!J51</f>
        <v>1.9463316001300164</v>
      </c>
    </row>
    <row r="51" spans="2:7" x14ac:dyDescent="0.2">
      <c r="B51" s="7">
        <v>4</v>
      </c>
      <c r="C51" s="7">
        <v>1500</v>
      </c>
      <c r="D51" s="7">
        <v>32</v>
      </c>
      <c r="E51" s="29">
        <f>'Replicas x Columna (Base)'!H52</f>
        <v>1.9694359823120484</v>
      </c>
      <c r="F51" s="29">
        <f>'Replicas x Columna (Base)'!I52</f>
        <v>1.9607956400834767</v>
      </c>
      <c r="G51" s="29">
        <f>'Replicas x Columna (Base)'!J52</f>
        <v>2.5442868914227055</v>
      </c>
    </row>
    <row r="52" spans="2:7" x14ac:dyDescent="0.2">
      <c r="B52" s="7">
        <v>5</v>
      </c>
      <c r="C52" s="7">
        <v>64</v>
      </c>
      <c r="D52" s="7">
        <v>16</v>
      </c>
      <c r="E52" s="29">
        <f>'Replicas x Columna (Base)'!H53</f>
        <v>0.93855525890271874</v>
      </c>
      <c r="F52" s="29">
        <f>'Replicas x Columna (Base)'!I53</f>
        <v>0.93358344253172731</v>
      </c>
      <c r="G52" s="29">
        <f>'Replicas x Columna (Base)'!J53</f>
        <v>0.86514830339639481</v>
      </c>
    </row>
    <row r="53" spans="2:7" x14ac:dyDescent="0.2">
      <c r="B53" s="7">
        <v>5</v>
      </c>
      <c r="C53" s="7">
        <v>64</v>
      </c>
      <c r="D53" s="7">
        <v>24</v>
      </c>
      <c r="E53" s="29">
        <f>'Replicas x Columna (Base)'!H54</f>
        <v>0.91718562424969985</v>
      </c>
      <c r="F53" s="29">
        <f>'Replicas x Columna (Base)'!I54</f>
        <v>0.92926838317132898</v>
      </c>
      <c r="G53" s="29">
        <f>'Replicas x Columna (Base)'!J54</f>
        <v>0.99438116932422171</v>
      </c>
    </row>
    <row r="54" spans="2:7" x14ac:dyDescent="0.2">
      <c r="B54" s="7">
        <v>5</v>
      </c>
      <c r="C54" s="7">
        <v>64</v>
      </c>
      <c r="D54" s="7">
        <v>32</v>
      </c>
      <c r="E54" s="29">
        <f>'Replicas x Columna (Base)'!H55</f>
        <v>0.93285074769025622</v>
      </c>
      <c r="F54" s="29">
        <f>'Replicas x Columna (Base)'!I55</f>
        <v>0.94397463002114168</v>
      </c>
      <c r="G54" s="29">
        <f>'Replicas x Columna (Base)'!J55</f>
        <v>0.93457499295179025</v>
      </c>
    </row>
    <row r="55" spans="2:7" x14ac:dyDescent="0.2">
      <c r="B55" s="7">
        <v>5</v>
      </c>
      <c r="C55" s="7">
        <v>160</v>
      </c>
      <c r="D55" s="7">
        <v>16</v>
      </c>
      <c r="E55" s="29">
        <f>'Replicas x Columna (Base)'!H56</f>
        <v>0.9425039268966624</v>
      </c>
      <c r="F55" s="29">
        <f>'Replicas x Columna (Base)'!I56</f>
        <v>0.94907707612135284</v>
      </c>
      <c r="G55" s="29">
        <f>'Replicas x Columna (Base)'!J56</f>
        <v>0.95065545421197939</v>
      </c>
    </row>
    <row r="56" spans="2:7" x14ac:dyDescent="0.2">
      <c r="B56" s="7">
        <v>5</v>
      </c>
      <c r="C56" s="7">
        <v>160</v>
      </c>
      <c r="D56" s="7">
        <v>24</v>
      </c>
      <c r="E56" s="29">
        <f>'Replicas x Columna (Base)'!H57</f>
        <v>0.97227795484922819</v>
      </c>
      <c r="F56" s="29">
        <f>'Replicas x Columna (Base)'!I57</f>
        <v>0.90916571127652923</v>
      </c>
      <c r="G56" s="29">
        <f>'Replicas x Columna (Base)'!J57</f>
        <v>0.58116646105415404</v>
      </c>
    </row>
    <row r="57" spans="2:7" x14ac:dyDescent="0.2">
      <c r="B57" s="7">
        <v>5</v>
      </c>
      <c r="C57" s="7">
        <v>160</v>
      </c>
      <c r="D57" s="7">
        <v>32</v>
      </c>
      <c r="E57" s="29">
        <f>'Replicas x Columna (Base)'!H58</f>
        <v>0.96283852896419386</v>
      </c>
      <c r="F57" s="29">
        <f>'Replicas x Columna (Base)'!I58</f>
        <v>0.96147627191231866</v>
      </c>
      <c r="G57" s="29">
        <f>'Replicas x Columna (Base)'!J58</f>
        <v>0.97197428770379068</v>
      </c>
    </row>
    <row r="58" spans="2:7" x14ac:dyDescent="0.2">
      <c r="B58" s="7">
        <v>5</v>
      </c>
      <c r="C58" s="7">
        <v>512</v>
      </c>
      <c r="D58" s="7">
        <v>16</v>
      </c>
      <c r="E58" s="29">
        <f>'Replicas x Columna (Base)'!H59</f>
        <v>0.96334358596487313</v>
      </c>
      <c r="F58" s="29">
        <f>'Replicas x Columna (Base)'!I59</f>
        <v>0.93214960798123048</v>
      </c>
      <c r="G58" s="29">
        <f>'Replicas x Columna (Base)'!J59</f>
        <v>0.95384297085928182</v>
      </c>
    </row>
    <row r="59" spans="2:7" x14ac:dyDescent="0.2">
      <c r="B59" s="7">
        <v>5</v>
      </c>
      <c r="C59" s="7">
        <v>512</v>
      </c>
      <c r="D59" s="7">
        <v>24</v>
      </c>
      <c r="E59" s="29">
        <f>'Replicas x Columna (Base)'!H60</f>
        <v>0.94934565777304869</v>
      </c>
      <c r="F59" s="29">
        <f>'Replicas x Columna (Base)'!I60</f>
        <v>0.94339824859415899</v>
      </c>
      <c r="G59" s="29">
        <f>'Replicas x Columna (Base)'!J60</f>
        <v>0.93627123220365305</v>
      </c>
    </row>
    <row r="60" spans="2:7" x14ac:dyDescent="0.2">
      <c r="B60" s="7">
        <v>5</v>
      </c>
      <c r="C60" s="7">
        <v>512</v>
      </c>
      <c r="D60" s="7">
        <v>32</v>
      </c>
      <c r="E60" s="29">
        <f>'Replicas x Columna (Base)'!H61</f>
        <v>0.92419038512635088</v>
      </c>
      <c r="F60" s="29">
        <f>'Replicas x Columna (Base)'!I61</f>
        <v>0.94666414810558097</v>
      </c>
      <c r="G60" s="29">
        <f>'Replicas x Columna (Base)'!J61</f>
        <v>0.74362687238590774</v>
      </c>
    </row>
    <row r="61" spans="2:7" x14ac:dyDescent="0.2">
      <c r="B61" s="7">
        <v>5</v>
      </c>
      <c r="C61" s="7">
        <v>1500</v>
      </c>
      <c r="D61" s="7">
        <v>16</v>
      </c>
      <c r="E61" s="29">
        <f>'Replicas x Columna (Base)'!H62</f>
        <v>0.96150843246418316</v>
      </c>
      <c r="F61" s="29">
        <f>'Replicas x Columna (Base)'!I62</f>
        <v>0.94993134135614321</v>
      </c>
      <c r="G61" s="29">
        <f>'Replicas x Columna (Base)'!J62</f>
        <v>0.96322440856823488</v>
      </c>
    </row>
    <row r="62" spans="2:7" x14ac:dyDescent="0.2">
      <c r="B62" s="7">
        <v>5</v>
      </c>
      <c r="C62" s="7">
        <v>1500</v>
      </c>
      <c r="D62" s="7">
        <v>24</v>
      </c>
      <c r="E62" s="29">
        <f>'Replicas x Columna (Base)'!H63</f>
        <v>0.96005579225212434</v>
      </c>
      <c r="F62" s="29">
        <f>'Replicas x Columna (Base)'!I63</f>
        <v>0.94793460510420402</v>
      </c>
      <c r="G62" s="29">
        <f>'Replicas x Columna (Base)'!J63</f>
        <v>0.9746952082485596</v>
      </c>
    </row>
    <row r="63" spans="2:7" x14ac:dyDescent="0.2">
      <c r="B63" s="7">
        <v>5</v>
      </c>
      <c r="C63" s="7">
        <v>1500</v>
      </c>
      <c r="D63" s="7">
        <v>32</v>
      </c>
      <c r="E63" s="29">
        <f>'Replicas x Columna (Base)'!H64</f>
        <v>0.95945291477582184</v>
      </c>
      <c r="F63" s="29">
        <f>'Replicas x Columna (Base)'!I64</f>
        <v>0.95950368550490339</v>
      </c>
      <c r="G63" s="29">
        <f>'Replicas x Columna (Base)'!J64</f>
        <v>0.94841672631746421</v>
      </c>
    </row>
  </sheetData>
  <autoFilter ref="B3:D63" xr:uid="{7200567B-DD6F-4E3E-83E0-DBB6EEAF6EDD}"/>
  <mergeCells count="2">
    <mergeCell ref="E2:G2"/>
    <mergeCell ref="J3:K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B2B7-7AD8-476A-AE93-E4154BB40142}">
  <dimension ref="A1:I181"/>
  <sheetViews>
    <sheetView tabSelected="1" topLeftCell="A46" workbookViewId="0">
      <selection activeCell="H179" sqref="H179"/>
    </sheetView>
  </sheetViews>
  <sheetFormatPr baseColWidth="10" defaultRowHeight="12.75" x14ac:dyDescent="0.2"/>
  <cols>
    <col min="4" max="4" width="11.42578125" style="10"/>
    <col min="5" max="5" width="20.5703125" customWidth="1"/>
    <col min="6" max="6" width="15.7109375" style="11" customWidth="1"/>
    <col min="7" max="7" width="12.28515625" bestFit="1" customWidth="1"/>
    <col min="8" max="8" width="17.5703125" customWidth="1"/>
    <col min="9" max="9" width="14.42578125" customWidth="1"/>
  </cols>
  <sheetData>
    <row r="1" spans="1:9" x14ac:dyDescent="0.2">
      <c r="A1" s="19" t="s">
        <v>20</v>
      </c>
      <c r="B1" s="19" t="s">
        <v>3</v>
      </c>
      <c r="C1" s="19" t="s">
        <v>5</v>
      </c>
      <c r="D1" s="19" t="s">
        <v>6</v>
      </c>
      <c r="E1" s="19" t="s">
        <v>19</v>
      </c>
      <c r="F1" s="20" t="s">
        <v>21</v>
      </c>
    </row>
    <row r="2" spans="1:9" x14ac:dyDescent="0.2">
      <c r="A2" s="19">
        <v>1</v>
      </c>
      <c r="B2" s="20">
        <v>1</v>
      </c>
      <c r="C2" s="20">
        <v>64</v>
      </c>
      <c r="D2" s="20">
        <v>16</v>
      </c>
      <c r="E2" s="20">
        <v>5318600</v>
      </c>
      <c r="F2" s="30">
        <f>'Apilamiento x Columna'!E4</f>
        <v>1</v>
      </c>
      <c r="H2" s="41"/>
      <c r="I2" s="41"/>
    </row>
    <row r="3" spans="1:9" x14ac:dyDescent="0.2">
      <c r="A3" s="19">
        <v>1</v>
      </c>
      <c r="B3" s="20">
        <v>1</v>
      </c>
      <c r="C3" s="20">
        <v>64</v>
      </c>
      <c r="D3" s="20">
        <v>24</v>
      </c>
      <c r="E3" s="20">
        <v>5331200</v>
      </c>
      <c r="F3" s="30">
        <f>'Apilamiento x Columna'!E5</f>
        <v>1</v>
      </c>
    </row>
    <row r="4" spans="1:9" x14ac:dyDescent="0.2">
      <c r="A4" s="19">
        <v>1</v>
      </c>
      <c r="B4" s="20">
        <v>1</v>
      </c>
      <c r="C4" s="20">
        <v>64</v>
      </c>
      <c r="D4" s="20">
        <v>32</v>
      </c>
      <c r="E4" s="20">
        <v>5249500</v>
      </c>
      <c r="F4" s="30">
        <f>'Apilamiento x Columna'!E6</f>
        <v>1</v>
      </c>
    </row>
    <row r="5" spans="1:9" x14ac:dyDescent="0.2">
      <c r="A5" s="19">
        <v>1</v>
      </c>
      <c r="B5" s="20">
        <v>1</v>
      </c>
      <c r="C5" s="20">
        <v>160</v>
      </c>
      <c r="D5" s="20">
        <v>16</v>
      </c>
      <c r="E5" s="20">
        <v>34887600</v>
      </c>
      <c r="F5" s="30">
        <f>'Apilamiento x Columna'!E7</f>
        <v>1</v>
      </c>
    </row>
    <row r="6" spans="1:9" x14ac:dyDescent="0.2">
      <c r="A6" s="19">
        <v>1</v>
      </c>
      <c r="B6" s="20">
        <v>1</v>
      </c>
      <c r="C6" s="20">
        <v>160</v>
      </c>
      <c r="D6" s="20">
        <v>24</v>
      </c>
      <c r="E6" s="20">
        <v>34041500</v>
      </c>
      <c r="F6" s="30">
        <f>'Apilamiento x Columna'!E8</f>
        <v>1</v>
      </c>
    </row>
    <row r="7" spans="1:9" x14ac:dyDescent="0.2">
      <c r="A7" s="19">
        <v>1</v>
      </c>
      <c r="B7" s="20">
        <v>1</v>
      </c>
      <c r="C7" s="20">
        <v>160</v>
      </c>
      <c r="D7" s="20">
        <v>32</v>
      </c>
      <c r="E7" s="20">
        <v>34237100</v>
      </c>
      <c r="F7" s="30">
        <f>'Apilamiento x Columna'!E9</f>
        <v>1</v>
      </c>
    </row>
    <row r="8" spans="1:9" x14ac:dyDescent="0.2">
      <c r="A8" s="19">
        <v>1</v>
      </c>
      <c r="B8" s="20">
        <v>1</v>
      </c>
      <c r="C8" s="20">
        <v>512</v>
      </c>
      <c r="D8" s="20">
        <v>16</v>
      </c>
      <c r="E8" s="20">
        <v>322453800</v>
      </c>
      <c r="F8" s="30">
        <f>'Apilamiento x Columna'!E10</f>
        <v>1</v>
      </c>
    </row>
    <row r="9" spans="1:9" x14ac:dyDescent="0.2">
      <c r="A9" s="19">
        <v>1</v>
      </c>
      <c r="B9" s="20">
        <v>1</v>
      </c>
      <c r="C9" s="20">
        <v>512</v>
      </c>
      <c r="D9" s="20">
        <v>24</v>
      </c>
      <c r="E9" s="20">
        <v>321788800</v>
      </c>
      <c r="F9" s="30">
        <f>'Apilamiento x Columna'!E11</f>
        <v>1</v>
      </c>
      <c r="H9" s="21"/>
    </row>
    <row r="10" spans="1:9" x14ac:dyDescent="0.2">
      <c r="A10" s="19">
        <v>1</v>
      </c>
      <c r="B10" s="20">
        <v>1</v>
      </c>
      <c r="C10" s="20">
        <v>512</v>
      </c>
      <c r="D10" s="20">
        <v>32</v>
      </c>
      <c r="E10" s="20">
        <v>337595700</v>
      </c>
      <c r="F10" s="30">
        <f>'Apilamiento x Columna'!E12</f>
        <v>1</v>
      </c>
    </row>
    <row r="11" spans="1:9" x14ac:dyDescent="0.2">
      <c r="A11" s="19">
        <v>1</v>
      </c>
      <c r="B11" s="20">
        <v>1</v>
      </c>
      <c r="C11" s="20">
        <v>1500</v>
      </c>
      <c r="D11" s="20">
        <v>16</v>
      </c>
      <c r="E11" s="20">
        <v>2798826000</v>
      </c>
      <c r="F11" s="30">
        <f>'Apilamiento x Columna'!E13</f>
        <v>1</v>
      </c>
    </row>
    <row r="12" spans="1:9" x14ac:dyDescent="0.2">
      <c r="A12" s="19">
        <v>1</v>
      </c>
      <c r="B12" s="20">
        <v>1</v>
      </c>
      <c r="C12" s="20">
        <v>1500</v>
      </c>
      <c r="D12" s="20">
        <v>24</v>
      </c>
      <c r="E12" s="20">
        <v>2798238000</v>
      </c>
      <c r="F12" s="30">
        <f>'Apilamiento x Columna'!E14</f>
        <v>1</v>
      </c>
    </row>
    <row r="13" spans="1:9" x14ac:dyDescent="0.2">
      <c r="A13" s="19">
        <v>1</v>
      </c>
      <c r="B13" s="20">
        <v>1</v>
      </c>
      <c r="C13" s="20">
        <v>1500</v>
      </c>
      <c r="D13" s="20">
        <v>32</v>
      </c>
      <c r="E13" s="20">
        <v>2764571100</v>
      </c>
      <c r="F13" s="30">
        <f>'Apilamiento x Columna'!E15</f>
        <v>1</v>
      </c>
    </row>
    <row r="14" spans="1:9" x14ac:dyDescent="0.2">
      <c r="A14" s="19">
        <v>1</v>
      </c>
      <c r="B14" s="20">
        <v>2</v>
      </c>
      <c r="C14" s="20">
        <v>64</v>
      </c>
      <c r="D14" s="20">
        <v>16</v>
      </c>
      <c r="E14" s="20">
        <v>16149200</v>
      </c>
      <c r="F14" s="30">
        <f>'Apilamiento x Columna'!E16</f>
        <v>3.036362952656714</v>
      </c>
    </row>
    <row r="15" spans="1:9" x14ac:dyDescent="0.2">
      <c r="A15" s="19">
        <v>1</v>
      </c>
      <c r="B15" s="20">
        <v>2</v>
      </c>
      <c r="C15" s="20">
        <v>64</v>
      </c>
      <c r="D15" s="20">
        <v>24</v>
      </c>
      <c r="E15" s="20">
        <v>16823200</v>
      </c>
      <c r="F15" s="30">
        <f>'Apilamiento x Columna'!E17</f>
        <v>3.1556122448979593</v>
      </c>
    </row>
    <row r="16" spans="1:9" x14ac:dyDescent="0.2">
      <c r="A16" s="19">
        <v>1</v>
      </c>
      <c r="B16" s="20">
        <v>2</v>
      </c>
      <c r="C16" s="20">
        <v>64</v>
      </c>
      <c r="D16" s="20">
        <v>32</v>
      </c>
      <c r="E16" s="20">
        <v>16513800</v>
      </c>
      <c r="F16" s="30">
        <f>'Apilamiento x Columna'!E18</f>
        <v>3.1457853128869417</v>
      </c>
    </row>
    <row r="17" spans="1:6" x14ac:dyDescent="0.2">
      <c r="A17" s="19">
        <v>1</v>
      </c>
      <c r="B17" s="20">
        <v>2</v>
      </c>
      <c r="C17" s="20">
        <v>160</v>
      </c>
      <c r="D17" s="20">
        <v>16</v>
      </c>
      <c r="E17" s="20">
        <v>100997300</v>
      </c>
      <c r="F17" s="30">
        <f>'Apilamiento x Columna'!E19</f>
        <v>2.8949340166706796</v>
      </c>
    </row>
    <row r="18" spans="1:6" x14ac:dyDescent="0.2">
      <c r="A18" s="19">
        <v>1</v>
      </c>
      <c r="B18" s="20">
        <v>2</v>
      </c>
      <c r="C18" s="20">
        <v>160</v>
      </c>
      <c r="D18" s="20">
        <v>24</v>
      </c>
      <c r="E18" s="20">
        <v>100264500</v>
      </c>
      <c r="F18" s="30">
        <f>'Apilamiento x Columna'!E20</f>
        <v>2.945360809600047</v>
      </c>
    </row>
    <row r="19" spans="1:6" x14ac:dyDescent="0.2">
      <c r="A19" s="19">
        <v>1</v>
      </c>
      <c r="B19" s="20">
        <v>2</v>
      </c>
      <c r="C19" s="20">
        <v>160</v>
      </c>
      <c r="D19" s="20">
        <v>32</v>
      </c>
      <c r="E19" s="20">
        <v>102618200</v>
      </c>
      <c r="F19" s="30">
        <f>'Apilamiento x Columna'!E21</f>
        <v>2.997280727631721</v>
      </c>
    </row>
    <row r="20" spans="1:6" x14ac:dyDescent="0.2">
      <c r="A20" s="19">
        <v>1</v>
      </c>
      <c r="B20" s="20">
        <v>2</v>
      </c>
      <c r="C20" s="20">
        <v>512</v>
      </c>
      <c r="D20" s="20">
        <v>16</v>
      </c>
      <c r="E20" s="20">
        <v>998246700</v>
      </c>
      <c r="F20" s="30">
        <f>'Apilamiento x Columna'!E22</f>
        <v>3.0957820934347806</v>
      </c>
    </row>
    <row r="21" spans="1:6" x14ac:dyDescent="0.2">
      <c r="A21" s="19">
        <v>1</v>
      </c>
      <c r="B21" s="20">
        <v>2</v>
      </c>
      <c r="C21" s="20">
        <v>512</v>
      </c>
      <c r="D21" s="20">
        <v>24</v>
      </c>
      <c r="E21" s="20">
        <v>969361200</v>
      </c>
      <c r="F21" s="30">
        <f>'Apilamiento x Columna'!E23</f>
        <v>3.0124143537624679</v>
      </c>
    </row>
    <row r="22" spans="1:6" x14ac:dyDescent="0.2">
      <c r="A22" s="19">
        <v>1</v>
      </c>
      <c r="B22" s="20">
        <v>2</v>
      </c>
      <c r="C22" s="20">
        <v>512</v>
      </c>
      <c r="D22" s="20">
        <v>32</v>
      </c>
      <c r="E22" s="20">
        <v>979491500</v>
      </c>
      <c r="F22" s="30">
        <f>'Apilamiento x Columna'!E24</f>
        <v>2.901374336225254</v>
      </c>
    </row>
    <row r="23" spans="1:6" x14ac:dyDescent="0.2">
      <c r="A23" s="19">
        <v>1</v>
      </c>
      <c r="B23" s="20">
        <v>2</v>
      </c>
      <c r="C23" s="20">
        <v>1500</v>
      </c>
      <c r="D23" s="20">
        <v>16</v>
      </c>
      <c r="E23" s="20">
        <v>8279448000</v>
      </c>
      <c r="F23" s="30">
        <f>'Apilamiento x Columna'!E25</f>
        <v>2.9581860394322477</v>
      </c>
    </row>
    <row r="24" spans="1:6" x14ac:dyDescent="0.2">
      <c r="A24" s="19">
        <v>1</v>
      </c>
      <c r="B24" s="20">
        <v>2</v>
      </c>
      <c r="C24" s="20">
        <v>1500</v>
      </c>
      <c r="D24" s="20">
        <v>24</v>
      </c>
      <c r="E24" s="20">
        <v>8382141500</v>
      </c>
      <c r="F24" s="30">
        <f>'Apilamiento x Columna'!E26</f>
        <v>2.995506994044109</v>
      </c>
    </row>
    <row r="25" spans="1:6" x14ac:dyDescent="0.2">
      <c r="A25" s="19">
        <v>1</v>
      </c>
      <c r="B25" s="20">
        <v>2</v>
      </c>
      <c r="C25" s="20">
        <v>1500</v>
      </c>
      <c r="D25" s="20">
        <v>32</v>
      </c>
      <c r="E25" s="20">
        <v>8346986400</v>
      </c>
      <c r="F25" s="30">
        <f>'Apilamiento x Columna'!E27</f>
        <v>3.0192699330467572</v>
      </c>
    </row>
    <row r="26" spans="1:6" x14ac:dyDescent="0.2">
      <c r="A26" s="19">
        <v>1</v>
      </c>
      <c r="B26" s="20">
        <v>3</v>
      </c>
      <c r="C26" s="20">
        <v>64</v>
      </c>
      <c r="D26" s="20">
        <v>16</v>
      </c>
      <c r="E26" s="20">
        <v>5301000</v>
      </c>
      <c r="F26" s="30">
        <f>'Apilamiento x Columna'!E28</f>
        <v>0.99669085849659689</v>
      </c>
    </row>
    <row r="27" spans="1:6" x14ac:dyDescent="0.2">
      <c r="A27" s="19">
        <v>1</v>
      </c>
      <c r="B27" s="20">
        <v>3</v>
      </c>
      <c r="C27" s="20">
        <v>64</v>
      </c>
      <c r="D27" s="20">
        <v>24</v>
      </c>
      <c r="E27" s="20">
        <v>5185700</v>
      </c>
      <c r="F27" s="30">
        <f>'Apilamiento x Columna'!E29</f>
        <v>0.97270783313325326</v>
      </c>
    </row>
    <row r="28" spans="1:6" x14ac:dyDescent="0.2">
      <c r="A28" s="19">
        <v>1</v>
      </c>
      <c r="B28" s="20">
        <v>3</v>
      </c>
      <c r="C28" s="20">
        <v>64</v>
      </c>
      <c r="D28" s="20">
        <v>32</v>
      </c>
      <c r="E28" s="20">
        <v>5660200</v>
      </c>
      <c r="F28" s="30">
        <f>'Apilamiento x Columna'!E30</f>
        <v>1.0782360224783312</v>
      </c>
    </row>
    <row r="29" spans="1:6" x14ac:dyDescent="0.2">
      <c r="A29" s="19">
        <v>1</v>
      </c>
      <c r="B29" s="20">
        <v>3</v>
      </c>
      <c r="C29" s="20">
        <v>160</v>
      </c>
      <c r="D29" s="20">
        <v>16</v>
      </c>
      <c r="E29" s="20">
        <v>34614900</v>
      </c>
      <c r="F29" s="30">
        <f>'Apilamiento x Columna'!E31</f>
        <v>0.9921834691982252</v>
      </c>
    </row>
    <row r="30" spans="1:6" x14ac:dyDescent="0.2">
      <c r="A30" s="19">
        <v>1</v>
      </c>
      <c r="B30" s="20">
        <v>3</v>
      </c>
      <c r="C30" s="20">
        <v>160</v>
      </c>
      <c r="D30" s="20">
        <v>24</v>
      </c>
      <c r="E30" s="20">
        <v>34515200</v>
      </c>
      <c r="F30" s="30">
        <f>'Apilamiento x Columna'!E32</f>
        <v>1.0139153680066977</v>
      </c>
    </row>
    <row r="31" spans="1:6" x14ac:dyDescent="0.2">
      <c r="A31" s="19">
        <v>1</v>
      </c>
      <c r="B31" s="20">
        <v>3</v>
      </c>
      <c r="C31" s="20">
        <v>160</v>
      </c>
      <c r="D31" s="20">
        <v>32</v>
      </c>
      <c r="E31" s="20">
        <v>34111700</v>
      </c>
      <c r="F31" s="30">
        <f>'Apilamiento x Columna'!E33</f>
        <v>0.99633730660599173</v>
      </c>
    </row>
    <row r="32" spans="1:6" x14ac:dyDescent="0.2">
      <c r="A32" s="19">
        <v>1</v>
      </c>
      <c r="B32" s="20">
        <v>3</v>
      </c>
      <c r="C32" s="20">
        <v>512</v>
      </c>
      <c r="D32" s="20">
        <v>16</v>
      </c>
      <c r="E32" s="20">
        <v>318226800</v>
      </c>
      <c r="F32" s="30">
        <f>'Apilamiento x Columna'!E34</f>
        <v>0.98689114533616906</v>
      </c>
    </row>
    <row r="33" spans="1:6" x14ac:dyDescent="0.2">
      <c r="A33" s="19">
        <v>1</v>
      </c>
      <c r="B33" s="20">
        <v>3</v>
      </c>
      <c r="C33" s="20">
        <v>512</v>
      </c>
      <c r="D33" s="20">
        <v>24</v>
      </c>
      <c r="E33" s="20">
        <v>321698600</v>
      </c>
      <c r="F33" s="30">
        <f>'Apilamiento x Columna'!E35</f>
        <v>0.99971969192215515</v>
      </c>
    </row>
    <row r="34" spans="1:6" x14ac:dyDescent="0.2">
      <c r="A34" s="19">
        <v>1</v>
      </c>
      <c r="B34" s="20">
        <v>3</v>
      </c>
      <c r="C34" s="20">
        <v>512</v>
      </c>
      <c r="D34" s="20">
        <v>32</v>
      </c>
      <c r="E34" s="20">
        <v>325600800</v>
      </c>
      <c r="F34" s="30">
        <f>'Apilamiento x Columna'!E36</f>
        <v>0.9644696303892496</v>
      </c>
    </row>
    <row r="35" spans="1:6" x14ac:dyDescent="0.2">
      <c r="A35" s="19">
        <v>1</v>
      </c>
      <c r="B35" s="20">
        <v>3</v>
      </c>
      <c r="C35" s="20">
        <v>1500</v>
      </c>
      <c r="D35" s="20">
        <v>16</v>
      </c>
      <c r="E35" s="20">
        <v>2766161300</v>
      </c>
      <c r="F35" s="30">
        <f>'Apilamiento x Columna'!E37</f>
        <v>0.98832914229037461</v>
      </c>
    </row>
    <row r="36" spans="1:6" x14ac:dyDescent="0.2">
      <c r="A36" s="19">
        <v>1</v>
      </c>
      <c r="B36" s="20">
        <v>3</v>
      </c>
      <c r="C36" s="20">
        <v>1500</v>
      </c>
      <c r="D36" s="20">
        <v>24</v>
      </c>
      <c r="E36" s="20">
        <v>2768781600</v>
      </c>
      <c r="F36" s="30">
        <f>'Apilamiento x Columna'!E38</f>
        <v>0.98947323279863975</v>
      </c>
    </row>
    <row r="37" spans="1:6" x14ac:dyDescent="0.2">
      <c r="A37" s="19">
        <v>1</v>
      </c>
      <c r="B37" s="20">
        <v>3</v>
      </c>
      <c r="C37" s="20">
        <v>1500</v>
      </c>
      <c r="D37" s="20">
        <v>32</v>
      </c>
      <c r="E37" s="20">
        <v>2777480900</v>
      </c>
      <c r="F37" s="30">
        <f>'Apilamiento x Columna'!E39</f>
        <v>1.0046697297819542</v>
      </c>
    </row>
    <row r="38" spans="1:6" x14ac:dyDescent="0.2">
      <c r="A38" s="19">
        <v>1</v>
      </c>
      <c r="B38" s="20">
        <v>4</v>
      </c>
      <c r="C38" s="20">
        <v>64</v>
      </c>
      <c r="D38" s="20">
        <v>16</v>
      </c>
      <c r="E38" s="20">
        <v>10249500</v>
      </c>
      <c r="F38" s="30">
        <f>'Apilamiento x Columna'!E40</f>
        <v>1.9271048772233295</v>
      </c>
    </row>
    <row r="39" spans="1:6" x14ac:dyDescent="0.2">
      <c r="A39" s="19">
        <v>1</v>
      </c>
      <c r="B39" s="20">
        <v>4</v>
      </c>
      <c r="C39" s="20">
        <v>64</v>
      </c>
      <c r="D39" s="20">
        <v>24</v>
      </c>
      <c r="E39" s="20">
        <v>10575100</v>
      </c>
      <c r="F39" s="30">
        <f>'Apilamiento x Columna'!E41</f>
        <v>1.983624699879952</v>
      </c>
    </row>
    <row r="40" spans="1:6" x14ac:dyDescent="0.2">
      <c r="A40" s="19">
        <v>1</v>
      </c>
      <c r="B40" s="20">
        <v>4</v>
      </c>
      <c r="C40" s="20">
        <v>64</v>
      </c>
      <c r="D40" s="20">
        <v>32</v>
      </c>
      <c r="E40" s="20">
        <v>10897600</v>
      </c>
      <c r="F40" s="30">
        <f>'Apilamiento x Columna'!E42</f>
        <v>2.0759310410515286</v>
      </c>
    </row>
    <row r="41" spans="1:6" x14ac:dyDescent="0.2">
      <c r="A41" s="19">
        <v>1</v>
      </c>
      <c r="B41" s="20">
        <v>4</v>
      </c>
      <c r="C41" s="20">
        <v>160</v>
      </c>
      <c r="D41" s="20">
        <v>16</v>
      </c>
      <c r="E41" s="20">
        <v>64405500</v>
      </c>
      <c r="F41" s="30">
        <f>'Apilamiento x Columna'!E43</f>
        <v>1.8460857152684622</v>
      </c>
    </row>
    <row r="42" spans="1:6" x14ac:dyDescent="0.2">
      <c r="A42" s="19">
        <v>1</v>
      </c>
      <c r="B42" s="20">
        <v>4</v>
      </c>
      <c r="C42" s="20">
        <v>160</v>
      </c>
      <c r="D42" s="20">
        <v>24</v>
      </c>
      <c r="E42" s="20">
        <v>65174099</v>
      </c>
      <c r="F42" s="30">
        <f>'Apilamiento x Columna'!E44</f>
        <v>1.9145483894657991</v>
      </c>
    </row>
    <row r="43" spans="1:6" x14ac:dyDescent="0.2">
      <c r="A43" s="19">
        <v>1</v>
      </c>
      <c r="B43" s="20">
        <v>4</v>
      </c>
      <c r="C43" s="20">
        <v>160</v>
      </c>
      <c r="D43" s="20">
        <v>32</v>
      </c>
      <c r="E43" s="20">
        <v>64269999</v>
      </c>
      <c r="F43" s="30">
        <f>'Apilamiento x Columna'!E45</f>
        <v>1.8772033554243788</v>
      </c>
    </row>
    <row r="44" spans="1:6" x14ac:dyDescent="0.2">
      <c r="A44" s="19">
        <v>1</v>
      </c>
      <c r="B44" s="20">
        <v>4</v>
      </c>
      <c r="C44" s="20">
        <v>512</v>
      </c>
      <c r="D44" s="20">
        <v>16</v>
      </c>
      <c r="E44" s="20">
        <v>634022300</v>
      </c>
      <c r="F44" s="30">
        <f>'Apilamiento x Columna'!E46</f>
        <v>1.9662422957955528</v>
      </c>
    </row>
    <row r="45" spans="1:6" x14ac:dyDescent="0.2">
      <c r="A45" s="19">
        <v>1</v>
      </c>
      <c r="B45" s="20">
        <v>4</v>
      </c>
      <c r="C45" s="20">
        <v>512</v>
      </c>
      <c r="D45" s="20">
        <v>24</v>
      </c>
      <c r="E45" s="20">
        <v>620281400</v>
      </c>
      <c r="F45" s="30">
        <f>'Apilamiento x Columna'!E47</f>
        <v>1.9276040682584354</v>
      </c>
    </row>
    <row r="46" spans="1:6" x14ac:dyDescent="0.2">
      <c r="A46" s="19">
        <v>1</v>
      </c>
      <c r="B46" s="20">
        <v>4</v>
      </c>
      <c r="C46" s="20">
        <v>512</v>
      </c>
      <c r="D46" s="20">
        <v>32</v>
      </c>
      <c r="E46" s="20">
        <v>640574300</v>
      </c>
      <c r="F46" s="30">
        <f>'Apilamiento x Columna'!E48</f>
        <v>1.8974598906324933</v>
      </c>
    </row>
    <row r="47" spans="1:6" x14ac:dyDescent="0.2">
      <c r="A47" s="19">
        <v>1</v>
      </c>
      <c r="B47" s="20">
        <v>4</v>
      </c>
      <c r="C47" s="20">
        <v>1500</v>
      </c>
      <c r="D47" s="20">
        <v>16</v>
      </c>
      <c r="E47" s="20">
        <v>5402847400</v>
      </c>
      <c r="F47" s="30">
        <f>'Apilamiento x Columna'!E49</f>
        <v>1.9303977453403678</v>
      </c>
    </row>
    <row r="48" spans="1:6" x14ac:dyDescent="0.2">
      <c r="A48" s="19">
        <v>1</v>
      </c>
      <c r="B48" s="20">
        <v>4</v>
      </c>
      <c r="C48" s="20">
        <v>1500</v>
      </c>
      <c r="D48" s="20">
        <v>24</v>
      </c>
      <c r="E48" s="20">
        <v>5481113700</v>
      </c>
      <c r="F48" s="30">
        <f>'Apilamiento x Columna'!E50</f>
        <v>1.9587732351572669</v>
      </c>
    </row>
    <row r="49" spans="1:6" x14ac:dyDescent="0.2">
      <c r="A49" s="19">
        <v>1</v>
      </c>
      <c r="B49" s="20">
        <v>4</v>
      </c>
      <c r="C49" s="20">
        <v>1500</v>
      </c>
      <c r="D49" s="20">
        <v>32</v>
      </c>
      <c r="E49" s="20">
        <v>5444645800</v>
      </c>
      <c r="F49" s="30">
        <f>'Apilamiento x Columna'!E51</f>
        <v>1.9694359823120484</v>
      </c>
    </row>
    <row r="50" spans="1:6" x14ac:dyDescent="0.2">
      <c r="A50" s="19">
        <v>1</v>
      </c>
      <c r="B50" s="20">
        <v>5</v>
      </c>
      <c r="C50" s="20">
        <v>64</v>
      </c>
      <c r="D50" s="20">
        <v>16</v>
      </c>
      <c r="E50" s="20">
        <v>4991800</v>
      </c>
      <c r="F50" s="30">
        <f>'Apilamiento x Columna'!E52</f>
        <v>0.93855525890271874</v>
      </c>
    </row>
    <row r="51" spans="1:6" x14ac:dyDescent="0.2">
      <c r="A51" s="19">
        <v>1</v>
      </c>
      <c r="B51" s="20">
        <v>5</v>
      </c>
      <c r="C51" s="20">
        <v>64</v>
      </c>
      <c r="D51" s="20">
        <v>24</v>
      </c>
      <c r="E51" s="20">
        <v>4889700</v>
      </c>
      <c r="F51" s="30">
        <f>'Apilamiento x Columna'!E53</f>
        <v>0.91718562424969985</v>
      </c>
    </row>
    <row r="52" spans="1:6" x14ac:dyDescent="0.2">
      <c r="A52" s="19">
        <v>1</v>
      </c>
      <c r="B52" s="20">
        <v>5</v>
      </c>
      <c r="C52" s="20">
        <v>64</v>
      </c>
      <c r="D52" s="20">
        <v>32</v>
      </c>
      <c r="E52" s="20">
        <v>4897000</v>
      </c>
      <c r="F52" s="30">
        <f>'Apilamiento x Columna'!E54</f>
        <v>0.93285074769025622</v>
      </c>
    </row>
    <row r="53" spans="1:6" x14ac:dyDescent="0.2">
      <c r="A53" s="19">
        <v>1</v>
      </c>
      <c r="B53" s="20">
        <v>5</v>
      </c>
      <c r="C53" s="20">
        <v>160</v>
      </c>
      <c r="D53" s="20">
        <v>16</v>
      </c>
      <c r="E53" s="20">
        <v>32881700</v>
      </c>
      <c r="F53" s="30">
        <f>'Apilamiento x Columna'!E55</f>
        <v>0.9425039268966624</v>
      </c>
    </row>
    <row r="54" spans="1:6" x14ac:dyDescent="0.2">
      <c r="A54" s="19">
        <v>1</v>
      </c>
      <c r="B54" s="20">
        <v>5</v>
      </c>
      <c r="C54" s="20">
        <v>160</v>
      </c>
      <c r="D54" s="20">
        <v>24</v>
      </c>
      <c r="E54" s="20">
        <v>33097800</v>
      </c>
      <c r="F54" s="30">
        <f>'Apilamiento x Columna'!E56</f>
        <v>0.97227795484922819</v>
      </c>
    </row>
    <row r="55" spans="1:6" x14ac:dyDescent="0.2">
      <c r="A55" s="19">
        <v>1</v>
      </c>
      <c r="B55" s="20">
        <v>5</v>
      </c>
      <c r="C55" s="20">
        <v>160</v>
      </c>
      <c r="D55" s="20">
        <v>32</v>
      </c>
      <c r="E55" s="20">
        <v>32964799</v>
      </c>
      <c r="F55" s="30">
        <f>'Apilamiento x Columna'!E57</f>
        <v>0.96283852896419386</v>
      </c>
    </row>
    <row r="56" spans="1:6" x14ac:dyDescent="0.2">
      <c r="A56" s="19">
        <v>1</v>
      </c>
      <c r="B56" s="20">
        <v>5</v>
      </c>
      <c r="C56" s="20">
        <v>512</v>
      </c>
      <c r="D56" s="20">
        <v>16</v>
      </c>
      <c r="E56" s="20">
        <v>310633800</v>
      </c>
      <c r="F56" s="30">
        <f>'Apilamiento x Columna'!E58</f>
        <v>0.96334358596487313</v>
      </c>
    </row>
    <row r="57" spans="1:6" x14ac:dyDescent="0.2">
      <c r="A57" s="19">
        <v>1</v>
      </c>
      <c r="B57" s="20">
        <v>5</v>
      </c>
      <c r="C57" s="20">
        <v>512</v>
      </c>
      <c r="D57" s="20">
        <v>24</v>
      </c>
      <c r="E57" s="20">
        <v>305488800</v>
      </c>
      <c r="F57" s="30">
        <f>'Apilamiento x Columna'!E59</f>
        <v>0.94934565777304869</v>
      </c>
    </row>
    <row r="58" spans="1:6" x14ac:dyDescent="0.2">
      <c r="A58" s="19">
        <v>1</v>
      </c>
      <c r="B58" s="20">
        <v>5</v>
      </c>
      <c r="C58" s="20">
        <v>512</v>
      </c>
      <c r="D58" s="20">
        <v>32</v>
      </c>
      <c r="E58" s="20">
        <v>312002700</v>
      </c>
      <c r="F58" s="30">
        <f>'Apilamiento x Columna'!E60</f>
        <v>0.92419038512635088</v>
      </c>
    </row>
    <row r="59" spans="1:6" x14ac:dyDescent="0.2">
      <c r="A59" s="19">
        <v>1</v>
      </c>
      <c r="B59" s="20">
        <v>5</v>
      </c>
      <c r="C59" s="20">
        <v>1500</v>
      </c>
      <c r="D59" s="20">
        <v>16</v>
      </c>
      <c r="E59" s="20">
        <v>2691094800</v>
      </c>
      <c r="F59" s="30">
        <f>'Apilamiento x Columna'!E61</f>
        <v>0.96150843246418316</v>
      </c>
    </row>
    <row r="60" spans="1:6" x14ac:dyDescent="0.2">
      <c r="A60" s="19">
        <v>1</v>
      </c>
      <c r="B60" s="20">
        <v>5</v>
      </c>
      <c r="C60" s="20">
        <v>1500</v>
      </c>
      <c r="D60" s="20">
        <v>24</v>
      </c>
      <c r="E60" s="20">
        <v>2686464600</v>
      </c>
      <c r="F60" s="30">
        <f>'Apilamiento x Columna'!E62</f>
        <v>0.96005579225212434</v>
      </c>
    </row>
    <row r="61" spans="1:6" x14ac:dyDescent="0.2">
      <c r="A61" s="19">
        <v>1</v>
      </c>
      <c r="B61" s="20">
        <v>5</v>
      </c>
      <c r="C61" s="20">
        <v>1500</v>
      </c>
      <c r="D61" s="20">
        <v>32</v>
      </c>
      <c r="E61" s="20">
        <v>2652475800</v>
      </c>
      <c r="F61" s="30">
        <f>'Apilamiento x Columna'!E63</f>
        <v>0.95945291477582184</v>
      </c>
    </row>
    <row r="62" spans="1:6" x14ac:dyDescent="0.2">
      <c r="A62" s="19">
        <v>2</v>
      </c>
      <c r="B62" s="20">
        <v>1</v>
      </c>
      <c r="C62" s="20">
        <v>64</v>
      </c>
      <c r="D62" s="20">
        <v>16</v>
      </c>
      <c r="E62" s="20">
        <v>5570900</v>
      </c>
      <c r="F62" s="30">
        <f>'Apilamiento x Columna'!F4</f>
        <v>1</v>
      </c>
    </row>
    <row r="63" spans="1:6" x14ac:dyDescent="0.2">
      <c r="A63" s="19">
        <v>2</v>
      </c>
      <c r="B63" s="20">
        <v>1</v>
      </c>
      <c r="C63" s="20">
        <v>64</v>
      </c>
      <c r="D63" s="20">
        <v>24</v>
      </c>
      <c r="E63" s="20">
        <v>5390800</v>
      </c>
      <c r="F63" s="30">
        <f>'Apilamiento x Columna'!F5</f>
        <v>1</v>
      </c>
    </row>
    <row r="64" spans="1:6" x14ac:dyDescent="0.2">
      <c r="A64" s="19">
        <v>2</v>
      </c>
      <c r="B64" s="20">
        <v>1</v>
      </c>
      <c r="C64" s="20">
        <v>64</v>
      </c>
      <c r="D64" s="20">
        <v>32</v>
      </c>
      <c r="E64" s="20">
        <v>5581400</v>
      </c>
      <c r="F64" s="30">
        <f>'Apilamiento x Columna'!F6</f>
        <v>1</v>
      </c>
    </row>
    <row r="65" spans="1:6" x14ac:dyDescent="0.2">
      <c r="A65" s="19">
        <v>2</v>
      </c>
      <c r="B65" s="20">
        <v>1</v>
      </c>
      <c r="C65" s="20">
        <v>160</v>
      </c>
      <c r="D65" s="20">
        <v>16</v>
      </c>
      <c r="E65" s="20">
        <v>34982300</v>
      </c>
      <c r="F65" s="30">
        <f>'Apilamiento x Columna'!F7</f>
        <v>1</v>
      </c>
    </row>
    <row r="66" spans="1:6" x14ac:dyDescent="0.2">
      <c r="A66" s="19">
        <v>2</v>
      </c>
      <c r="B66" s="20">
        <v>1</v>
      </c>
      <c r="C66" s="20">
        <v>160</v>
      </c>
      <c r="D66" s="20">
        <v>24</v>
      </c>
      <c r="E66" s="20">
        <v>36459800</v>
      </c>
      <c r="F66" s="30">
        <f>'Apilamiento x Columna'!F8</f>
        <v>1</v>
      </c>
    </row>
    <row r="67" spans="1:6" x14ac:dyDescent="0.2">
      <c r="A67" s="19">
        <v>2</v>
      </c>
      <c r="B67" s="20">
        <v>1</v>
      </c>
      <c r="C67" s="20">
        <v>160</v>
      </c>
      <c r="D67" s="20">
        <v>32</v>
      </c>
      <c r="E67" s="20">
        <v>34324300</v>
      </c>
      <c r="F67" s="30">
        <f>'Apilamiento x Columna'!F9</f>
        <v>1</v>
      </c>
    </row>
    <row r="68" spans="1:6" x14ac:dyDescent="0.2">
      <c r="A68" s="19">
        <v>2</v>
      </c>
      <c r="B68" s="20">
        <v>1</v>
      </c>
      <c r="C68" s="20">
        <v>512</v>
      </c>
      <c r="D68" s="20">
        <v>16</v>
      </c>
      <c r="E68" s="20">
        <v>334244200</v>
      </c>
      <c r="F68" s="30">
        <f>'Apilamiento x Columna'!F10</f>
        <v>1</v>
      </c>
    </row>
    <row r="69" spans="1:6" x14ac:dyDescent="0.2">
      <c r="A69" s="19">
        <v>2</v>
      </c>
      <c r="B69" s="20">
        <v>1</v>
      </c>
      <c r="C69" s="20">
        <v>512</v>
      </c>
      <c r="D69" s="20">
        <v>24</v>
      </c>
      <c r="E69" s="20">
        <v>328433300</v>
      </c>
      <c r="F69" s="30">
        <f>'Apilamiento x Columna'!F11</f>
        <v>1</v>
      </c>
    </row>
    <row r="70" spans="1:6" x14ac:dyDescent="0.2">
      <c r="A70" s="19">
        <v>2</v>
      </c>
      <c r="B70" s="20">
        <v>1</v>
      </c>
      <c r="C70" s="20">
        <v>512</v>
      </c>
      <c r="D70" s="20">
        <v>32</v>
      </c>
      <c r="E70" s="20">
        <v>338288400</v>
      </c>
      <c r="F70" s="30">
        <f>'Apilamiento x Columna'!F12</f>
        <v>1</v>
      </c>
    </row>
    <row r="71" spans="1:6" x14ac:dyDescent="0.2">
      <c r="A71" s="19">
        <v>2</v>
      </c>
      <c r="B71" s="20">
        <v>1</v>
      </c>
      <c r="C71" s="20">
        <v>1500</v>
      </c>
      <c r="D71" s="20">
        <v>16</v>
      </c>
      <c r="E71" s="20">
        <v>2842686500</v>
      </c>
      <c r="F71" s="30">
        <f>'Apilamiento x Columna'!F13</f>
        <v>1</v>
      </c>
    </row>
    <row r="72" spans="1:6" x14ac:dyDescent="0.2">
      <c r="A72" s="19">
        <v>2</v>
      </c>
      <c r="B72" s="20">
        <v>1</v>
      </c>
      <c r="C72" s="20">
        <v>1500</v>
      </c>
      <c r="D72" s="20">
        <v>24</v>
      </c>
      <c r="E72" s="20">
        <v>2834404700</v>
      </c>
      <c r="F72" s="30">
        <f>'Apilamiento x Columna'!F14</f>
        <v>1</v>
      </c>
    </row>
    <row r="73" spans="1:6" x14ac:dyDescent="0.2">
      <c r="A73" s="19">
        <v>2</v>
      </c>
      <c r="B73" s="20">
        <v>1</v>
      </c>
      <c r="C73" s="20">
        <v>1500</v>
      </c>
      <c r="D73" s="20">
        <v>32</v>
      </c>
      <c r="E73" s="20">
        <v>2824402700</v>
      </c>
      <c r="F73" s="30">
        <f>'Apilamiento x Columna'!F15</f>
        <v>1</v>
      </c>
    </row>
    <row r="74" spans="1:6" x14ac:dyDescent="0.2">
      <c r="A74" s="19">
        <v>2</v>
      </c>
      <c r="B74" s="20">
        <v>2</v>
      </c>
      <c r="C74" s="20">
        <v>64</v>
      </c>
      <c r="D74" s="20">
        <v>16</v>
      </c>
      <c r="E74" s="20">
        <v>16718599</v>
      </c>
      <c r="F74" s="30">
        <f>'Apilamiento x Columna'!F16</f>
        <v>3.0010588953310955</v>
      </c>
    </row>
    <row r="75" spans="1:6" x14ac:dyDescent="0.2">
      <c r="A75" s="19">
        <v>2</v>
      </c>
      <c r="B75" s="20">
        <v>2</v>
      </c>
      <c r="C75" s="20">
        <v>64</v>
      </c>
      <c r="D75" s="20">
        <v>24</v>
      </c>
      <c r="E75" s="20">
        <v>16934300</v>
      </c>
      <c r="F75" s="30">
        <f>'Apilamiento x Columna'!F17</f>
        <v>3.1413333828003265</v>
      </c>
    </row>
    <row r="76" spans="1:6" x14ac:dyDescent="0.2">
      <c r="A76" s="19">
        <v>2</v>
      </c>
      <c r="B76" s="20">
        <v>2</v>
      </c>
      <c r="C76" s="20">
        <v>64</v>
      </c>
      <c r="D76" s="20">
        <v>32</v>
      </c>
      <c r="E76" s="20">
        <v>16737400</v>
      </c>
      <c r="F76" s="30">
        <f>'Apilamiento x Columna'!F18</f>
        <v>2.9987816676819437</v>
      </c>
    </row>
    <row r="77" spans="1:6" x14ac:dyDescent="0.2">
      <c r="A77" s="19">
        <v>2</v>
      </c>
      <c r="B77" s="20">
        <v>2</v>
      </c>
      <c r="C77" s="20">
        <v>160</v>
      </c>
      <c r="D77" s="20">
        <v>16</v>
      </c>
      <c r="E77" s="20">
        <v>104426000</v>
      </c>
      <c r="F77" s="30">
        <f>'Apilamiento x Columna'!F19</f>
        <v>2.9851096125755023</v>
      </c>
    </row>
    <row r="78" spans="1:6" x14ac:dyDescent="0.2">
      <c r="A78" s="19">
        <v>2</v>
      </c>
      <c r="B78" s="20">
        <v>2</v>
      </c>
      <c r="C78" s="20">
        <v>160</v>
      </c>
      <c r="D78" s="20">
        <v>24</v>
      </c>
      <c r="E78" s="20">
        <v>101286100</v>
      </c>
      <c r="F78" s="30">
        <f>'Apilamiento x Columna'!F20</f>
        <v>2.7780212727442279</v>
      </c>
    </row>
    <row r="79" spans="1:6" x14ac:dyDescent="0.2">
      <c r="A79" s="19">
        <v>2</v>
      </c>
      <c r="B79" s="20">
        <v>2</v>
      </c>
      <c r="C79" s="20">
        <v>160</v>
      </c>
      <c r="D79" s="20">
        <v>32</v>
      </c>
      <c r="E79" s="20">
        <v>104897500</v>
      </c>
      <c r="F79" s="30">
        <f>'Apilamiento x Columna'!F21</f>
        <v>3.0560710633574466</v>
      </c>
    </row>
    <row r="80" spans="1:6" x14ac:dyDescent="0.2">
      <c r="A80" s="19">
        <v>2</v>
      </c>
      <c r="B80" s="20">
        <v>2</v>
      </c>
      <c r="C80" s="20">
        <v>512</v>
      </c>
      <c r="D80" s="20">
        <v>16</v>
      </c>
      <c r="E80" s="20">
        <v>1010510000</v>
      </c>
      <c r="F80" s="30">
        <f>'Apilamiento x Columna'!F22</f>
        <v>3.0232686161794282</v>
      </c>
    </row>
    <row r="81" spans="1:6" x14ac:dyDescent="0.2">
      <c r="A81" s="19">
        <v>2</v>
      </c>
      <c r="B81" s="20">
        <v>2</v>
      </c>
      <c r="C81" s="20">
        <v>512</v>
      </c>
      <c r="D81" s="20">
        <v>24</v>
      </c>
      <c r="E81" s="20">
        <v>973735500</v>
      </c>
      <c r="F81" s="30">
        <f>'Apilamiento x Columna'!F23</f>
        <v>2.9647891976848877</v>
      </c>
    </row>
    <row r="82" spans="1:6" x14ac:dyDescent="0.2">
      <c r="A82" s="19">
        <v>2</v>
      </c>
      <c r="B82" s="20">
        <v>2</v>
      </c>
      <c r="C82" s="20">
        <v>512</v>
      </c>
      <c r="D82" s="20">
        <v>32</v>
      </c>
      <c r="E82" s="20">
        <v>1003671800</v>
      </c>
      <c r="F82" s="30">
        <f>'Apilamiento x Columna'!F24</f>
        <v>2.966911664721581</v>
      </c>
    </row>
    <row r="83" spans="1:6" x14ac:dyDescent="0.2">
      <c r="A83" s="19">
        <v>2</v>
      </c>
      <c r="B83" s="20">
        <v>2</v>
      </c>
      <c r="C83" s="20">
        <v>1500</v>
      </c>
      <c r="D83" s="20">
        <v>16</v>
      </c>
      <c r="E83" s="20">
        <v>8363183400</v>
      </c>
      <c r="F83" s="30">
        <f>'Apilamiento x Columna'!F25</f>
        <v>2.9419999004462856</v>
      </c>
    </row>
    <row r="84" spans="1:6" x14ac:dyDescent="0.2">
      <c r="A84" s="19">
        <v>2</v>
      </c>
      <c r="B84" s="20">
        <v>2</v>
      </c>
      <c r="C84" s="20">
        <v>1500</v>
      </c>
      <c r="D84" s="20">
        <v>24</v>
      </c>
      <c r="E84" s="20">
        <v>8535370800</v>
      </c>
      <c r="F84" s="30">
        <f>'Apilamiento x Columna'!F26</f>
        <v>3.0113451336007171</v>
      </c>
    </row>
    <row r="85" spans="1:6" x14ac:dyDescent="0.2">
      <c r="A85" s="19">
        <v>2</v>
      </c>
      <c r="B85" s="20">
        <v>2</v>
      </c>
      <c r="C85" s="20">
        <v>1500</v>
      </c>
      <c r="D85" s="20">
        <v>32</v>
      </c>
      <c r="E85" s="20">
        <v>8395312000</v>
      </c>
      <c r="F85" s="30">
        <f>'Apilamiento x Columna'!F27</f>
        <v>2.9724203280219212</v>
      </c>
    </row>
    <row r="86" spans="1:6" x14ac:dyDescent="0.2">
      <c r="A86" s="19">
        <v>2</v>
      </c>
      <c r="B86" s="20">
        <v>3</v>
      </c>
      <c r="C86" s="20">
        <v>64</v>
      </c>
      <c r="D86" s="20">
        <v>16</v>
      </c>
      <c r="E86" s="20">
        <v>5339600</v>
      </c>
      <c r="F86" s="30">
        <f>'Apilamiento x Columna'!F28</f>
        <v>0.95848067637186096</v>
      </c>
    </row>
    <row r="87" spans="1:6" x14ac:dyDescent="0.2">
      <c r="A87" s="19">
        <v>2</v>
      </c>
      <c r="B87" s="20">
        <v>3</v>
      </c>
      <c r="C87" s="20">
        <v>64</v>
      </c>
      <c r="D87" s="20">
        <v>24</v>
      </c>
      <c r="E87" s="20">
        <v>5694300</v>
      </c>
      <c r="F87" s="30">
        <f>'Apilamiento x Columna'!F29</f>
        <v>1.0562996215775025</v>
      </c>
    </row>
    <row r="88" spans="1:6" x14ac:dyDescent="0.2">
      <c r="A88" s="19">
        <v>2</v>
      </c>
      <c r="B88" s="20">
        <v>3</v>
      </c>
      <c r="C88" s="20">
        <v>64</v>
      </c>
      <c r="D88" s="20">
        <v>32</v>
      </c>
      <c r="E88" s="20">
        <v>5726700</v>
      </c>
      <c r="F88" s="30">
        <f>'Apilamiento x Columna'!F30</f>
        <v>1.0260328949725874</v>
      </c>
    </row>
    <row r="89" spans="1:6" x14ac:dyDescent="0.2">
      <c r="A89" s="19">
        <v>2</v>
      </c>
      <c r="B89" s="20">
        <v>3</v>
      </c>
      <c r="C89" s="20">
        <v>160</v>
      </c>
      <c r="D89" s="20">
        <v>16</v>
      </c>
      <c r="E89" s="20">
        <v>35415300</v>
      </c>
      <c r="F89" s="30">
        <f>'Apilamiento x Columna'!F31</f>
        <v>1.0123776881451476</v>
      </c>
    </row>
    <row r="90" spans="1:6" x14ac:dyDescent="0.2">
      <c r="A90" s="19">
        <v>2</v>
      </c>
      <c r="B90" s="20">
        <v>3</v>
      </c>
      <c r="C90" s="20">
        <v>160</v>
      </c>
      <c r="D90" s="20">
        <v>24</v>
      </c>
      <c r="E90" s="20">
        <v>35062000</v>
      </c>
      <c r="F90" s="30">
        <f>'Apilamiento x Columna'!F32</f>
        <v>0.96166188514473472</v>
      </c>
    </row>
    <row r="91" spans="1:6" x14ac:dyDescent="0.2">
      <c r="A91" s="19">
        <v>2</v>
      </c>
      <c r="B91" s="20">
        <v>3</v>
      </c>
      <c r="C91" s="20">
        <v>160</v>
      </c>
      <c r="D91" s="20">
        <v>32</v>
      </c>
      <c r="E91" s="20">
        <v>35385000</v>
      </c>
      <c r="F91" s="30">
        <f>'Apilamiento x Columna'!F33</f>
        <v>1.0309023053638384</v>
      </c>
    </row>
    <row r="92" spans="1:6" x14ac:dyDescent="0.2">
      <c r="A92" s="19">
        <v>2</v>
      </c>
      <c r="B92" s="20">
        <v>3</v>
      </c>
      <c r="C92" s="20">
        <v>512</v>
      </c>
      <c r="D92" s="20">
        <v>16</v>
      </c>
      <c r="E92" s="20">
        <v>319862600</v>
      </c>
      <c r="F92" s="30">
        <f>'Apilamiento x Columna'!F34</f>
        <v>0.95697277619177834</v>
      </c>
    </row>
    <row r="93" spans="1:6" x14ac:dyDescent="0.2">
      <c r="A93" s="19">
        <v>2</v>
      </c>
      <c r="B93" s="20">
        <v>3</v>
      </c>
      <c r="C93" s="20">
        <v>512</v>
      </c>
      <c r="D93" s="20">
        <v>24</v>
      </c>
      <c r="E93" s="20">
        <v>323848200</v>
      </c>
      <c r="F93" s="30">
        <f>'Apilamiento x Columna'!F35</f>
        <v>0.986039478944431</v>
      </c>
    </row>
    <row r="94" spans="1:6" x14ac:dyDescent="0.2">
      <c r="A94" s="19">
        <v>2</v>
      </c>
      <c r="B94" s="20">
        <v>3</v>
      </c>
      <c r="C94" s="20">
        <v>512</v>
      </c>
      <c r="D94" s="20">
        <v>32</v>
      </c>
      <c r="E94" s="20">
        <v>326695800</v>
      </c>
      <c r="F94" s="30">
        <f>'Apilamiento x Columna'!F36</f>
        <v>0.9657316065227185</v>
      </c>
    </row>
    <row r="95" spans="1:6" x14ac:dyDescent="0.2">
      <c r="A95" s="19">
        <v>2</v>
      </c>
      <c r="B95" s="20">
        <v>3</v>
      </c>
      <c r="C95" s="20">
        <v>1500</v>
      </c>
      <c r="D95" s="20">
        <v>16</v>
      </c>
      <c r="E95" s="20">
        <v>2789965300</v>
      </c>
      <c r="F95" s="30">
        <f>'Apilamiento x Columna'!F37</f>
        <v>0.98145374102983218</v>
      </c>
    </row>
    <row r="96" spans="1:6" x14ac:dyDescent="0.2">
      <c r="A96" s="19">
        <v>2</v>
      </c>
      <c r="B96" s="20">
        <v>3</v>
      </c>
      <c r="C96" s="20">
        <v>1500</v>
      </c>
      <c r="D96" s="20">
        <v>24</v>
      </c>
      <c r="E96" s="20">
        <v>2795813600</v>
      </c>
      <c r="F96" s="30">
        <f>'Apilamiento x Columna'!F38</f>
        <v>0.98638476008736509</v>
      </c>
    </row>
    <row r="97" spans="1:6" x14ac:dyDescent="0.2">
      <c r="A97" s="19">
        <v>2</v>
      </c>
      <c r="B97" s="20">
        <v>3</v>
      </c>
      <c r="C97" s="20">
        <v>1500</v>
      </c>
      <c r="D97" s="20">
        <v>32</v>
      </c>
      <c r="E97" s="20">
        <v>2800815300</v>
      </c>
      <c r="F97" s="30">
        <f>'Apilamiento x Columna'!F39</f>
        <v>0.99164871213301131</v>
      </c>
    </row>
    <row r="98" spans="1:6" x14ac:dyDescent="0.2">
      <c r="A98" s="19">
        <v>2</v>
      </c>
      <c r="B98" s="20">
        <v>4</v>
      </c>
      <c r="C98" s="20">
        <v>64</v>
      </c>
      <c r="D98" s="20">
        <v>16</v>
      </c>
      <c r="E98" s="20">
        <v>10736700</v>
      </c>
      <c r="F98" s="30">
        <f>'Apilamiento x Columna'!F40</f>
        <v>1.9272828447827102</v>
      </c>
    </row>
    <row r="99" spans="1:6" x14ac:dyDescent="0.2">
      <c r="A99" s="19">
        <v>2</v>
      </c>
      <c r="B99" s="20">
        <v>4</v>
      </c>
      <c r="C99" s="20">
        <v>64</v>
      </c>
      <c r="D99" s="20">
        <v>24</v>
      </c>
      <c r="E99" s="20">
        <v>10732200</v>
      </c>
      <c r="F99" s="30">
        <f>'Apilamiento x Columna'!F41</f>
        <v>1.9908362395191808</v>
      </c>
    </row>
    <row r="100" spans="1:6" x14ac:dyDescent="0.2">
      <c r="A100" s="19">
        <v>2</v>
      </c>
      <c r="B100" s="20">
        <v>4</v>
      </c>
      <c r="C100" s="20">
        <v>64</v>
      </c>
      <c r="D100" s="20">
        <v>32</v>
      </c>
      <c r="E100" s="20">
        <v>10915300</v>
      </c>
      <c r="F100" s="30">
        <f>'Apilamiento x Columna'!F42</f>
        <v>1.9556562869530942</v>
      </c>
    </row>
    <row r="101" spans="1:6" x14ac:dyDescent="0.2">
      <c r="A101" s="19">
        <v>2</v>
      </c>
      <c r="B101" s="20">
        <v>4</v>
      </c>
      <c r="C101" s="20">
        <v>160</v>
      </c>
      <c r="D101" s="20">
        <v>16</v>
      </c>
      <c r="E101" s="20">
        <v>65545900</v>
      </c>
      <c r="F101" s="30">
        <f>'Apilamiento x Columna'!F43</f>
        <v>1.8736875505612838</v>
      </c>
    </row>
    <row r="102" spans="1:6" x14ac:dyDescent="0.2">
      <c r="A102" s="19">
        <v>2</v>
      </c>
      <c r="B102" s="20">
        <v>4</v>
      </c>
      <c r="C102" s="20">
        <v>160</v>
      </c>
      <c r="D102" s="20">
        <v>24</v>
      </c>
      <c r="E102" s="20">
        <v>66026200</v>
      </c>
      <c r="F102" s="30">
        <f>'Apilamiento x Columna'!F44</f>
        <v>1.8109314916702779</v>
      </c>
    </row>
    <row r="103" spans="1:6" x14ac:dyDescent="0.2">
      <c r="A103" s="19">
        <v>2</v>
      </c>
      <c r="B103" s="20">
        <v>4</v>
      </c>
      <c r="C103" s="20">
        <v>160</v>
      </c>
      <c r="D103" s="20">
        <v>32</v>
      </c>
      <c r="E103" s="20">
        <v>67933100</v>
      </c>
      <c r="F103" s="30">
        <f>'Apilamiento x Columna'!F45</f>
        <v>1.9791547096371958</v>
      </c>
    </row>
    <row r="104" spans="1:6" x14ac:dyDescent="0.2">
      <c r="A104" s="19">
        <v>2</v>
      </c>
      <c r="B104" s="20">
        <v>4</v>
      </c>
      <c r="C104" s="20">
        <v>512</v>
      </c>
      <c r="D104" s="20">
        <v>16</v>
      </c>
      <c r="E104" s="20">
        <v>640070400</v>
      </c>
      <c r="F104" s="30">
        <f>'Apilamiento x Columna'!F46</f>
        <v>1.9149783302148549</v>
      </c>
    </row>
    <row r="105" spans="1:6" x14ac:dyDescent="0.2">
      <c r="A105" s="19">
        <v>2</v>
      </c>
      <c r="B105" s="20">
        <v>4</v>
      </c>
      <c r="C105" s="20">
        <v>512</v>
      </c>
      <c r="D105" s="20">
        <v>24</v>
      </c>
      <c r="E105" s="20">
        <v>636941500</v>
      </c>
      <c r="F105" s="30">
        <f>'Apilamiento x Columna'!F47</f>
        <v>1.9393328873777416</v>
      </c>
    </row>
    <row r="106" spans="1:6" x14ac:dyDescent="0.2">
      <c r="A106" s="19">
        <v>2</v>
      </c>
      <c r="B106" s="20">
        <v>4</v>
      </c>
      <c r="C106" s="20">
        <v>512</v>
      </c>
      <c r="D106" s="20">
        <v>32</v>
      </c>
      <c r="E106" s="20">
        <v>648047800</v>
      </c>
      <c r="F106" s="30">
        <f>'Apilamiento x Columna'!F48</f>
        <v>1.9156666323763984</v>
      </c>
    </row>
    <row r="107" spans="1:6" x14ac:dyDescent="0.2">
      <c r="A107" s="19">
        <v>2</v>
      </c>
      <c r="B107" s="20">
        <v>4</v>
      </c>
      <c r="C107" s="20">
        <v>1500</v>
      </c>
      <c r="D107" s="20">
        <v>16</v>
      </c>
      <c r="E107" s="20">
        <v>5543214400</v>
      </c>
      <c r="F107" s="30">
        <f>'Apilamiento x Columna'!F49</f>
        <v>1.9499914605426945</v>
      </c>
    </row>
    <row r="108" spans="1:6" x14ac:dyDescent="0.2">
      <c r="A108" s="19">
        <v>2</v>
      </c>
      <c r="B108" s="20">
        <v>4</v>
      </c>
      <c r="C108" s="20">
        <v>1500</v>
      </c>
      <c r="D108" s="20">
        <v>24</v>
      </c>
      <c r="E108" s="20">
        <v>5518380300</v>
      </c>
      <c r="F108" s="30">
        <f>'Apilamiento x Columna'!F50</f>
        <v>1.9469274447646803</v>
      </c>
    </row>
    <row r="109" spans="1:6" x14ac:dyDescent="0.2">
      <c r="A109" s="19">
        <v>2</v>
      </c>
      <c r="B109" s="20">
        <v>4</v>
      </c>
      <c r="C109" s="20">
        <v>1500</v>
      </c>
      <c r="D109" s="20">
        <v>32</v>
      </c>
      <c r="E109" s="20">
        <v>5538076500</v>
      </c>
      <c r="F109" s="30">
        <f>'Apilamiento x Columna'!F51</f>
        <v>1.9607956400834767</v>
      </c>
    </row>
    <row r="110" spans="1:6" x14ac:dyDescent="0.2">
      <c r="A110" s="19">
        <v>2</v>
      </c>
      <c r="B110" s="20">
        <v>5</v>
      </c>
      <c r="C110" s="20">
        <v>64</v>
      </c>
      <c r="D110" s="20">
        <v>16</v>
      </c>
      <c r="E110" s="20">
        <v>5200900</v>
      </c>
      <c r="F110" s="30">
        <f>'Apilamiento x Columna'!F52</f>
        <v>0.93358344253172731</v>
      </c>
    </row>
    <row r="111" spans="1:6" x14ac:dyDescent="0.2">
      <c r="A111" s="19">
        <v>2</v>
      </c>
      <c r="B111" s="20">
        <v>5</v>
      </c>
      <c r="C111" s="20">
        <v>64</v>
      </c>
      <c r="D111" s="20">
        <v>24</v>
      </c>
      <c r="E111" s="20">
        <v>5009500</v>
      </c>
      <c r="F111" s="30">
        <f>'Apilamiento x Columna'!F53</f>
        <v>0.92926838317132898</v>
      </c>
    </row>
    <row r="112" spans="1:6" x14ac:dyDescent="0.2">
      <c r="A112" s="19">
        <v>2</v>
      </c>
      <c r="B112" s="20">
        <v>5</v>
      </c>
      <c r="C112" s="20">
        <v>64</v>
      </c>
      <c r="D112" s="20">
        <v>32</v>
      </c>
      <c r="E112" s="20">
        <v>5268700</v>
      </c>
      <c r="F112" s="30">
        <f>'Apilamiento x Columna'!F54</f>
        <v>0.94397463002114168</v>
      </c>
    </row>
    <row r="113" spans="1:6" x14ac:dyDescent="0.2">
      <c r="A113" s="19">
        <v>2</v>
      </c>
      <c r="B113" s="20">
        <v>5</v>
      </c>
      <c r="C113" s="20">
        <v>160</v>
      </c>
      <c r="D113" s="20">
        <v>16</v>
      </c>
      <c r="E113" s="20">
        <v>33200899</v>
      </c>
      <c r="F113" s="30">
        <f>'Apilamiento x Columna'!F55</f>
        <v>0.94907707612135284</v>
      </c>
    </row>
    <row r="114" spans="1:6" x14ac:dyDescent="0.2">
      <c r="A114" s="19">
        <v>2</v>
      </c>
      <c r="B114" s="20">
        <v>5</v>
      </c>
      <c r="C114" s="20">
        <v>160</v>
      </c>
      <c r="D114" s="20">
        <v>24</v>
      </c>
      <c r="E114" s="20">
        <v>33148000</v>
      </c>
      <c r="F114" s="30">
        <f>'Apilamiento x Columna'!F56</f>
        <v>0.90916571127652923</v>
      </c>
    </row>
    <row r="115" spans="1:6" x14ac:dyDescent="0.2">
      <c r="A115" s="19">
        <v>2</v>
      </c>
      <c r="B115" s="20">
        <v>5</v>
      </c>
      <c r="C115" s="20">
        <v>160</v>
      </c>
      <c r="D115" s="20">
        <v>32</v>
      </c>
      <c r="E115" s="20">
        <v>33002000</v>
      </c>
      <c r="F115" s="30">
        <f>'Apilamiento x Columna'!F57</f>
        <v>0.96147627191231866</v>
      </c>
    </row>
    <row r="116" spans="1:6" x14ac:dyDescent="0.2">
      <c r="A116" s="19">
        <v>2</v>
      </c>
      <c r="B116" s="20">
        <v>5</v>
      </c>
      <c r="C116" s="20">
        <v>512</v>
      </c>
      <c r="D116" s="20">
        <v>16</v>
      </c>
      <c r="E116" s="20">
        <v>311565600</v>
      </c>
      <c r="F116" s="30">
        <f>'Apilamiento x Columna'!F58</f>
        <v>0.93214960798123048</v>
      </c>
    </row>
    <row r="117" spans="1:6" x14ac:dyDescent="0.2">
      <c r="A117" s="19">
        <v>2</v>
      </c>
      <c r="B117" s="20">
        <v>5</v>
      </c>
      <c r="C117" s="20">
        <v>512</v>
      </c>
      <c r="D117" s="20">
        <v>24</v>
      </c>
      <c r="E117" s="20">
        <v>309843400</v>
      </c>
      <c r="F117" s="30">
        <f>'Apilamiento x Columna'!F59</f>
        <v>0.94339824859415899</v>
      </c>
    </row>
    <row r="118" spans="1:6" x14ac:dyDescent="0.2">
      <c r="A118" s="19">
        <v>2</v>
      </c>
      <c r="B118" s="20">
        <v>5</v>
      </c>
      <c r="C118" s="20">
        <v>512</v>
      </c>
      <c r="D118" s="20">
        <v>32</v>
      </c>
      <c r="E118" s="20">
        <v>320245500</v>
      </c>
      <c r="F118" s="30">
        <f>'Apilamiento x Columna'!F60</f>
        <v>0.94666414810558097</v>
      </c>
    </row>
    <row r="119" spans="1:6" x14ac:dyDescent="0.2">
      <c r="A119" s="19">
        <v>2</v>
      </c>
      <c r="B119" s="20">
        <v>5</v>
      </c>
      <c r="C119" s="20">
        <v>1500</v>
      </c>
      <c r="D119" s="20">
        <v>16</v>
      </c>
      <c r="E119" s="20">
        <v>2700357000</v>
      </c>
      <c r="F119" s="30">
        <f>'Apilamiento x Columna'!F61</f>
        <v>0.94993134135614321</v>
      </c>
    </row>
    <row r="120" spans="1:6" x14ac:dyDescent="0.2">
      <c r="A120" s="19">
        <v>2</v>
      </c>
      <c r="B120" s="20">
        <v>5</v>
      </c>
      <c r="C120" s="20">
        <v>1500</v>
      </c>
      <c r="D120" s="20">
        <v>24</v>
      </c>
      <c r="E120" s="20">
        <v>2686830300</v>
      </c>
      <c r="F120" s="30">
        <f>'Apilamiento x Columna'!F62</f>
        <v>0.94793460510420402</v>
      </c>
    </row>
    <row r="121" spans="1:6" x14ac:dyDescent="0.2">
      <c r="A121" s="19">
        <v>2</v>
      </c>
      <c r="B121" s="20">
        <v>5</v>
      </c>
      <c r="C121" s="20">
        <v>1500</v>
      </c>
      <c r="D121" s="20">
        <v>32</v>
      </c>
      <c r="E121" s="20">
        <v>2710024800</v>
      </c>
      <c r="F121" s="30">
        <f>'Apilamiento x Columna'!F63</f>
        <v>0.95950368550490339</v>
      </c>
    </row>
    <row r="122" spans="1:6" x14ac:dyDescent="0.2">
      <c r="A122" s="19">
        <v>3</v>
      </c>
      <c r="B122" s="20">
        <v>1</v>
      </c>
      <c r="C122" s="20">
        <v>64</v>
      </c>
      <c r="D122" s="20">
        <v>16</v>
      </c>
      <c r="E122" s="20">
        <v>6274300</v>
      </c>
      <c r="F122" s="30">
        <f>'Apilamiento x Columna'!G4</f>
        <v>1</v>
      </c>
    </row>
    <row r="123" spans="1:6" x14ac:dyDescent="0.2">
      <c r="A123" s="19">
        <v>3</v>
      </c>
      <c r="B123" s="20">
        <v>1</v>
      </c>
      <c r="C123" s="20">
        <v>64</v>
      </c>
      <c r="D123" s="20">
        <v>24</v>
      </c>
      <c r="E123" s="20">
        <v>5926500</v>
      </c>
      <c r="F123" s="30">
        <f>'Apilamiento x Columna'!G5</f>
        <v>1</v>
      </c>
    </row>
    <row r="124" spans="1:6" x14ac:dyDescent="0.2">
      <c r="A124" s="19">
        <v>3</v>
      </c>
      <c r="B124" s="20">
        <v>1</v>
      </c>
      <c r="C124" s="20">
        <v>64</v>
      </c>
      <c r="D124" s="20">
        <v>32</v>
      </c>
      <c r="E124" s="20">
        <v>5675200</v>
      </c>
      <c r="F124" s="30">
        <f>'Apilamiento x Columna'!G6</f>
        <v>1</v>
      </c>
    </row>
    <row r="125" spans="1:6" x14ac:dyDescent="0.2">
      <c r="A125" s="19">
        <v>3</v>
      </c>
      <c r="B125" s="20">
        <v>1</v>
      </c>
      <c r="C125" s="20">
        <v>160</v>
      </c>
      <c r="D125" s="20">
        <v>16</v>
      </c>
      <c r="E125" s="20">
        <v>36257300</v>
      </c>
      <c r="F125" s="30">
        <f>'Apilamiento x Columna'!G7</f>
        <v>1</v>
      </c>
    </row>
    <row r="126" spans="1:6" x14ac:dyDescent="0.2">
      <c r="A126" s="19">
        <v>3</v>
      </c>
      <c r="B126" s="20">
        <v>1</v>
      </c>
      <c r="C126" s="20">
        <v>160</v>
      </c>
      <c r="D126" s="20">
        <v>24</v>
      </c>
      <c r="E126" s="20">
        <v>58767500</v>
      </c>
      <c r="F126" s="30">
        <f>'Apilamiento x Columna'!G8</f>
        <v>1</v>
      </c>
    </row>
    <row r="127" spans="1:6" x14ac:dyDescent="0.2">
      <c r="A127" s="19">
        <v>3</v>
      </c>
      <c r="B127" s="20">
        <v>1</v>
      </c>
      <c r="C127" s="20">
        <v>160</v>
      </c>
      <c r="D127" s="20">
        <v>32</v>
      </c>
      <c r="E127" s="20">
        <v>34753800</v>
      </c>
      <c r="F127" s="30">
        <f>'Apilamiento x Columna'!G9</f>
        <v>1</v>
      </c>
    </row>
    <row r="128" spans="1:6" x14ac:dyDescent="0.2">
      <c r="A128" s="19">
        <v>3</v>
      </c>
      <c r="B128" s="20">
        <v>1</v>
      </c>
      <c r="C128" s="20">
        <v>512</v>
      </c>
      <c r="D128" s="20">
        <v>16</v>
      </c>
      <c r="E128" s="20">
        <v>341237300</v>
      </c>
      <c r="F128" s="30">
        <f>'Apilamiento x Columna'!G10</f>
        <v>1</v>
      </c>
    </row>
    <row r="129" spans="1:6" x14ac:dyDescent="0.2">
      <c r="A129" s="19">
        <v>3</v>
      </c>
      <c r="B129" s="20">
        <v>1</v>
      </c>
      <c r="C129" s="20">
        <v>512</v>
      </c>
      <c r="D129" s="20">
        <v>24</v>
      </c>
      <c r="E129" s="20">
        <v>345183200</v>
      </c>
      <c r="F129" s="30">
        <f>'Apilamiento x Columna'!G11</f>
        <v>1</v>
      </c>
    </row>
    <row r="130" spans="1:6" x14ac:dyDescent="0.2">
      <c r="A130" s="19">
        <v>3</v>
      </c>
      <c r="B130" s="20">
        <v>1</v>
      </c>
      <c r="C130" s="20">
        <v>512</v>
      </c>
      <c r="D130" s="20">
        <v>32</v>
      </c>
      <c r="E130" s="20">
        <v>440807900</v>
      </c>
      <c r="F130" s="30">
        <f>'Apilamiento x Columna'!G12</f>
        <v>1</v>
      </c>
    </row>
    <row r="131" spans="1:6" x14ac:dyDescent="0.2">
      <c r="A131" s="19">
        <v>3</v>
      </c>
      <c r="B131" s="20">
        <v>1</v>
      </c>
      <c r="C131" s="20">
        <v>1500</v>
      </c>
      <c r="D131" s="20">
        <v>16</v>
      </c>
      <c r="E131" s="20">
        <v>2860038300</v>
      </c>
      <c r="F131" s="30">
        <f>'Apilamiento x Columna'!G13</f>
        <v>1</v>
      </c>
    </row>
    <row r="132" spans="1:6" x14ac:dyDescent="0.2">
      <c r="A132" s="19">
        <v>3</v>
      </c>
      <c r="B132" s="20">
        <v>1</v>
      </c>
      <c r="C132" s="20">
        <v>1500</v>
      </c>
      <c r="D132" s="20">
        <v>24</v>
      </c>
      <c r="E132" s="20">
        <v>2858099000</v>
      </c>
      <c r="F132" s="30">
        <f>'Apilamiento x Columna'!G14</f>
        <v>1</v>
      </c>
    </row>
    <row r="133" spans="1:6" x14ac:dyDescent="0.2">
      <c r="A133" s="19">
        <v>3</v>
      </c>
      <c r="B133" s="20">
        <v>1</v>
      </c>
      <c r="C133" s="20">
        <v>1500</v>
      </c>
      <c r="D133" s="20">
        <v>32</v>
      </c>
      <c r="E133" s="20">
        <v>2865426900</v>
      </c>
      <c r="F133" s="30">
        <f>'Apilamiento x Columna'!G15</f>
        <v>1</v>
      </c>
    </row>
    <row r="134" spans="1:6" x14ac:dyDescent="0.2">
      <c r="A134" s="19">
        <v>3</v>
      </c>
      <c r="B134" s="20">
        <v>2</v>
      </c>
      <c r="C134" s="20">
        <v>64</v>
      </c>
      <c r="D134" s="20">
        <v>16</v>
      </c>
      <c r="E134" s="20">
        <v>16898700</v>
      </c>
      <c r="F134" s="30">
        <f>'Apilamiento x Columna'!G16</f>
        <v>2.6933203703998854</v>
      </c>
    </row>
    <row r="135" spans="1:6" x14ac:dyDescent="0.2">
      <c r="A135" s="19">
        <v>3</v>
      </c>
      <c r="B135" s="20">
        <v>2</v>
      </c>
      <c r="C135" s="20">
        <v>64</v>
      </c>
      <c r="D135" s="20">
        <v>24</v>
      </c>
      <c r="E135" s="20">
        <v>18276500</v>
      </c>
      <c r="F135" s="30">
        <f>'Apilamiento x Columna'!G17</f>
        <v>3.0838606260018562</v>
      </c>
    </row>
    <row r="136" spans="1:6" x14ac:dyDescent="0.2">
      <c r="A136" s="19">
        <v>3</v>
      </c>
      <c r="B136" s="20">
        <v>2</v>
      </c>
      <c r="C136" s="20">
        <v>64</v>
      </c>
      <c r="D136" s="20">
        <v>32</v>
      </c>
      <c r="E136" s="20">
        <v>17718100</v>
      </c>
      <c r="F136" s="30">
        <f>'Apilamiento x Columna'!G18</f>
        <v>3.12202213137863</v>
      </c>
    </row>
    <row r="137" spans="1:6" x14ac:dyDescent="0.2">
      <c r="A137" s="19">
        <v>3</v>
      </c>
      <c r="B137" s="20">
        <v>2</v>
      </c>
      <c r="C137" s="20">
        <v>160</v>
      </c>
      <c r="D137" s="20">
        <v>16</v>
      </c>
      <c r="E137" s="20">
        <v>105094700</v>
      </c>
      <c r="F137" s="30">
        <f>'Apilamiento x Columna'!G19</f>
        <v>2.8985804238043098</v>
      </c>
    </row>
    <row r="138" spans="1:6" x14ac:dyDescent="0.2">
      <c r="A138" s="19">
        <v>3</v>
      </c>
      <c r="B138" s="20">
        <v>2</v>
      </c>
      <c r="C138" s="20">
        <v>160</v>
      </c>
      <c r="D138" s="20">
        <v>24</v>
      </c>
      <c r="E138" s="20">
        <v>103878200</v>
      </c>
      <c r="F138" s="30">
        <f>'Apilamiento x Columna'!G20</f>
        <v>1.7676130514314885</v>
      </c>
    </row>
    <row r="139" spans="1:6" x14ac:dyDescent="0.2">
      <c r="A139" s="19">
        <v>3</v>
      </c>
      <c r="B139" s="20">
        <v>2</v>
      </c>
      <c r="C139" s="20">
        <v>160</v>
      </c>
      <c r="D139" s="20">
        <v>32</v>
      </c>
      <c r="E139" s="20">
        <v>105939100</v>
      </c>
      <c r="F139" s="30">
        <f>'Apilamiento x Columna'!G21</f>
        <v>3.0482738578227417</v>
      </c>
    </row>
    <row r="140" spans="1:6" x14ac:dyDescent="0.2">
      <c r="A140" s="19">
        <v>3</v>
      </c>
      <c r="B140" s="20">
        <v>2</v>
      </c>
      <c r="C140" s="20">
        <v>512</v>
      </c>
      <c r="D140" s="20">
        <v>16</v>
      </c>
      <c r="E140" s="20">
        <v>1038922000</v>
      </c>
      <c r="F140" s="30">
        <f>'Apilamiento x Columna'!G22</f>
        <v>3.0445733804598736</v>
      </c>
    </row>
    <row r="141" spans="1:6" x14ac:dyDescent="0.2">
      <c r="A141" s="19">
        <v>3</v>
      </c>
      <c r="B141" s="20">
        <v>2</v>
      </c>
      <c r="C141" s="20">
        <v>512</v>
      </c>
      <c r="D141" s="20">
        <v>24</v>
      </c>
      <c r="E141" s="20">
        <v>979824400</v>
      </c>
      <c r="F141" s="30">
        <f>'Apilamiento x Columna'!G23</f>
        <v>2.8385634063303198</v>
      </c>
    </row>
    <row r="142" spans="1:6" x14ac:dyDescent="0.2">
      <c r="A142" s="19">
        <v>3</v>
      </c>
      <c r="B142" s="20">
        <v>2</v>
      </c>
      <c r="C142" s="20">
        <v>512</v>
      </c>
      <c r="D142" s="20">
        <v>32</v>
      </c>
      <c r="E142" s="20">
        <v>1006486700</v>
      </c>
      <c r="F142" s="30">
        <f>'Apilamiento x Columna'!G24</f>
        <v>2.2832773641307247</v>
      </c>
    </row>
    <row r="143" spans="1:6" x14ac:dyDescent="0.2">
      <c r="A143" s="19">
        <v>3</v>
      </c>
      <c r="B143" s="20">
        <v>2</v>
      </c>
      <c r="C143" s="20">
        <v>1500</v>
      </c>
      <c r="D143" s="20">
        <v>16</v>
      </c>
      <c r="E143" s="20">
        <v>8679482600</v>
      </c>
      <c r="F143" s="30">
        <f>'Apilamiento x Columna'!G25</f>
        <v>3.0347434857777955</v>
      </c>
    </row>
    <row r="144" spans="1:6" x14ac:dyDescent="0.2">
      <c r="A144" s="19">
        <v>3</v>
      </c>
      <c r="B144" s="20">
        <v>2</v>
      </c>
      <c r="C144" s="20">
        <v>1500</v>
      </c>
      <c r="D144" s="20">
        <v>24</v>
      </c>
      <c r="E144" s="20">
        <v>8704309200</v>
      </c>
      <c r="F144" s="30">
        <f>'Apilamiento x Columna'!G26</f>
        <v>3.045489047090391</v>
      </c>
    </row>
    <row r="145" spans="1:6" x14ac:dyDescent="0.2">
      <c r="A145" s="19">
        <v>3</v>
      </c>
      <c r="B145" s="20">
        <v>2</v>
      </c>
      <c r="C145" s="20">
        <v>1500</v>
      </c>
      <c r="D145" s="20">
        <v>32</v>
      </c>
      <c r="E145" s="20">
        <v>8480835999</v>
      </c>
      <c r="F145" s="30">
        <f>'Apilamiento x Columna'!G27</f>
        <v>2.9597111686918276</v>
      </c>
    </row>
    <row r="146" spans="1:6" x14ac:dyDescent="0.2">
      <c r="A146" s="19">
        <v>3</v>
      </c>
      <c r="B146" s="20">
        <v>3</v>
      </c>
      <c r="C146" s="20">
        <v>64</v>
      </c>
      <c r="D146" s="20">
        <v>16</v>
      </c>
      <c r="E146" s="20">
        <v>5636100</v>
      </c>
      <c r="F146" s="30">
        <f>'Apilamiento x Columna'!G28</f>
        <v>0.89828347385365703</v>
      </c>
    </row>
    <row r="147" spans="1:6" x14ac:dyDescent="0.2">
      <c r="A147" s="19">
        <v>3</v>
      </c>
      <c r="B147" s="20">
        <v>3</v>
      </c>
      <c r="C147" s="20">
        <v>64</v>
      </c>
      <c r="D147" s="20">
        <v>24</v>
      </c>
      <c r="E147" s="20">
        <v>5857200</v>
      </c>
      <c r="F147" s="30">
        <f>'Apilamiento x Columna'!G29</f>
        <v>0.98830675778283983</v>
      </c>
    </row>
    <row r="148" spans="1:6" x14ac:dyDescent="0.2">
      <c r="A148" s="19">
        <v>3</v>
      </c>
      <c r="B148" s="20">
        <v>3</v>
      </c>
      <c r="C148" s="20">
        <v>64</v>
      </c>
      <c r="D148" s="20">
        <v>32</v>
      </c>
      <c r="E148" s="20">
        <v>5883500</v>
      </c>
      <c r="F148" s="30">
        <f>'Apilamiento x Columna'!G30</f>
        <v>1.0367035522977164</v>
      </c>
    </row>
    <row r="149" spans="1:6" x14ac:dyDescent="0.2">
      <c r="A149" s="19">
        <v>3</v>
      </c>
      <c r="B149" s="20">
        <v>3</v>
      </c>
      <c r="C149" s="20">
        <v>160</v>
      </c>
      <c r="D149" s="20">
        <v>16</v>
      </c>
      <c r="E149" s="20">
        <v>36631800</v>
      </c>
      <c r="F149" s="30">
        <f>'Apilamiento x Columna'!G31</f>
        <v>1.0103289544450358</v>
      </c>
    </row>
    <row r="150" spans="1:6" x14ac:dyDescent="0.2">
      <c r="A150" s="19">
        <v>3</v>
      </c>
      <c r="B150" s="20">
        <v>3</v>
      </c>
      <c r="C150" s="20">
        <v>160</v>
      </c>
      <c r="D150" s="20">
        <v>24</v>
      </c>
      <c r="E150" s="20">
        <v>35136000</v>
      </c>
      <c r="F150" s="30">
        <f>'Apilamiento x Columna'!G32</f>
        <v>0.59788148211171144</v>
      </c>
    </row>
    <row r="151" spans="1:6" x14ac:dyDescent="0.2">
      <c r="A151" s="19">
        <v>3</v>
      </c>
      <c r="B151" s="20">
        <v>3</v>
      </c>
      <c r="C151" s="20">
        <v>160</v>
      </c>
      <c r="D151" s="20">
        <v>32</v>
      </c>
      <c r="E151" s="20">
        <v>37741400</v>
      </c>
      <c r="F151" s="30">
        <f>'Apilamiento x Columna'!G33</f>
        <v>1.0859647002629929</v>
      </c>
    </row>
    <row r="152" spans="1:6" x14ac:dyDescent="0.2">
      <c r="A152" s="19">
        <v>3</v>
      </c>
      <c r="B152" s="20">
        <v>3</v>
      </c>
      <c r="C152" s="20">
        <v>512</v>
      </c>
      <c r="D152" s="20">
        <v>16</v>
      </c>
      <c r="E152" s="20">
        <v>338013000</v>
      </c>
      <c r="F152" s="30">
        <f>'Apilamiento x Columna'!G34</f>
        <v>0.99055115018199946</v>
      </c>
    </row>
    <row r="153" spans="1:6" x14ac:dyDescent="0.2">
      <c r="A153" s="19">
        <v>3</v>
      </c>
      <c r="B153" s="20">
        <v>3</v>
      </c>
      <c r="C153" s="20">
        <v>512</v>
      </c>
      <c r="D153" s="20">
        <v>24</v>
      </c>
      <c r="E153" s="20">
        <v>332114400</v>
      </c>
      <c r="F153" s="30">
        <f>'Apilamiento x Columna'!G35</f>
        <v>0.96213952475091491</v>
      </c>
    </row>
    <row r="154" spans="1:6" x14ac:dyDescent="0.2">
      <c r="A154" s="19">
        <v>3</v>
      </c>
      <c r="B154" s="20">
        <v>3</v>
      </c>
      <c r="C154" s="20">
        <v>512</v>
      </c>
      <c r="D154" s="20">
        <v>32</v>
      </c>
      <c r="E154" s="20">
        <v>335637600</v>
      </c>
      <c r="F154" s="30">
        <f>'Apilamiento x Columna'!G36</f>
        <v>0.7614146661164648</v>
      </c>
    </row>
    <row r="155" spans="1:6" x14ac:dyDescent="0.2">
      <c r="A155" s="19">
        <v>3</v>
      </c>
      <c r="B155" s="20">
        <v>3</v>
      </c>
      <c r="C155" s="20">
        <v>1500</v>
      </c>
      <c r="D155" s="20">
        <v>16</v>
      </c>
      <c r="E155" s="20">
        <v>2829514000</v>
      </c>
      <c r="F155" s="30">
        <f>'Apilamiento x Columna'!G37</f>
        <v>0.98932731075664271</v>
      </c>
    </row>
    <row r="156" spans="1:6" x14ac:dyDescent="0.2">
      <c r="A156" s="19">
        <v>3</v>
      </c>
      <c r="B156" s="20">
        <v>3</v>
      </c>
      <c r="C156" s="20">
        <v>1500</v>
      </c>
      <c r="D156" s="20">
        <v>24</v>
      </c>
      <c r="E156" s="20">
        <v>2812581100</v>
      </c>
      <c r="F156" s="30">
        <f>'Apilamiento x Columna'!G38</f>
        <v>0.98407406461427682</v>
      </c>
    </row>
    <row r="157" spans="1:6" x14ac:dyDescent="0.2">
      <c r="A157" s="19">
        <v>3</v>
      </c>
      <c r="B157" s="20">
        <v>3</v>
      </c>
      <c r="C157" s="20">
        <v>1500</v>
      </c>
      <c r="D157" s="20">
        <v>32</v>
      </c>
      <c r="E157" s="20">
        <v>2868157600</v>
      </c>
      <c r="F157" s="30">
        <f>'Apilamiento x Columna'!G39</f>
        <v>1.0009529819099556</v>
      </c>
    </row>
    <row r="158" spans="1:6" x14ac:dyDescent="0.2">
      <c r="A158" s="19">
        <v>3</v>
      </c>
      <c r="B158" s="20">
        <v>4</v>
      </c>
      <c r="C158" s="20">
        <v>64</v>
      </c>
      <c r="D158" s="20">
        <v>16</v>
      </c>
      <c r="E158" s="20">
        <v>10947700</v>
      </c>
      <c r="F158" s="30">
        <f>'Apilamiento x Columna'!G40</f>
        <v>1.7448480308560317</v>
      </c>
    </row>
    <row r="159" spans="1:6" x14ac:dyDescent="0.2">
      <c r="A159" s="19">
        <v>3</v>
      </c>
      <c r="B159" s="20">
        <v>4</v>
      </c>
      <c r="C159" s="20">
        <v>64</v>
      </c>
      <c r="D159" s="20">
        <v>24</v>
      </c>
      <c r="E159" s="20">
        <v>10993200</v>
      </c>
      <c r="F159" s="30">
        <f>'Apilamiento x Columna'!G41</f>
        <v>1.8549228043533283</v>
      </c>
    </row>
    <row r="160" spans="1:6" x14ac:dyDescent="0.2">
      <c r="A160" s="19">
        <v>3</v>
      </c>
      <c r="B160" s="20">
        <v>4</v>
      </c>
      <c r="C160" s="20">
        <v>64</v>
      </c>
      <c r="D160" s="20">
        <v>32</v>
      </c>
      <c r="E160" s="20">
        <v>11325600</v>
      </c>
      <c r="F160" s="30">
        <f>'Apilamiento x Columna'!G42</f>
        <v>1.9956301099520721</v>
      </c>
    </row>
    <row r="161" spans="1:6" x14ac:dyDescent="0.2">
      <c r="A161" s="19">
        <v>3</v>
      </c>
      <c r="B161" s="20">
        <v>4</v>
      </c>
      <c r="C161" s="20">
        <v>160</v>
      </c>
      <c r="D161" s="20">
        <v>16</v>
      </c>
      <c r="E161" s="20">
        <v>68171400</v>
      </c>
      <c r="F161" s="30">
        <f>'Apilamiento x Columna'!G43</f>
        <v>1.8802117090903074</v>
      </c>
    </row>
    <row r="162" spans="1:6" x14ac:dyDescent="0.2">
      <c r="A162" s="19">
        <v>3</v>
      </c>
      <c r="B162" s="20">
        <v>4</v>
      </c>
      <c r="C162" s="20">
        <v>160</v>
      </c>
      <c r="D162" s="20">
        <v>24</v>
      </c>
      <c r="E162" s="20">
        <v>82687500</v>
      </c>
      <c r="F162" s="30">
        <f>'Apilamiento x Columna'!G44</f>
        <v>1.4070276938784192</v>
      </c>
    </row>
    <row r="163" spans="1:6" x14ac:dyDescent="0.2">
      <c r="A163" s="19">
        <v>3</v>
      </c>
      <c r="B163" s="20">
        <v>4</v>
      </c>
      <c r="C163" s="20">
        <v>160</v>
      </c>
      <c r="D163" s="20">
        <v>32</v>
      </c>
      <c r="E163" s="20">
        <v>71301500</v>
      </c>
      <c r="F163" s="30">
        <f>'Apilamiento x Columna'!G45</f>
        <v>2.051617377092577</v>
      </c>
    </row>
    <row r="164" spans="1:6" x14ac:dyDescent="0.2">
      <c r="A164" s="19">
        <v>3</v>
      </c>
      <c r="B164" s="20">
        <v>4</v>
      </c>
      <c r="C164" s="20">
        <v>512</v>
      </c>
      <c r="D164" s="20">
        <v>16</v>
      </c>
      <c r="E164" s="20">
        <v>657225400</v>
      </c>
      <c r="F164" s="30">
        <f>'Apilamiento x Columna'!G46</f>
        <v>1.9260069165944051</v>
      </c>
    </row>
    <row r="165" spans="1:6" x14ac:dyDescent="0.2">
      <c r="A165" s="19">
        <v>3</v>
      </c>
      <c r="B165" s="20">
        <v>4</v>
      </c>
      <c r="C165" s="20">
        <v>512</v>
      </c>
      <c r="D165" s="20">
        <v>24</v>
      </c>
      <c r="E165" s="20">
        <v>651153200</v>
      </c>
      <c r="F165" s="30">
        <f>'Apilamiento x Columna'!G47</f>
        <v>1.8863988745686349</v>
      </c>
    </row>
    <row r="166" spans="1:6" x14ac:dyDescent="0.2">
      <c r="A166" s="19">
        <v>3</v>
      </c>
      <c r="B166" s="20">
        <v>4</v>
      </c>
      <c r="C166" s="20">
        <v>512</v>
      </c>
      <c r="D166" s="20">
        <v>32</v>
      </c>
      <c r="E166" s="20">
        <v>649415000</v>
      </c>
      <c r="F166" s="30">
        <f>'Apilamiento x Columna'!G48</f>
        <v>1.4732381157415737</v>
      </c>
    </row>
    <row r="167" spans="1:6" x14ac:dyDescent="0.2">
      <c r="A167" s="19">
        <v>3</v>
      </c>
      <c r="B167" s="20">
        <v>4</v>
      </c>
      <c r="C167" s="20">
        <v>1500</v>
      </c>
      <c r="D167" s="20">
        <v>16</v>
      </c>
      <c r="E167" s="20">
        <v>5638650800</v>
      </c>
      <c r="F167" s="30">
        <f>'Apilamiento x Columna'!G49</f>
        <v>1.9715298218209176</v>
      </c>
    </row>
    <row r="168" spans="1:6" x14ac:dyDescent="0.2">
      <c r="A168" s="19">
        <v>3</v>
      </c>
      <c r="B168" s="20">
        <v>4</v>
      </c>
      <c r="C168" s="20">
        <v>1500</v>
      </c>
      <c r="D168" s="20">
        <v>24</v>
      </c>
      <c r="E168" s="20">
        <v>5562808400</v>
      </c>
      <c r="F168" s="30">
        <f>'Apilamiento x Columna'!G50</f>
        <v>1.9463316001300164</v>
      </c>
    </row>
    <row r="169" spans="1:6" x14ac:dyDescent="0.2">
      <c r="A169" s="19">
        <v>3</v>
      </c>
      <c r="B169" s="20">
        <v>4</v>
      </c>
      <c r="C169" s="20">
        <v>1500</v>
      </c>
      <c r="D169" s="20">
        <v>32</v>
      </c>
      <c r="E169" s="20">
        <v>7290468100</v>
      </c>
      <c r="F169" s="30">
        <f>'Apilamiento x Columna'!G51</f>
        <v>2.5442868914227055</v>
      </c>
    </row>
    <row r="170" spans="1:6" x14ac:dyDescent="0.2">
      <c r="A170" s="19">
        <v>3</v>
      </c>
      <c r="B170" s="20">
        <v>5</v>
      </c>
      <c r="C170" s="20">
        <v>64</v>
      </c>
      <c r="D170" s="20">
        <v>16</v>
      </c>
      <c r="E170" s="20">
        <v>5428200</v>
      </c>
      <c r="F170" s="30">
        <f>'Apilamiento x Columna'!G52</f>
        <v>0.86514830339639481</v>
      </c>
    </row>
    <row r="171" spans="1:6" x14ac:dyDescent="0.2">
      <c r="A171" s="19">
        <v>3</v>
      </c>
      <c r="B171" s="20">
        <v>5</v>
      </c>
      <c r="C171" s="20">
        <v>64</v>
      </c>
      <c r="D171" s="20">
        <v>24</v>
      </c>
      <c r="E171" s="20">
        <v>5893200</v>
      </c>
      <c r="F171" s="30">
        <f>'Apilamiento x Columna'!G53</f>
        <v>0.99438116932422171</v>
      </c>
    </row>
    <row r="172" spans="1:6" x14ac:dyDescent="0.2">
      <c r="A172" s="19">
        <v>3</v>
      </c>
      <c r="B172" s="20">
        <v>5</v>
      </c>
      <c r="C172" s="20">
        <v>64</v>
      </c>
      <c r="D172" s="20">
        <v>32</v>
      </c>
      <c r="E172" s="20">
        <v>5303900</v>
      </c>
      <c r="F172" s="30">
        <f>'Apilamiento x Columna'!G54</f>
        <v>0.93457499295179025</v>
      </c>
    </row>
    <row r="173" spans="1:6" x14ac:dyDescent="0.2">
      <c r="A173" s="19">
        <v>3</v>
      </c>
      <c r="B173" s="20">
        <v>5</v>
      </c>
      <c r="C173" s="20">
        <v>160</v>
      </c>
      <c r="D173" s="20">
        <v>16</v>
      </c>
      <c r="E173" s="20">
        <v>34468200</v>
      </c>
      <c r="F173" s="30">
        <f>'Apilamiento x Columna'!G55</f>
        <v>0.95065545421197939</v>
      </c>
    </row>
    <row r="174" spans="1:6" x14ac:dyDescent="0.2">
      <c r="A174" s="19">
        <v>3</v>
      </c>
      <c r="B174" s="20">
        <v>5</v>
      </c>
      <c r="C174" s="20">
        <v>160</v>
      </c>
      <c r="D174" s="20">
        <v>24</v>
      </c>
      <c r="E174" s="20">
        <v>34153700</v>
      </c>
      <c r="F174" s="30">
        <f>'Apilamiento x Columna'!G56</f>
        <v>0.58116646105415404</v>
      </c>
    </row>
    <row r="175" spans="1:6" x14ac:dyDescent="0.2">
      <c r="A175" s="19">
        <v>3</v>
      </c>
      <c r="B175" s="20">
        <v>5</v>
      </c>
      <c r="C175" s="20">
        <v>160</v>
      </c>
      <c r="D175" s="20">
        <v>32</v>
      </c>
      <c r="E175" s="20">
        <v>33779800</v>
      </c>
      <c r="F175" s="30">
        <f>'Apilamiento x Columna'!G57</f>
        <v>0.97197428770379068</v>
      </c>
    </row>
    <row r="176" spans="1:6" x14ac:dyDescent="0.2">
      <c r="A176" s="19">
        <v>3</v>
      </c>
      <c r="B176" s="20">
        <v>5</v>
      </c>
      <c r="C176" s="20">
        <v>512</v>
      </c>
      <c r="D176" s="20">
        <v>16</v>
      </c>
      <c r="E176" s="20">
        <v>325486800</v>
      </c>
      <c r="F176" s="30">
        <f>'Apilamiento x Columna'!G58</f>
        <v>0.95384297085928182</v>
      </c>
    </row>
    <row r="177" spans="1:6" x14ac:dyDescent="0.2">
      <c r="A177" s="19">
        <v>3</v>
      </c>
      <c r="B177" s="20">
        <v>5</v>
      </c>
      <c r="C177" s="20">
        <v>512</v>
      </c>
      <c r="D177" s="20">
        <v>24</v>
      </c>
      <c r="E177" s="20">
        <v>323185100</v>
      </c>
      <c r="F177" s="30">
        <f>'Apilamiento x Columna'!G59</f>
        <v>0.93627123220365305</v>
      </c>
    </row>
    <row r="178" spans="1:6" x14ac:dyDescent="0.2">
      <c r="A178" s="19">
        <v>3</v>
      </c>
      <c r="B178" s="20">
        <v>5</v>
      </c>
      <c r="C178" s="20">
        <v>512</v>
      </c>
      <c r="D178" s="20">
        <v>32</v>
      </c>
      <c r="E178" s="20">
        <v>327796600</v>
      </c>
      <c r="F178" s="30">
        <f>'Apilamiento x Columna'!G60</f>
        <v>0.74362687238590774</v>
      </c>
    </row>
    <row r="179" spans="1:6" x14ac:dyDescent="0.2">
      <c r="A179" s="19">
        <v>3</v>
      </c>
      <c r="B179" s="20">
        <v>5</v>
      </c>
      <c r="C179" s="20">
        <v>1500</v>
      </c>
      <c r="D179" s="20">
        <v>16</v>
      </c>
      <c r="E179" s="20">
        <v>2754858700</v>
      </c>
      <c r="F179" s="30">
        <f>'Apilamiento x Columna'!G61</f>
        <v>0.96322440856823488</v>
      </c>
    </row>
    <row r="180" spans="1:6" x14ac:dyDescent="0.2">
      <c r="A180" s="19">
        <v>3</v>
      </c>
      <c r="B180" s="20">
        <v>5</v>
      </c>
      <c r="C180" s="20">
        <v>1500</v>
      </c>
      <c r="D180" s="20">
        <v>24</v>
      </c>
      <c r="E180" s="20">
        <v>2785775400</v>
      </c>
      <c r="F180" s="30">
        <f>'Apilamiento x Columna'!G62</f>
        <v>0.9746952082485596</v>
      </c>
    </row>
    <row r="181" spans="1:6" x14ac:dyDescent="0.2">
      <c r="A181" s="19">
        <v>3</v>
      </c>
      <c r="B181" s="20">
        <v>5</v>
      </c>
      <c r="C181" s="20">
        <v>1500</v>
      </c>
      <c r="D181" s="20">
        <v>32</v>
      </c>
      <c r="E181" s="20">
        <v>2717618800</v>
      </c>
      <c r="F181" s="30">
        <f>'Apilamiento x Columna'!G63</f>
        <v>0.94841672631746421</v>
      </c>
    </row>
  </sheetData>
  <mergeCells count="1">
    <mergeCell ref="H2:I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FEAF3-B369-41E9-8262-F6207FFE2719}">
  <dimension ref="B2:N23"/>
  <sheetViews>
    <sheetView topLeftCell="E1" workbookViewId="0">
      <selection activeCell="L15" sqref="L15:N19"/>
    </sheetView>
  </sheetViews>
  <sheetFormatPr baseColWidth="10" defaultRowHeight="12.75" x14ac:dyDescent="0.2"/>
  <cols>
    <col min="3" max="3" width="14.5703125" bestFit="1" customWidth="1"/>
    <col min="8" max="8" width="13.140625" customWidth="1"/>
    <col min="9" max="9" width="23.85546875" customWidth="1"/>
    <col min="11" max="11" width="20.140625" customWidth="1"/>
    <col min="12" max="12" width="12.5703125" bestFit="1" customWidth="1"/>
  </cols>
  <sheetData>
    <row r="2" spans="2:14" x14ac:dyDescent="0.2">
      <c r="B2" s="40" t="s">
        <v>16</v>
      </c>
      <c r="C2" s="39"/>
      <c r="F2" s="40" t="s">
        <v>5</v>
      </c>
      <c r="G2" s="39"/>
      <c r="H2" s="39"/>
      <c r="I2" s="39"/>
    </row>
    <row r="3" spans="2:14" x14ac:dyDescent="0.2">
      <c r="B3" s="15" t="s">
        <v>3</v>
      </c>
      <c r="C3" s="15" t="s">
        <v>14</v>
      </c>
      <c r="D3" s="4"/>
      <c r="E3" s="4"/>
      <c r="F3" s="12" t="s">
        <v>3</v>
      </c>
      <c r="G3" s="12" t="s">
        <v>5</v>
      </c>
      <c r="H3" s="12" t="s">
        <v>14</v>
      </c>
      <c r="I3" s="12" t="s">
        <v>15</v>
      </c>
      <c r="K3" s="4"/>
      <c r="L3" s="11"/>
      <c r="M3" s="11"/>
      <c r="N3" s="11"/>
    </row>
    <row r="4" spans="2:14" x14ac:dyDescent="0.2">
      <c r="B4" s="16">
        <v>1</v>
      </c>
      <c r="C4" s="17">
        <f>AVERAGE('Apilamiento x Columna'!E4:G14)</f>
        <v>1</v>
      </c>
      <c r="F4" s="13">
        <v>1</v>
      </c>
      <c r="G4" s="13">
        <v>64</v>
      </c>
      <c r="H4" s="43">
        <f>AVERAGE('Apilamiento x Columna'!E4:G6)</f>
        <v>1</v>
      </c>
      <c r="I4" s="45">
        <f>AVERAGE(H4:H7)</f>
        <v>1</v>
      </c>
      <c r="L4" s="11"/>
      <c r="M4" s="11"/>
      <c r="N4" s="11"/>
    </row>
    <row r="5" spans="2:14" x14ac:dyDescent="0.2">
      <c r="B5" s="16">
        <v>2</v>
      </c>
      <c r="C5" s="46">
        <f>AVERAGE('Apilamiento x Columna'!E16:G27)</f>
        <v>2.9394169128543028</v>
      </c>
      <c r="F5" s="13">
        <v>1</v>
      </c>
      <c r="G5" s="13">
        <v>160</v>
      </c>
      <c r="H5" s="43">
        <f>AVERAGE('Apilamiento x Columna'!E7:G9)</f>
        <v>1</v>
      </c>
      <c r="I5" s="45"/>
      <c r="L5" s="11"/>
      <c r="M5" s="11"/>
      <c r="N5" s="11"/>
    </row>
    <row r="6" spans="2:14" x14ac:dyDescent="0.2">
      <c r="B6" s="16">
        <v>3</v>
      </c>
      <c r="C6" s="46">
        <f>AVERAGE('Apilamiento x Columna'!E28:G39)</f>
        <v>0.97787606100018509</v>
      </c>
      <c r="F6" s="13">
        <v>1</v>
      </c>
      <c r="G6" s="13">
        <v>512</v>
      </c>
      <c r="H6" s="43">
        <f>AVERAGE('Apilamiento x Columna'!E10:G12)</f>
        <v>1</v>
      </c>
      <c r="I6" s="45"/>
      <c r="L6" s="11"/>
      <c r="M6" s="11"/>
      <c r="N6" s="11"/>
    </row>
    <row r="7" spans="2:14" x14ac:dyDescent="0.2">
      <c r="B7" s="16">
        <v>4</v>
      </c>
      <c r="C7" s="46">
        <f>AVERAGE('Apilamiento x Columna'!E40:G51)</f>
        <v>1.9200472988831716</v>
      </c>
      <c r="F7" s="13">
        <v>1</v>
      </c>
      <c r="G7" s="13">
        <v>1500</v>
      </c>
      <c r="H7" s="43">
        <f>AVERAGE('Apilamiento x Columna'!E13:G15)</f>
        <v>1</v>
      </c>
      <c r="I7" s="45"/>
      <c r="L7" s="11"/>
      <c r="M7" s="11"/>
      <c r="N7" s="11"/>
    </row>
    <row r="8" spans="2:14" x14ac:dyDescent="0.2">
      <c r="B8" s="16">
        <v>5</v>
      </c>
      <c r="C8" s="46">
        <f>AVERAGE('Apilamiento x Columna'!E52:G63)</f>
        <v>0.93078372357820016</v>
      </c>
      <c r="F8" s="13">
        <v>2</v>
      </c>
      <c r="G8" s="13">
        <v>64</v>
      </c>
      <c r="H8" s="43">
        <f>AVERAGE('Apilamiento x Columna'!E16:G18)</f>
        <v>3.042015287115039</v>
      </c>
      <c r="I8" s="45">
        <f>AVERAGE(H9:H11)</f>
        <v>2.9052174547673904</v>
      </c>
    </row>
    <row r="9" spans="2:14" x14ac:dyDescent="0.2">
      <c r="F9" s="13">
        <v>2</v>
      </c>
      <c r="G9" s="13">
        <v>160</v>
      </c>
      <c r="H9" s="43">
        <f>AVERAGE('Apilamiento x Columna'!E19:G21)</f>
        <v>2.8190272039597963</v>
      </c>
      <c r="I9" s="45"/>
    </row>
    <row r="10" spans="2:14" x14ac:dyDescent="0.2">
      <c r="F10" s="13">
        <v>2</v>
      </c>
      <c r="G10" s="13">
        <v>512</v>
      </c>
      <c r="H10" s="43">
        <f>AVERAGE('Apilamiento x Columna'!E22:G24)</f>
        <v>2.9034393792143685</v>
      </c>
      <c r="I10" s="45"/>
    </row>
    <row r="11" spans="2:14" x14ac:dyDescent="0.2">
      <c r="F11" s="13">
        <v>2</v>
      </c>
      <c r="G11" s="13">
        <v>1500</v>
      </c>
      <c r="H11" s="43">
        <f>AVERAGE('Apilamiento x Columna'!E25:G27)</f>
        <v>2.9931857811280063</v>
      </c>
      <c r="I11" s="45"/>
    </row>
    <row r="12" spans="2:14" x14ac:dyDescent="0.2">
      <c r="F12" s="13">
        <v>3</v>
      </c>
      <c r="G12" s="13">
        <v>64</v>
      </c>
      <c r="H12" s="43">
        <f>AVERAGE('Apilamiento x Columna'!E28:G30)</f>
        <v>1.0013046323293717</v>
      </c>
      <c r="I12" s="45">
        <f>AVERAGE(H12:H15)</f>
        <v>0.97787606100018487</v>
      </c>
    </row>
    <row r="13" spans="2:14" x14ac:dyDescent="0.2">
      <c r="F13" s="13">
        <v>3</v>
      </c>
      <c r="G13" s="13">
        <v>160</v>
      </c>
      <c r="H13" s="43">
        <f>AVERAGE('Apilamiento x Columna'!E31:G33)</f>
        <v>0.96683923992048604</v>
      </c>
      <c r="I13" s="45"/>
      <c r="L13" s="41"/>
      <c r="M13" s="42"/>
      <c r="N13" s="42"/>
    </row>
    <row r="14" spans="2:14" x14ac:dyDescent="0.2">
      <c r="F14" s="13">
        <v>3</v>
      </c>
      <c r="G14" s="13">
        <v>512</v>
      </c>
      <c r="H14" s="43">
        <f>AVERAGE('Apilamiento x Columna'!E34:G36)</f>
        <v>0.9526588522617645</v>
      </c>
      <c r="I14" s="45"/>
      <c r="K14" s="25" t="s">
        <v>17</v>
      </c>
      <c r="L14" s="26">
        <v>16</v>
      </c>
      <c r="M14" s="26">
        <v>24</v>
      </c>
      <c r="N14" s="26">
        <v>32</v>
      </c>
    </row>
    <row r="15" spans="2:14" x14ac:dyDescent="0.2">
      <c r="F15" s="13">
        <v>3</v>
      </c>
      <c r="G15" s="13">
        <v>1500</v>
      </c>
      <c r="H15" s="43">
        <f>AVERAGE('Apilamiento x Columna'!E37:G39)</f>
        <v>0.990701519489117</v>
      </c>
      <c r="I15" s="45"/>
      <c r="K15" s="13">
        <v>1</v>
      </c>
      <c r="L15" s="14">
        <f>AVERAGE('Apilamiento x Columna'!E4:G4,'Apilamiento x Columna'!E7:G7,'Apilamiento x Columna'!E10:G10,'Apilamiento x Columna'!E13:G13)</f>
        <v>1</v>
      </c>
      <c r="M15" s="14">
        <f>AVERAGE('Apilamiento x Columna'!E5:G5,'Apilamiento x Columna'!E8:G8,'Apilamiento x Columna'!E11:G11,'Apilamiento x Columna'!E14:G14)</f>
        <v>1</v>
      </c>
      <c r="N15" s="14">
        <f>AVERAGE('Apilamiento x Columna'!E6:G6,'Apilamiento x Columna'!E9:G9,'Apilamiento x Columna'!E12:G12,'Apilamiento x Columna'!E15:G15)</f>
        <v>1</v>
      </c>
    </row>
    <row r="16" spans="2:14" x14ac:dyDescent="0.2">
      <c r="F16" s="13">
        <v>4</v>
      </c>
      <c r="G16" s="13">
        <v>64</v>
      </c>
      <c r="H16" s="43">
        <f>AVERAGE('Apilamiento x Columna'!E40:G42)</f>
        <v>1.9395374371745808</v>
      </c>
      <c r="I16" s="45">
        <f>AVERAGE(H16:H19)</f>
        <v>1.9200472988831718</v>
      </c>
      <c r="K16" s="13">
        <v>2</v>
      </c>
      <c r="L16" s="43">
        <f>AVERAGE('Apilamiento x Columna'!E16:G16,'Apilamiento x Columna'!E19:G19,'Apilamiento x Columna'!E22:G22,'Apilamiento x Columna'!E25:G25)</f>
        <v>2.9673266489307171</v>
      </c>
      <c r="M16" s="43">
        <f>AVERAGE('Apilamiento x Columna'!E17:G17,'Apilamiento x Columna'!E20:G20,'Apilamiento x Columna'!E23:G23,'Apilamiento x Columna'!E26:G26)</f>
        <v>2.8949924599990662</v>
      </c>
      <c r="N16" s="43">
        <f>AVERAGE('Apilamiento x Columna'!E18:G18,'Apilamiento x Columna'!E21:G21,'Apilamiento x Columna'!E24:G24,'Apilamiento x Columna'!E27:G27)</f>
        <v>2.9559316296331239</v>
      </c>
    </row>
    <row r="17" spans="6:14" x14ac:dyDescent="0.2">
      <c r="F17" s="13">
        <v>4</v>
      </c>
      <c r="G17" s="13">
        <v>160</v>
      </c>
      <c r="H17" s="43">
        <f>AVERAGE('Apilamiento x Columna'!E43:G45)</f>
        <v>1.8489408880098557</v>
      </c>
      <c r="I17" s="45"/>
      <c r="K17" s="13">
        <v>3</v>
      </c>
      <c r="L17" s="43">
        <f>AVERAGE('Apilamiento x Columna'!E28:G28,'Apilamiento x Columna'!E31:G31,'Apilamiento x Columna'!E34:G34,'Apilamiento x Columna'!E37:G37)</f>
        <v>0.98015586552477674</v>
      </c>
      <c r="M17" s="43">
        <f>AVERAGE('Apilamiento x Columna'!E29:G29,'Apilamiento x Columna'!E32:G32,'Apilamiento x Columna'!E35:G35,'Apilamiento x Columna'!E38:G38)</f>
        <v>0.95821697507287673</v>
      </c>
      <c r="N17" s="44">
        <f>AVERAGE('Apilamiento x Columna'!E30:G30,'Apilamiento x Columna'!E33:G33,'Apilamiento x Columna'!E36:G36,'Apilamiento x Columna'!E39:G39)</f>
        <v>0.99525534240290103</v>
      </c>
    </row>
    <row r="18" spans="6:14" x14ac:dyDescent="0.2">
      <c r="F18" s="13">
        <v>4</v>
      </c>
      <c r="G18" s="13">
        <v>512</v>
      </c>
      <c r="H18" s="43">
        <f>AVERAGE('Apilamiento x Columna'!E46:G48)</f>
        <v>1.871880890173343</v>
      </c>
      <c r="I18" s="45"/>
      <c r="K18" s="13">
        <v>4</v>
      </c>
      <c r="L18" s="43">
        <f>AVERAGE('Apilamiento x Columna'!E40:G40,'Apilamiento x Columna'!E43:G43,'Apilamiento x Columna'!E46:G46,'Apilamiento x Columna'!E49:G49)</f>
        <v>1.9048639415075765</v>
      </c>
      <c r="M18" s="43">
        <f>AVERAGE('Apilamiento x Columna'!E41:G41,'Apilamiento x Columna'!E44:G44,'Apilamiento x Columna'!E47:G47,'Apilamiento x Columna'!E50:G50)</f>
        <v>1.8806049524186443</v>
      </c>
      <c r="N18" s="43">
        <f>AVERAGE('Apilamiento x Columna'!E42:G42,'Apilamiento x Columna'!E45:G45,'Apilamiento x Columna'!E48:G48,'Apilamiento x Columna'!E51:G51)</f>
        <v>1.9746730027232953</v>
      </c>
    </row>
    <row r="19" spans="6:14" x14ac:dyDescent="0.2">
      <c r="F19" s="13">
        <v>4</v>
      </c>
      <c r="G19" s="13">
        <v>1500</v>
      </c>
      <c r="H19" s="43">
        <f>AVERAGE('Apilamiento x Columna'!E49:G51)</f>
        <v>2.0198299801749084</v>
      </c>
      <c r="I19" s="45"/>
      <c r="K19" s="13">
        <v>5</v>
      </c>
      <c r="L19" s="43">
        <f>AVERAGE('Apilamiento x Columna'!E52:G52,'Apilamiento x Columna'!E55:G55,'Apilamiento x Columna'!E58:G58,'Apilamiento x Columna'!E61:G61)</f>
        <v>0.94196031743789865</v>
      </c>
      <c r="M19" s="43">
        <f>AVERAGE('Apilamiento x Columna'!E53:G53,'Apilamiento x Columna'!E56:G56,'Apilamiento x Columna'!E59:G59,'Apilamiento x Columna'!E62:G62)</f>
        <v>0.91792883734174247</v>
      </c>
      <c r="N19" s="44">
        <f>AVERAGE('Apilamiento x Columna'!E54:G54,'Apilamiento x Columna'!E57:G57,'Apilamiento x Columna'!E60:G60,'Apilamiento x Columna'!E63:G63)</f>
        <v>0.93246201595496014</v>
      </c>
    </row>
    <row r="20" spans="6:14" x14ac:dyDescent="0.2">
      <c r="F20" s="13">
        <v>5</v>
      </c>
      <c r="G20" s="13">
        <v>64</v>
      </c>
      <c r="H20" s="43">
        <f>AVERAGE('Apilamiento x Columna'!E52:G54)</f>
        <v>0.93216917247103104</v>
      </c>
      <c r="I20" s="45">
        <f>AVERAGE(H20:H23)</f>
        <v>0.93078372357820038</v>
      </c>
    </row>
    <row r="21" spans="6:14" x14ac:dyDescent="0.2">
      <c r="F21" s="13">
        <v>5</v>
      </c>
      <c r="G21" s="13">
        <v>160</v>
      </c>
      <c r="H21" s="43">
        <f>AVERAGE('Apilamiento x Columna'!E55:G57)</f>
        <v>0.91123729699891221</v>
      </c>
      <c r="I21" s="45"/>
    </row>
    <row r="22" spans="6:14" x14ac:dyDescent="0.2">
      <c r="F22" s="13">
        <v>5</v>
      </c>
      <c r="G22" s="13">
        <v>512</v>
      </c>
      <c r="H22" s="43">
        <f>AVERAGE('Apilamiento x Columna'!E58:G60)</f>
        <v>0.92142585655489839</v>
      </c>
      <c r="I22" s="45"/>
    </row>
    <row r="23" spans="6:14" x14ac:dyDescent="0.2">
      <c r="F23" s="13">
        <v>5</v>
      </c>
      <c r="G23" s="13">
        <v>1500</v>
      </c>
      <c r="H23" s="43">
        <f>AVERAGE('Apilamiento x Columna'!E61:G63)</f>
        <v>0.9583025682879599</v>
      </c>
      <c r="I23" s="45"/>
    </row>
  </sheetData>
  <mergeCells count="8">
    <mergeCell ref="I20:I23"/>
    <mergeCell ref="B2:C2"/>
    <mergeCell ref="F2:I2"/>
    <mergeCell ref="L13:N13"/>
    <mergeCell ref="I4:I7"/>
    <mergeCell ref="I8:I11"/>
    <mergeCell ref="I12:I15"/>
    <mergeCell ref="I16:I19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5591A-A2AB-44A5-99FA-B9AF803EC0C9}">
  <dimension ref="A2:D179"/>
  <sheetViews>
    <sheetView workbookViewId="0">
      <selection activeCell="C9" sqref="C9"/>
    </sheetView>
  </sheetViews>
  <sheetFormatPr baseColWidth="10" defaultRowHeight="12.75" x14ac:dyDescent="0.2"/>
  <sheetData>
    <row r="2" spans="1:4" x14ac:dyDescent="0.2">
      <c r="A2" s="4" t="s">
        <v>3</v>
      </c>
      <c r="B2" s="4" t="s">
        <v>5</v>
      </c>
      <c r="C2" s="4" t="s">
        <v>6</v>
      </c>
      <c r="D2" s="4" t="s">
        <v>9</v>
      </c>
    </row>
    <row r="3" spans="1:4" x14ac:dyDescent="0.2">
      <c r="A3" s="24">
        <v>1</v>
      </c>
      <c r="B3" s="24">
        <v>64</v>
      </c>
      <c r="C3" s="24">
        <v>16</v>
      </c>
      <c r="D3" s="23">
        <f>'Replicas x Columna (Base)'!H5</f>
        <v>1</v>
      </c>
    </row>
    <row r="4" spans="1:4" x14ac:dyDescent="0.2">
      <c r="A4" s="24">
        <v>1</v>
      </c>
      <c r="B4" s="24">
        <v>64</v>
      </c>
      <c r="C4" s="24">
        <v>24</v>
      </c>
      <c r="D4" s="23">
        <f>'Replicas x Columna (Base)'!H6</f>
        <v>1</v>
      </c>
    </row>
    <row r="5" spans="1:4" x14ac:dyDescent="0.2">
      <c r="A5" s="24">
        <v>1</v>
      </c>
      <c r="B5" s="24">
        <v>64</v>
      </c>
      <c r="C5" s="24">
        <v>32</v>
      </c>
      <c r="D5" s="23">
        <f>'Replicas x Columna (Base)'!H7</f>
        <v>1</v>
      </c>
    </row>
    <row r="6" spans="1:4" x14ac:dyDescent="0.2">
      <c r="A6" s="24">
        <v>1</v>
      </c>
      <c r="B6" s="24">
        <v>160</v>
      </c>
      <c r="C6" s="24">
        <v>16</v>
      </c>
      <c r="D6" s="23">
        <f>'Replicas x Columna (Base)'!H8</f>
        <v>1</v>
      </c>
    </row>
    <row r="7" spans="1:4" x14ac:dyDescent="0.2">
      <c r="A7" s="24">
        <v>1</v>
      </c>
      <c r="B7" s="24">
        <v>160</v>
      </c>
      <c r="C7" s="24">
        <v>24</v>
      </c>
      <c r="D7" s="23">
        <f>'Replicas x Columna (Base)'!H9</f>
        <v>1</v>
      </c>
    </row>
    <row r="8" spans="1:4" x14ac:dyDescent="0.2">
      <c r="A8" s="24">
        <v>1</v>
      </c>
      <c r="B8" s="24">
        <v>160</v>
      </c>
      <c r="C8" s="24">
        <v>32</v>
      </c>
      <c r="D8" s="23">
        <f>'Replicas x Columna (Base)'!H10</f>
        <v>1</v>
      </c>
    </row>
    <row r="9" spans="1:4" x14ac:dyDescent="0.2">
      <c r="A9" s="24">
        <v>1</v>
      </c>
      <c r="B9" s="24">
        <v>512</v>
      </c>
      <c r="C9" s="24">
        <v>16</v>
      </c>
      <c r="D9" s="23">
        <f>'Replicas x Columna (Base)'!H11</f>
        <v>1</v>
      </c>
    </row>
    <row r="10" spans="1:4" x14ac:dyDescent="0.2">
      <c r="A10" s="24">
        <v>1</v>
      </c>
      <c r="B10" s="24">
        <v>512</v>
      </c>
      <c r="C10" s="24">
        <v>24</v>
      </c>
      <c r="D10" s="23">
        <f>'Replicas x Columna (Base)'!H12</f>
        <v>1</v>
      </c>
    </row>
    <row r="11" spans="1:4" x14ac:dyDescent="0.2">
      <c r="A11" s="24">
        <v>1</v>
      </c>
      <c r="B11" s="24">
        <v>512</v>
      </c>
      <c r="C11" s="24">
        <v>32</v>
      </c>
      <c r="D11" s="23">
        <f>'Replicas x Columna (Base)'!H13</f>
        <v>1</v>
      </c>
    </row>
    <row r="12" spans="1:4" x14ac:dyDescent="0.2">
      <c r="A12" s="24">
        <v>1</v>
      </c>
      <c r="B12" s="24">
        <v>1500</v>
      </c>
      <c r="C12" s="24">
        <v>16</v>
      </c>
      <c r="D12" s="23">
        <f>'Replicas x Columna (Base)'!H14</f>
        <v>1</v>
      </c>
    </row>
    <row r="13" spans="1:4" x14ac:dyDescent="0.2">
      <c r="A13" s="24">
        <v>1</v>
      </c>
      <c r="B13" s="24">
        <v>1500</v>
      </c>
      <c r="C13" s="24">
        <v>24</v>
      </c>
      <c r="D13" s="23">
        <f>'Replicas x Columna (Base)'!H15</f>
        <v>1</v>
      </c>
    </row>
    <row r="14" spans="1:4" x14ac:dyDescent="0.2">
      <c r="A14" s="24">
        <v>1</v>
      </c>
      <c r="B14" s="24">
        <v>64</v>
      </c>
      <c r="C14" s="24">
        <v>16</v>
      </c>
      <c r="D14" s="23">
        <f>'Replicas x Columna (Base)'!I5</f>
        <v>1</v>
      </c>
    </row>
    <row r="15" spans="1:4" x14ac:dyDescent="0.2">
      <c r="A15" s="24">
        <v>1</v>
      </c>
      <c r="B15" s="24">
        <v>64</v>
      </c>
      <c r="C15" s="24">
        <v>24</v>
      </c>
      <c r="D15" s="23">
        <f>'Replicas x Columna (Base)'!I6</f>
        <v>1</v>
      </c>
    </row>
    <row r="16" spans="1:4" x14ac:dyDescent="0.2">
      <c r="A16" s="24">
        <v>1</v>
      </c>
      <c r="B16" s="24">
        <v>64</v>
      </c>
      <c r="C16" s="24">
        <v>32</v>
      </c>
      <c r="D16" s="23">
        <f>'Replicas x Columna (Base)'!I7</f>
        <v>1</v>
      </c>
    </row>
    <row r="17" spans="1:4" x14ac:dyDescent="0.2">
      <c r="A17" s="24">
        <v>1</v>
      </c>
      <c r="B17" s="24">
        <v>160</v>
      </c>
      <c r="C17" s="24">
        <v>16</v>
      </c>
      <c r="D17" s="23">
        <f>'Replicas x Columna (Base)'!I8</f>
        <v>1</v>
      </c>
    </row>
    <row r="18" spans="1:4" x14ac:dyDescent="0.2">
      <c r="A18" s="24">
        <v>1</v>
      </c>
      <c r="B18" s="24">
        <v>160</v>
      </c>
      <c r="C18" s="24">
        <v>24</v>
      </c>
      <c r="D18" s="23">
        <f>'Replicas x Columna (Base)'!I9</f>
        <v>1</v>
      </c>
    </row>
    <row r="19" spans="1:4" x14ac:dyDescent="0.2">
      <c r="A19" s="24">
        <v>1</v>
      </c>
      <c r="B19" s="24">
        <v>160</v>
      </c>
      <c r="C19" s="24">
        <v>32</v>
      </c>
      <c r="D19" s="23">
        <f>'Replicas x Columna (Base)'!I10</f>
        <v>1</v>
      </c>
    </row>
    <row r="20" spans="1:4" x14ac:dyDescent="0.2">
      <c r="A20" s="24">
        <v>1</v>
      </c>
      <c r="B20" s="24">
        <v>512</v>
      </c>
      <c r="C20" s="24">
        <v>16</v>
      </c>
      <c r="D20" s="23">
        <f>'Replicas x Columna (Base)'!I11</f>
        <v>1</v>
      </c>
    </row>
    <row r="21" spans="1:4" x14ac:dyDescent="0.2">
      <c r="A21" s="24">
        <v>1</v>
      </c>
      <c r="B21" s="24">
        <v>512</v>
      </c>
      <c r="C21" s="24">
        <v>24</v>
      </c>
      <c r="D21" s="23">
        <f>'Replicas x Columna (Base)'!I12</f>
        <v>1</v>
      </c>
    </row>
    <row r="22" spans="1:4" x14ac:dyDescent="0.2">
      <c r="A22" s="24">
        <v>1</v>
      </c>
      <c r="B22" s="24">
        <v>512</v>
      </c>
      <c r="C22" s="24">
        <v>32</v>
      </c>
      <c r="D22" s="23">
        <f>'Replicas x Columna (Base)'!I13</f>
        <v>1</v>
      </c>
    </row>
    <row r="23" spans="1:4" x14ac:dyDescent="0.2">
      <c r="A23" s="24">
        <v>1</v>
      </c>
      <c r="B23" s="24">
        <v>1500</v>
      </c>
      <c r="C23" s="24">
        <v>16</v>
      </c>
      <c r="D23" s="23">
        <f>'Replicas x Columna (Base)'!I14</f>
        <v>1</v>
      </c>
    </row>
    <row r="24" spans="1:4" x14ac:dyDescent="0.2">
      <c r="A24" s="24">
        <v>1</v>
      </c>
      <c r="B24" s="24">
        <v>1500</v>
      </c>
      <c r="C24" s="24">
        <v>24</v>
      </c>
      <c r="D24" s="23">
        <f>'Replicas x Columna (Base)'!I15</f>
        <v>1</v>
      </c>
    </row>
    <row r="25" spans="1:4" x14ac:dyDescent="0.2">
      <c r="A25" s="24">
        <v>1</v>
      </c>
      <c r="B25" s="24">
        <v>64</v>
      </c>
      <c r="C25" s="24">
        <v>16</v>
      </c>
      <c r="D25" s="23">
        <f>'Replicas x Columna (Base)'!J5</f>
        <v>1</v>
      </c>
    </row>
    <row r="26" spans="1:4" x14ac:dyDescent="0.2">
      <c r="A26" s="24">
        <v>1</v>
      </c>
      <c r="B26" s="24">
        <v>64</v>
      </c>
      <c r="C26" s="24">
        <v>24</v>
      </c>
      <c r="D26" s="23">
        <f>'Replicas x Columna (Base)'!J6</f>
        <v>1</v>
      </c>
    </row>
    <row r="27" spans="1:4" x14ac:dyDescent="0.2">
      <c r="A27" s="24">
        <v>1</v>
      </c>
      <c r="B27" s="24">
        <v>64</v>
      </c>
      <c r="C27" s="24">
        <v>32</v>
      </c>
      <c r="D27" s="23">
        <f>'Replicas x Columna (Base)'!J7</f>
        <v>1</v>
      </c>
    </row>
    <row r="28" spans="1:4" x14ac:dyDescent="0.2">
      <c r="A28" s="24">
        <v>1</v>
      </c>
      <c r="B28" s="24">
        <v>160</v>
      </c>
      <c r="C28" s="24">
        <v>16</v>
      </c>
      <c r="D28" s="23">
        <f>'Replicas x Columna (Base)'!J8</f>
        <v>1</v>
      </c>
    </row>
    <row r="29" spans="1:4" x14ac:dyDescent="0.2">
      <c r="A29" s="24">
        <v>1</v>
      </c>
      <c r="B29" s="24">
        <v>160</v>
      </c>
      <c r="C29" s="24">
        <v>24</v>
      </c>
      <c r="D29" s="23">
        <f>'Replicas x Columna (Base)'!J9</f>
        <v>1</v>
      </c>
    </row>
    <row r="30" spans="1:4" x14ac:dyDescent="0.2">
      <c r="A30" s="24">
        <v>1</v>
      </c>
      <c r="B30" s="24">
        <v>160</v>
      </c>
      <c r="C30" s="24">
        <v>32</v>
      </c>
      <c r="D30" s="23">
        <f>'Replicas x Columna (Base)'!J10</f>
        <v>1</v>
      </c>
    </row>
    <row r="31" spans="1:4" x14ac:dyDescent="0.2">
      <c r="A31" s="24">
        <v>1</v>
      </c>
      <c r="B31" s="24">
        <v>512</v>
      </c>
      <c r="C31" s="24">
        <v>16</v>
      </c>
      <c r="D31" s="23">
        <f>'Replicas x Columna (Base)'!J11</f>
        <v>1</v>
      </c>
    </row>
    <row r="32" spans="1:4" x14ac:dyDescent="0.2">
      <c r="A32" s="24">
        <v>1</v>
      </c>
      <c r="B32" s="24">
        <v>512</v>
      </c>
      <c r="C32" s="24">
        <v>24</v>
      </c>
      <c r="D32" s="23">
        <f>'Replicas x Columna (Base)'!J12</f>
        <v>1</v>
      </c>
    </row>
    <row r="33" spans="1:4" x14ac:dyDescent="0.2">
      <c r="A33" s="24">
        <v>1</v>
      </c>
      <c r="B33" s="24">
        <v>512</v>
      </c>
      <c r="C33" s="24">
        <v>32</v>
      </c>
      <c r="D33" s="23">
        <f>'Replicas x Columna (Base)'!J13</f>
        <v>1</v>
      </c>
    </row>
    <row r="34" spans="1:4" x14ac:dyDescent="0.2">
      <c r="A34" s="24">
        <v>1</v>
      </c>
      <c r="B34" s="24">
        <v>1500</v>
      </c>
      <c r="C34" s="24">
        <v>16</v>
      </c>
      <c r="D34" s="23">
        <f>'Replicas x Columna (Base)'!J14</f>
        <v>1</v>
      </c>
    </row>
    <row r="35" spans="1:4" x14ac:dyDescent="0.2">
      <c r="A35" s="24">
        <v>1</v>
      </c>
      <c r="B35" s="24">
        <v>1500</v>
      </c>
      <c r="C35" s="24">
        <v>24</v>
      </c>
      <c r="D35" s="23">
        <f>'Replicas x Columna (Base)'!J15</f>
        <v>1</v>
      </c>
    </row>
    <row r="36" spans="1:4" x14ac:dyDescent="0.2">
      <c r="A36" s="24">
        <v>2</v>
      </c>
      <c r="B36" s="24">
        <v>64</v>
      </c>
      <c r="C36" s="24">
        <v>16</v>
      </c>
      <c r="D36" s="28">
        <f>'Replicas x Columna (Base)'!H17</f>
        <v>3.036362952656714</v>
      </c>
    </row>
    <row r="37" spans="1:4" x14ac:dyDescent="0.2">
      <c r="A37" s="24">
        <v>2</v>
      </c>
      <c r="B37" s="24">
        <v>64</v>
      </c>
      <c r="C37" s="24">
        <v>24</v>
      </c>
      <c r="D37" s="28">
        <f>'Replicas x Columna (Base)'!H18</f>
        <v>3.1556122448979593</v>
      </c>
    </row>
    <row r="38" spans="1:4" x14ac:dyDescent="0.2">
      <c r="A38" s="24">
        <v>2</v>
      </c>
      <c r="B38" s="24">
        <v>64</v>
      </c>
      <c r="C38" s="24">
        <v>32</v>
      </c>
      <c r="D38" s="28">
        <f>'Replicas x Columna (Base)'!H19</f>
        <v>3.1457853128869417</v>
      </c>
    </row>
    <row r="39" spans="1:4" x14ac:dyDescent="0.2">
      <c r="A39" s="24">
        <v>2</v>
      </c>
      <c r="B39" s="24">
        <v>160</v>
      </c>
      <c r="C39" s="24">
        <v>16</v>
      </c>
      <c r="D39" s="28">
        <f>'Replicas x Columna (Base)'!H20</f>
        <v>2.8949340166706796</v>
      </c>
    </row>
    <row r="40" spans="1:4" x14ac:dyDescent="0.2">
      <c r="A40" s="24">
        <v>2</v>
      </c>
      <c r="B40" s="24">
        <v>160</v>
      </c>
      <c r="C40" s="24">
        <v>24</v>
      </c>
      <c r="D40" s="28">
        <f>'Replicas x Columna (Base)'!H21</f>
        <v>2.945360809600047</v>
      </c>
    </row>
    <row r="41" spans="1:4" x14ac:dyDescent="0.2">
      <c r="A41" s="24">
        <v>2</v>
      </c>
      <c r="B41" s="24">
        <v>160</v>
      </c>
      <c r="C41" s="24">
        <v>32</v>
      </c>
      <c r="D41" s="28">
        <f>'Replicas x Columna (Base)'!H22</f>
        <v>2.997280727631721</v>
      </c>
    </row>
    <row r="42" spans="1:4" x14ac:dyDescent="0.2">
      <c r="A42" s="24">
        <v>2</v>
      </c>
      <c r="B42" s="24">
        <v>512</v>
      </c>
      <c r="C42" s="24">
        <v>16</v>
      </c>
      <c r="D42" s="28">
        <f>'Replicas x Columna (Base)'!H23</f>
        <v>3.0957820934347806</v>
      </c>
    </row>
    <row r="43" spans="1:4" x14ac:dyDescent="0.2">
      <c r="A43" s="24">
        <v>2</v>
      </c>
      <c r="B43" s="24">
        <v>512</v>
      </c>
      <c r="C43" s="24">
        <v>24</v>
      </c>
      <c r="D43" s="28">
        <f>'Replicas x Columna (Base)'!H24</f>
        <v>3.0124143537624679</v>
      </c>
    </row>
    <row r="44" spans="1:4" x14ac:dyDescent="0.2">
      <c r="A44" s="24">
        <v>2</v>
      </c>
      <c r="B44" s="24">
        <v>512</v>
      </c>
      <c r="C44" s="24">
        <v>32</v>
      </c>
      <c r="D44" s="28">
        <f>'Replicas x Columna (Base)'!H25</f>
        <v>2.901374336225254</v>
      </c>
    </row>
    <row r="45" spans="1:4" x14ac:dyDescent="0.2">
      <c r="A45" s="24">
        <v>2</v>
      </c>
      <c r="B45" s="24">
        <v>1500</v>
      </c>
      <c r="C45" s="24">
        <v>16</v>
      </c>
      <c r="D45" s="28">
        <f>'Replicas x Columna (Base)'!H26</f>
        <v>2.9581860394322477</v>
      </c>
    </row>
    <row r="46" spans="1:4" x14ac:dyDescent="0.2">
      <c r="A46" s="24">
        <v>2</v>
      </c>
      <c r="B46" s="24">
        <v>1500</v>
      </c>
      <c r="C46" s="24">
        <v>24</v>
      </c>
      <c r="D46" s="28">
        <f>'Replicas x Columna (Base)'!H27</f>
        <v>2.995506994044109</v>
      </c>
    </row>
    <row r="47" spans="1:4" x14ac:dyDescent="0.2">
      <c r="A47" s="24">
        <v>2</v>
      </c>
      <c r="B47" s="24">
        <v>1500</v>
      </c>
      <c r="C47" s="24">
        <v>32</v>
      </c>
      <c r="D47" s="28">
        <f>'Replicas x Columna (Base)'!H28</f>
        <v>3.0192699330467572</v>
      </c>
    </row>
    <row r="48" spans="1:4" x14ac:dyDescent="0.2">
      <c r="A48" s="24">
        <v>2</v>
      </c>
      <c r="B48" s="24">
        <v>64</v>
      </c>
      <c r="C48" s="24">
        <v>16</v>
      </c>
      <c r="D48" s="28">
        <f>'Replicas x Columna (Base)'!I17</f>
        <v>3.0010588953310955</v>
      </c>
    </row>
    <row r="49" spans="1:4" x14ac:dyDescent="0.2">
      <c r="A49" s="24">
        <v>2</v>
      </c>
      <c r="B49" s="24">
        <v>64</v>
      </c>
      <c r="C49" s="24">
        <v>24</v>
      </c>
      <c r="D49" s="28">
        <f>'Replicas x Columna (Base)'!I18</f>
        <v>3.1413333828003265</v>
      </c>
    </row>
    <row r="50" spans="1:4" x14ac:dyDescent="0.2">
      <c r="A50" s="24">
        <v>2</v>
      </c>
      <c r="B50" s="24">
        <v>64</v>
      </c>
      <c r="C50" s="24">
        <v>32</v>
      </c>
      <c r="D50" s="28">
        <f>'Replicas x Columna (Base)'!I19</f>
        <v>2.9987816676819437</v>
      </c>
    </row>
    <row r="51" spans="1:4" x14ac:dyDescent="0.2">
      <c r="A51" s="24">
        <v>2</v>
      </c>
      <c r="B51" s="24">
        <v>160</v>
      </c>
      <c r="C51" s="24">
        <v>16</v>
      </c>
      <c r="D51" s="28">
        <f>'Replicas x Columna (Base)'!I20</f>
        <v>2.9851096125755023</v>
      </c>
    </row>
    <row r="52" spans="1:4" x14ac:dyDescent="0.2">
      <c r="A52" s="24">
        <v>2</v>
      </c>
      <c r="B52" s="24">
        <v>160</v>
      </c>
      <c r="C52" s="24">
        <v>24</v>
      </c>
      <c r="D52" s="28">
        <f>'Replicas x Columna (Base)'!I21</f>
        <v>2.7780212727442279</v>
      </c>
    </row>
    <row r="53" spans="1:4" x14ac:dyDescent="0.2">
      <c r="A53" s="24">
        <v>2</v>
      </c>
      <c r="B53" s="24">
        <v>160</v>
      </c>
      <c r="C53" s="24">
        <v>32</v>
      </c>
      <c r="D53" s="28">
        <f>'Replicas x Columna (Base)'!I22</f>
        <v>3.0560710633574466</v>
      </c>
    </row>
    <row r="54" spans="1:4" x14ac:dyDescent="0.2">
      <c r="A54" s="24">
        <v>2</v>
      </c>
      <c r="B54" s="24">
        <v>512</v>
      </c>
      <c r="C54" s="24">
        <v>16</v>
      </c>
      <c r="D54" s="28">
        <f>'Replicas x Columna (Base)'!I23</f>
        <v>3.0232686161794282</v>
      </c>
    </row>
    <row r="55" spans="1:4" x14ac:dyDescent="0.2">
      <c r="A55" s="24">
        <v>2</v>
      </c>
      <c r="B55" s="24">
        <v>512</v>
      </c>
      <c r="C55" s="24">
        <v>24</v>
      </c>
      <c r="D55" s="28">
        <f>'Replicas x Columna (Base)'!I24</f>
        <v>2.9647891976848877</v>
      </c>
    </row>
    <row r="56" spans="1:4" x14ac:dyDescent="0.2">
      <c r="A56" s="24">
        <v>2</v>
      </c>
      <c r="B56" s="24">
        <v>512</v>
      </c>
      <c r="C56" s="24">
        <v>32</v>
      </c>
      <c r="D56" s="28">
        <f>'Replicas x Columna (Base)'!I25</f>
        <v>2.966911664721581</v>
      </c>
    </row>
    <row r="57" spans="1:4" x14ac:dyDescent="0.2">
      <c r="A57" s="24">
        <v>2</v>
      </c>
      <c r="B57" s="24">
        <v>1500</v>
      </c>
      <c r="C57" s="24">
        <v>16</v>
      </c>
      <c r="D57" s="28">
        <f>'Replicas x Columna (Base)'!I26</f>
        <v>2.9419999004462856</v>
      </c>
    </row>
    <row r="58" spans="1:4" x14ac:dyDescent="0.2">
      <c r="A58" s="24">
        <v>2</v>
      </c>
      <c r="B58" s="24">
        <v>1500</v>
      </c>
      <c r="C58" s="24">
        <v>24</v>
      </c>
      <c r="D58" s="28">
        <f>'Replicas x Columna (Base)'!I27</f>
        <v>3.0113451336007171</v>
      </c>
    </row>
    <row r="59" spans="1:4" x14ac:dyDescent="0.2">
      <c r="A59" s="24">
        <v>2</v>
      </c>
      <c r="B59" s="24">
        <v>1500</v>
      </c>
      <c r="C59" s="24">
        <v>32</v>
      </c>
      <c r="D59" s="28">
        <f>'Replicas x Columna (Base)'!I28</f>
        <v>2.9724203280219212</v>
      </c>
    </row>
    <row r="60" spans="1:4" x14ac:dyDescent="0.2">
      <c r="A60" s="24">
        <v>2</v>
      </c>
      <c r="B60" s="24">
        <v>64</v>
      </c>
      <c r="C60" s="24">
        <v>16</v>
      </c>
      <c r="D60" s="28">
        <f>'Replicas x Columna (Base)'!J17</f>
        <v>2.6933203703998854</v>
      </c>
    </row>
    <row r="61" spans="1:4" x14ac:dyDescent="0.2">
      <c r="A61" s="24">
        <v>2</v>
      </c>
      <c r="B61" s="24">
        <v>64</v>
      </c>
      <c r="C61" s="24">
        <v>24</v>
      </c>
      <c r="D61" s="28">
        <f>'Replicas x Columna (Base)'!J18</f>
        <v>3.0838606260018562</v>
      </c>
    </row>
    <row r="62" spans="1:4" x14ac:dyDescent="0.2">
      <c r="A62" s="24">
        <v>2</v>
      </c>
      <c r="B62" s="24">
        <v>64</v>
      </c>
      <c r="C62" s="24">
        <v>32</v>
      </c>
      <c r="D62" s="28">
        <f>'Replicas x Columna (Base)'!J19</f>
        <v>3.12202213137863</v>
      </c>
    </row>
    <row r="63" spans="1:4" x14ac:dyDescent="0.2">
      <c r="A63" s="24">
        <v>2</v>
      </c>
      <c r="B63" s="24">
        <v>160</v>
      </c>
      <c r="C63" s="24">
        <v>16</v>
      </c>
      <c r="D63" s="28">
        <f>'Replicas x Columna (Base)'!J20</f>
        <v>2.8985804238043098</v>
      </c>
    </row>
    <row r="64" spans="1:4" x14ac:dyDescent="0.2">
      <c r="A64" s="24">
        <v>2</v>
      </c>
      <c r="B64" s="24">
        <v>160</v>
      </c>
      <c r="C64" s="24">
        <v>24</v>
      </c>
      <c r="D64" s="28">
        <f>'Replicas x Columna (Base)'!J21</f>
        <v>1.7676130514314885</v>
      </c>
    </row>
    <row r="65" spans="1:4" x14ac:dyDescent="0.2">
      <c r="A65" s="24">
        <v>2</v>
      </c>
      <c r="B65" s="24">
        <v>160</v>
      </c>
      <c r="C65" s="24">
        <v>32</v>
      </c>
      <c r="D65" s="28">
        <f>'Replicas x Columna (Base)'!J22</f>
        <v>3.0482738578227417</v>
      </c>
    </row>
    <row r="66" spans="1:4" x14ac:dyDescent="0.2">
      <c r="A66" s="24">
        <v>2</v>
      </c>
      <c r="B66" s="24">
        <v>512</v>
      </c>
      <c r="C66" s="24">
        <v>16</v>
      </c>
      <c r="D66" s="28">
        <f>'Replicas x Columna (Base)'!J23</f>
        <v>3.0445733804598736</v>
      </c>
    </row>
    <row r="67" spans="1:4" x14ac:dyDescent="0.2">
      <c r="A67" s="24">
        <v>2</v>
      </c>
      <c r="B67" s="24">
        <v>512</v>
      </c>
      <c r="C67" s="24">
        <v>24</v>
      </c>
      <c r="D67" s="28">
        <f>'Replicas x Columna (Base)'!J24</f>
        <v>2.8385634063303198</v>
      </c>
    </row>
    <row r="68" spans="1:4" x14ac:dyDescent="0.2">
      <c r="A68" s="24">
        <v>2</v>
      </c>
      <c r="B68" s="24">
        <v>512</v>
      </c>
      <c r="C68" s="24">
        <v>32</v>
      </c>
      <c r="D68" s="28">
        <f>'Replicas x Columna (Base)'!J25</f>
        <v>2.2832773641307247</v>
      </c>
    </row>
    <row r="69" spans="1:4" x14ac:dyDescent="0.2">
      <c r="A69" s="24">
        <v>2</v>
      </c>
      <c r="B69" s="24">
        <v>1500</v>
      </c>
      <c r="C69" s="24">
        <v>16</v>
      </c>
      <c r="D69" s="28">
        <f>'Replicas x Columna (Base)'!J26</f>
        <v>3.0347434857777955</v>
      </c>
    </row>
    <row r="70" spans="1:4" x14ac:dyDescent="0.2">
      <c r="A70" s="24">
        <v>2</v>
      </c>
      <c r="B70" s="24">
        <v>1500</v>
      </c>
      <c r="C70" s="24">
        <v>24</v>
      </c>
      <c r="D70" s="28">
        <f>'Replicas x Columna (Base)'!J27</f>
        <v>3.045489047090391</v>
      </c>
    </row>
    <row r="71" spans="1:4" x14ac:dyDescent="0.2">
      <c r="A71" s="24">
        <v>2</v>
      </c>
      <c r="B71" s="24">
        <v>1500</v>
      </c>
      <c r="C71" s="24">
        <v>32</v>
      </c>
      <c r="D71" s="28">
        <f>'Replicas x Columna (Base)'!J28</f>
        <v>2.9597111686918276</v>
      </c>
    </row>
    <row r="72" spans="1:4" x14ac:dyDescent="0.2">
      <c r="A72" s="24">
        <v>3</v>
      </c>
      <c r="B72" s="24">
        <v>64</v>
      </c>
      <c r="C72" s="24">
        <v>16</v>
      </c>
      <c r="D72" s="27">
        <f>'Replicas x Columna (Base)'!H29</f>
        <v>0.99669085849659689</v>
      </c>
    </row>
    <row r="73" spans="1:4" x14ac:dyDescent="0.2">
      <c r="A73" s="24">
        <v>3</v>
      </c>
      <c r="B73" s="24">
        <v>64</v>
      </c>
      <c r="C73" s="24">
        <v>24</v>
      </c>
      <c r="D73" s="28">
        <f>'Replicas x Columna (Base)'!H30</f>
        <v>0.97270783313325326</v>
      </c>
    </row>
    <row r="74" spans="1:4" x14ac:dyDescent="0.2">
      <c r="A74" s="24">
        <v>3</v>
      </c>
      <c r="B74" s="24">
        <v>64</v>
      </c>
      <c r="C74" s="24">
        <v>32</v>
      </c>
      <c r="D74" s="28">
        <f>'Replicas x Columna (Base)'!H31</f>
        <v>1.0782360224783312</v>
      </c>
    </row>
    <row r="75" spans="1:4" x14ac:dyDescent="0.2">
      <c r="A75" s="24">
        <v>3</v>
      </c>
      <c r="B75" s="24">
        <v>160</v>
      </c>
      <c r="C75" s="24">
        <v>16</v>
      </c>
      <c r="D75" s="28">
        <f>'Replicas x Columna (Base)'!H32</f>
        <v>0.9921834691982252</v>
      </c>
    </row>
    <row r="76" spans="1:4" x14ac:dyDescent="0.2">
      <c r="A76" s="24">
        <v>3</v>
      </c>
      <c r="B76" s="24">
        <v>160</v>
      </c>
      <c r="C76" s="24">
        <v>24</v>
      </c>
      <c r="D76" s="28">
        <f>'Replicas x Columna (Base)'!H33</f>
        <v>1.0139153680066977</v>
      </c>
    </row>
    <row r="77" spans="1:4" x14ac:dyDescent="0.2">
      <c r="A77" s="24">
        <v>3</v>
      </c>
      <c r="B77" s="24">
        <v>160</v>
      </c>
      <c r="C77" s="24">
        <v>32</v>
      </c>
      <c r="D77" s="28">
        <f>'Replicas x Columna (Base)'!H34</f>
        <v>0.99633730660599173</v>
      </c>
    </row>
    <row r="78" spans="1:4" x14ac:dyDescent="0.2">
      <c r="A78" s="24">
        <v>3</v>
      </c>
      <c r="B78" s="24">
        <v>512</v>
      </c>
      <c r="C78" s="24">
        <v>16</v>
      </c>
      <c r="D78" s="28">
        <f>'Replicas x Columna (Base)'!H35</f>
        <v>0.98689114533616906</v>
      </c>
    </row>
    <row r="79" spans="1:4" x14ac:dyDescent="0.2">
      <c r="A79" s="24">
        <v>3</v>
      </c>
      <c r="B79" s="24">
        <v>512</v>
      </c>
      <c r="C79" s="24">
        <v>24</v>
      </c>
      <c r="D79" s="28">
        <f>'Replicas x Columna (Base)'!H36</f>
        <v>0.99971969192215515</v>
      </c>
    </row>
    <row r="80" spans="1:4" x14ac:dyDescent="0.2">
      <c r="A80" s="24">
        <v>3</v>
      </c>
      <c r="B80" s="24">
        <v>512</v>
      </c>
      <c r="C80" s="24">
        <v>32</v>
      </c>
      <c r="D80" s="28">
        <f>'Replicas x Columna (Base)'!H37</f>
        <v>0.9644696303892496</v>
      </c>
    </row>
    <row r="81" spans="1:4" x14ac:dyDescent="0.2">
      <c r="A81" s="24">
        <v>3</v>
      </c>
      <c r="B81" s="24">
        <v>1500</v>
      </c>
      <c r="C81" s="24">
        <v>16</v>
      </c>
      <c r="D81" s="28">
        <f>'Replicas x Columna (Base)'!H38</f>
        <v>0.98832914229037461</v>
      </c>
    </row>
    <row r="82" spans="1:4" x14ac:dyDescent="0.2">
      <c r="A82" s="24">
        <v>3</v>
      </c>
      <c r="B82" s="24">
        <v>1500</v>
      </c>
      <c r="C82" s="24">
        <v>24</v>
      </c>
      <c r="D82" s="28">
        <f>'Replicas x Columna (Base)'!H39</f>
        <v>0.98947323279863975</v>
      </c>
    </row>
    <row r="83" spans="1:4" x14ac:dyDescent="0.2">
      <c r="A83" s="24">
        <v>3</v>
      </c>
      <c r="B83" s="24">
        <v>1500</v>
      </c>
      <c r="C83" s="24">
        <v>32</v>
      </c>
      <c r="D83" s="28">
        <f>'Replicas x Columna (Base)'!H40</f>
        <v>1.0046697297819542</v>
      </c>
    </row>
    <row r="84" spans="1:4" x14ac:dyDescent="0.2">
      <c r="A84" s="24">
        <v>3</v>
      </c>
      <c r="B84" s="24">
        <v>64</v>
      </c>
      <c r="C84" s="24">
        <v>16</v>
      </c>
      <c r="D84" s="28">
        <f>'Replicas x Columna (Base)'!I29</f>
        <v>0.95848067637186096</v>
      </c>
    </row>
    <row r="85" spans="1:4" x14ac:dyDescent="0.2">
      <c r="A85" s="24">
        <v>3</v>
      </c>
      <c r="B85" s="24">
        <v>64</v>
      </c>
      <c r="C85" s="24">
        <v>24</v>
      </c>
      <c r="D85" s="28">
        <f>'Replicas x Columna (Base)'!I30</f>
        <v>1.0562996215775025</v>
      </c>
    </row>
    <row r="86" spans="1:4" x14ac:dyDescent="0.2">
      <c r="A86" s="24">
        <v>3</v>
      </c>
      <c r="B86" s="24">
        <v>64</v>
      </c>
      <c r="C86" s="24">
        <v>32</v>
      </c>
      <c r="D86" s="28">
        <f>'Replicas x Columna (Base)'!I31</f>
        <v>1.0260328949725874</v>
      </c>
    </row>
    <row r="87" spans="1:4" x14ac:dyDescent="0.2">
      <c r="A87" s="24">
        <v>3</v>
      </c>
      <c r="B87" s="24">
        <v>160</v>
      </c>
      <c r="C87" s="24">
        <v>16</v>
      </c>
      <c r="D87" s="28">
        <f>'Replicas x Columna (Base)'!I32</f>
        <v>1.0123776881451476</v>
      </c>
    </row>
    <row r="88" spans="1:4" x14ac:dyDescent="0.2">
      <c r="A88" s="24">
        <v>3</v>
      </c>
      <c r="B88" s="24">
        <v>160</v>
      </c>
      <c r="C88" s="24">
        <v>24</v>
      </c>
      <c r="D88" s="28">
        <f>'Replicas x Columna (Base)'!I33</f>
        <v>0.96166188514473472</v>
      </c>
    </row>
    <row r="89" spans="1:4" x14ac:dyDescent="0.2">
      <c r="A89" s="24">
        <v>3</v>
      </c>
      <c r="B89" s="24">
        <v>160</v>
      </c>
      <c r="C89" s="24">
        <v>32</v>
      </c>
      <c r="D89" s="28">
        <f>'Replicas x Columna (Base)'!I34</f>
        <v>1.0309023053638384</v>
      </c>
    </row>
    <row r="90" spans="1:4" x14ac:dyDescent="0.2">
      <c r="A90" s="24">
        <v>3</v>
      </c>
      <c r="B90" s="24">
        <v>512</v>
      </c>
      <c r="C90" s="24">
        <v>16</v>
      </c>
      <c r="D90" s="28">
        <f>'Replicas x Columna (Base)'!I35</f>
        <v>0.95697277619177834</v>
      </c>
    </row>
    <row r="91" spans="1:4" x14ac:dyDescent="0.2">
      <c r="A91" s="24">
        <v>3</v>
      </c>
      <c r="B91" s="24">
        <v>512</v>
      </c>
      <c r="C91" s="24">
        <v>24</v>
      </c>
      <c r="D91" s="28">
        <f>'Replicas x Columna (Base)'!I36</f>
        <v>0.986039478944431</v>
      </c>
    </row>
    <row r="92" spans="1:4" x14ac:dyDescent="0.2">
      <c r="A92" s="24">
        <v>3</v>
      </c>
      <c r="B92" s="24">
        <v>512</v>
      </c>
      <c r="C92" s="24">
        <v>32</v>
      </c>
      <c r="D92" s="28">
        <f>'Replicas x Columna (Base)'!I37</f>
        <v>0.9657316065227185</v>
      </c>
    </row>
    <row r="93" spans="1:4" x14ac:dyDescent="0.2">
      <c r="A93" s="24">
        <v>3</v>
      </c>
      <c r="B93" s="24">
        <v>1500</v>
      </c>
      <c r="C93" s="24">
        <v>16</v>
      </c>
      <c r="D93" s="28">
        <f>'Replicas x Columna (Base)'!I38</f>
        <v>0.98145374102983218</v>
      </c>
    </row>
    <row r="94" spans="1:4" x14ac:dyDescent="0.2">
      <c r="A94" s="24">
        <v>3</v>
      </c>
      <c r="B94" s="24">
        <v>1500</v>
      </c>
      <c r="C94" s="24">
        <v>24</v>
      </c>
      <c r="D94" s="28">
        <f>'Replicas x Columna (Base)'!I39</f>
        <v>0.98638476008736509</v>
      </c>
    </row>
    <row r="95" spans="1:4" x14ac:dyDescent="0.2">
      <c r="A95" s="24">
        <v>3</v>
      </c>
      <c r="B95" s="24">
        <v>1500</v>
      </c>
      <c r="C95" s="24">
        <v>32</v>
      </c>
      <c r="D95" s="28">
        <f>'Replicas x Columna (Base)'!I40</f>
        <v>0.99164871213301131</v>
      </c>
    </row>
    <row r="96" spans="1:4" x14ac:dyDescent="0.2">
      <c r="A96" s="24">
        <v>3</v>
      </c>
      <c r="B96" s="24">
        <v>64</v>
      </c>
      <c r="C96" s="24">
        <v>16</v>
      </c>
      <c r="D96" s="28">
        <f>'Replicas x Columna (Base)'!J29</f>
        <v>0.89828347385365703</v>
      </c>
    </row>
    <row r="97" spans="1:4" x14ac:dyDescent="0.2">
      <c r="A97" s="24">
        <v>3</v>
      </c>
      <c r="B97" s="24">
        <v>64</v>
      </c>
      <c r="C97" s="24">
        <v>24</v>
      </c>
      <c r="D97" s="28">
        <f>'Replicas x Columna (Base)'!J30</f>
        <v>0.98830675778283983</v>
      </c>
    </row>
    <row r="98" spans="1:4" x14ac:dyDescent="0.2">
      <c r="A98" s="24">
        <v>3</v>
      </c>
      <c r="B98" s="24">
        <v>64</v>
      </c>
      <c r="C98" s="24">
        <v>32</v>
      </c>
      <c r="D98" s="28">
        <f>'Replicas x Columna (Base)'!J31</f>
        <v>1.0367035522977164</v>
      </c>
    </row>
    <row r="99" spans="1:4" x14ac:dyDescent="0.2">
      <c r="A99" s="24">
        <v>3</v>
      </c>
      <c r="B99" s="24">
        <v>160</v>
      </c>
      <c r="C99" s="24">
        <v>16</v>
      </c>
      <c r="D99" s="28">
        <f>'Replicas x Columna (Base)'!J32</f>
        <v>1.0103289544450358</v>
      </c>
    </row>
    <row r="100" spans="1:4" x14ac:dyDescent="0.2">
      <c r="A100" s="24">
        <v>3</v>
      </c>
      <c r="B100" s="24">
        <v>160</v>
      </c>
      <c r="C100" s="24">
        <v>24</v>
      </c>
      <c r="D100" s="28">
        <f>'Replicas x Columna (Base)'!J33</f>
        <v>0.59788148211171144</v>
      </c>
    </row>
    <row r="101" spans="1:4" x14ac:dyDescent="0.2">
      <c r="A101" s="24">
        <v>3</v>
      </c>
      <c r="B101" s="24">
        <v>160</v>
      </c>
      <c r="C101" s="24">
        <v>32</v>
      </c>
      <c r="D101" s="28">
        <f>'Replicas x Columna (Base)'!J34</f>
        <v>1.0859647002629929</v>
      </c>
    </row>
    <row r="102" spans="1:4" x14ac:dyDescent="0.2">
      <c r="A102" s="24">
        <v>3</v>
      </c>
      <c r="B102" s="24">
        <v>512</v>
      </c>
      <c r="C102" s="24">
        <v>16</v>
      </c>
      <c r="D102" s="28">
        <f>'Replicas x Columna (Base)'!J35</f>
        <v>0.99055115018199946</v>
      </c>
    </row>
    <row r="103" spans="1:4" x14ac:dyDescent="0.2">
      <c r="A103" s="24">
        <v>3</v>
      </c>
      <c r="B103" s="24">
        <v>512</v>
      </c>
      <c r="C103" s="24">
        <v>24</v>
      </c>
      <c r="D103" s="28">
        <f>'Replicas x Columna (Base)'!J36</f>
        <v>0.96213952475091491</v>
      </c>
    </row>
    <row r="104" spans="1:4" x14ac:dyDescent="0.2">
      <c r="A104" s="24">
        <v>3</v>
      </c>
      <c r="B104" s="24">
        <v>512</v>
      </c>
      <c r="C104" s="24">
        <v>32</v>
      </c>
      <c r="D104" s="28">
        <f>'Replicas x Columna (Base)'!J37</f>
        <v>0.7614146661164648</v>
      </c>
    </row>
    <row r="105" spans="1:4" x14ac:dyDescent="0.2">
      <c r="A105" s="24">
        <v>3</v>
      </c>
      <c r="B105" s="24">
        <v>1500</v>
      </c>
      <c r="C105" s="24">
        <v>16</v>
      </c>
      <c r="D105" s="28">
        <f>'Replicas x Columna (Base)'!J38</f>
        <v>0.98932731075664271</v>
      </c>
    </row>
    <row r="106" spans="1:4" x14ac:dyDescent="0.2">
      <c r="A106" s="24">
        <v>3</v>
      </c>
      <c r="B106" s="24">
        <v>1500</v>
      </c>
      <c r="C106" s="24">
        <v>24</v>
      </c>
      <c r="D106" s="28">
        <f>'Replicas x Columna (Base)'!J39</f>
        <v>0.98407406461427682</v>
      </c>
    </row>
    <row r="107" spans="1:4" x14ac:dyDescent="0.2">
      <c r="A107" s="24">
        <v>3</v>
      </c>
      <c r="B107" s="24">
        <v>1500</v>
      </c>
      <c r="C107" s="24">
        <v>32</v>
      </c>
      <c r="D107" s="28">
        <f>'Replicas x Columna (Base)'!J40</f>
        <v>1.0009529819099556</v>
      </c>
    </row>
    <row r="108" spans="1:4" x14ac:dyDescent="0.2">
      <c r="A108" s="24">
        <v>4</v>
      </c>
      <c r="B108" s="24">
        <v>64</v>
      </c>
      <c r="C108" s="24">
        <v>16</v>
      </c>
      <c r="D108" s="28">
        <f>'Replicas x Columna (Base)'!H41</f>
        <v>1.9271048772233295</v>
      </c>
    </row>
    <row r="109" spans="1:4" x14ac:dyDescent="0.2">
      <c r="A109" s="24">
        <v>4</v>
      </c>
      <c r="B109" s="24">
        <v>64</v>
      </c>
      <c r="C109" s="24">
        <v>24</v>
      </c>
      <c r="D109" s="28">
        <f>'Replicas x Columna (Base)'!H42</f>
        <v>1.983624699879952</v>
      </c>
    </row>
    <row r="110" spans="1:4" x14ac:dyDescent="0.2">
      <c r="A110" s="24">
        <v>4</v>
      </c>
      <c r="B110" s="24">
        <v>64</v>
      </c>
      <c r="C110" s="24">
        <v>32</v>
      </c>
      <c r="D110" s="28">
        <f>'Replicas x Columna (Base)'!H43</f>
        <v>2.0759310410515286</v>
      </c>
    </row>
    <row r="111" spans="1:4" x14ac:dyDescent="0.2">
      <c r="A111" s="24">
        <v>4</v>
      </c>
      <c r="B111" s="24">
        <v>160</v>
      </c>
      <c r="C111" s="24">
        <v>16</v>
      </c>
      <c r="D111" s="28">
        <f>'Replicas x Columna (Base)'!H44</f>
        <v>1.8460857152684622</v>
      </c>
    </row>
    <row r="112" spans="1:4" x14ac:dyDescent="0.2">
      <c r="A112" s="24">
        <v>4</v>
      </c>
      <c r="B112" s="24">
        <v>160</v>
      </c>
      <c r="C112" s="24">
        <v>24</v>
      </c>
      <c r="D112" s="28">
        <f>'Replicas x Columna (Base)'!H45</f>
        <v>1.9145483894657991</v>
      </c>
    </row>
    <row r="113" spans="1:4" x14ac:dyDescent="0.2">
      <c r="A113" s="24">
        <v>4</v>
      </c>
      <c r="B113" s="24">
        <v>160</v>
      </c>
      <c r="C113" s="24">
        <v>32</v>
      </c>
      <c r="D113" s="28">
        <f>'Replicas x Columna (Base)'!H46</f>
        <v>1.8772033554243788</v>
      </c>
    </row>
    <row r="114" spans="1:4" x14ac:dyDescent="0.2">
      <c r="A114" s="24">
        <v>4</v>
      </c>
      <c r="B114" s="24">
        <v>512</v>
      </c>
      <c r="C114" s="24">
        <v>16</v>
      </c>
      <c r="D114" s="28">
        <f>'Replicas x Columna (Base)'!H47</f>
        <v>1.9662422957955528</v>
      </c>
    </row>
    <row r="115" spans="1:4" x14ac:dyDescent="0.2">
      <c r="A115" s="24">
        <v>4</v>
      </c>
      <c r="B115" s="24">
        <v>512</v>
      </c>
      <c r="C115" s="24">
        <v>24</v>
      </c>
      <c r="D115" s="28">
        <f>'Replicas x Columna (Base)'!H48</f>
        <v>1.9276040682584354</v>
      </c>
    </row>
    <row r="116" spans="1:4" x14ac:dyDescent="0.2">
      <c r="A116" s="24">
        <v>4</v>
      </c>
      <c r="B116" s="24">
        <v>512</v>
      </c>
      <c r="C116" s="24">
        <v>32</v>
      </c>
      <c r="D116" s="28">
        <f>'Replicas x Columna (Base)'!H49</f>
        <v>1.8974598906324933</v>
      </c>
    </row>
    <row r="117" spans="1:4" x14ac:dyDescent="0.2">
      <c r="A117" s="24">
        <v>4</v>
      </c>
      <c r="B117" s="24">
        <v>1500</v>
      </c>
      <c r="C117" s="24">
        <v>16</v>
      </c>
      <c r="D117" s="28">
        <f>'Replicas x Columna (Base)'!H50</f>
        <v>1.9303977453403678</v>
      </c>
    </row>
    <row r="118" spans="1:4" x14ac:dyDescent="0.2">
      <c r="A118" s="24">
        <v>4</v>
      </c>
      <c r="B118" s="24">
        <v>1500</v>
      </c>
      <c r="C118" s="24">
        <v>24</v>
      </c>
      <c r="D118" s="28">
        <f>'Replicas x Columna (Base)'!H51</f>
        <v>1.9587732351572669</v>
      </c>
    </row>
    <row r="119" spans="1:4" x14ac:dyDescent="0.2">
      <c r="A119" s="24">
        <v>4</v>
      </c>
      <c r="B119" s="24">
        <v>1500</v>
      </c>
      <c r="C119" s="24">
        <v>32</v>
      </c>
      <c r="D119" s="28">
        <f>'Replicas x Columna (Base)'!H52</f>
        <v>1.9694359823120484</v>
      </c>
    </row>
    <row r="120" spans="1:4" x14ac:dyDescent="0.2">
      <c r="A120" s="24">
        <v>4</v>
      </c>
      <c r="B120" s="24">
        <v>64</v>
      </c>
      <c r="C120" s="24">
        <v>16</v>
      </c>
      <c r="D120" s="28">
        <f>'Replicas x Columna (Base)'!I41</f>
        <v>1.9272828447827102</v>
      </c>
    </row>
    <row r="121" spans="1:4" x14ac:dyDescent="0.2">
      <c r="A121" s="24">
        <v>4</v>
      </c>
      <c r="B121" s="24">
        <v>64</v>
      </c>
      <c r="C121" s="24">
        <v>24</v>
      </c>
      <c r="D121" s="28">
        <f>'Replicas x Columna (Base)'!I42</f>
        <v>1.9908362395191808</v>
      </c>
    </row>
    <row r="122" spans="1:4" x14ac:dyDescent="0.2">
      <c r="A122" s="24">
        <v>4</v>
      </c>
      <c r="B122" s="24">
        <v>64</v>
      </c>
      <c r="C122" s="24">
        <v>32</v>
      </c>
      <c r="D122" s="28">
        <f>'Replicas x Columna (Base)'!I43</f>
        <v>1.9556562869530942</v>
      </c>
    </row>
    <row r="123" spans="1:4" x14ac:dyDescent="0.2">
      <c r="A123" s="24">
        <v>4</v>
      </c>
      <c r="B123" s="24">
        <v>160</v>
      </c>
      <c r="C123" s="24">
        <v>16</v>
      </c>
      <c r="D123" s="28">
        <f>'Replicas x Columna (Base)'!I44</f>
        <v>1.8736875505612838</v>
      </c>
    </row>
    <row r="124" spans="1:4" x14ac:dyDescent="0.2">
      <c r="A124" s="24">
        <v>4</v>
      </c>
      <c r="B124" s="24">
        <v>160</v>
      </c>
      <c r="C124" s="24">
        <v>24</v>
      </c>
      <c r="D124" s="28">
        <f>'Replicas x Columna (Base)'!I45</f>
        <v>1.8109314916702779</v>
      </c>
    </row>
    <row r="125" spans="1:4" x14ac:dyDescent="0.2">
      <c r="A125" s="24">
        <v>4</v>
      </c>
      <c r="B125" s="24">
        <v>160</v>
      </c>
      <c r="C125" s="24">
        <v>32</v>
      </c>
      <c r="D125" s="28">
        <f>'Replicas x Columna (Base)'!I46</f>
        <v>1.9791547096371958</v>
      </c>
    </row>
    <row r="126" spans="1:4" x14ac:dyDescent="0.2">
      <c r="A126" s="24">
        <v>4</v>
      </c>
      <c r="B126" s="24">
        <v>512</v>
      </c>
      <c r="C126" s="24">
        <v>16</v>
      </c>
      <c r="D126" s="28">
        <f>'Replicas x Columna (Base)'!I47</f>
        <v>1.9149783302148549</v>
      </c>
    </row>
    <row r="127" spans="1:4" x14ac:dyDescent="0.2">
      <c r="A127" s="24">
        <v>4</v>
      </c>
      <c r="B127" s="24">
        <v>512</v>
      </c>
      <c r="C127" s="24">
        <v>24</v>
      </c>
      <c r="D127" s="28">
        <f>'Replicas x Columna (Base)'!I48</f>
        <v>1.9393328873777416</v>
      </c>
    </row>
    <row r="128" spans="1:4" x14ac:dyDescent="0.2">
      <c r="A128" s="24">
        <v>4</v>
      </c>
      <c r="B128" s="24">
        <v>512</v>
      </c>
      <c r="C128" s="24">
        <v>32</v>
      </c>
      <c r="D128" s="28">
        <f>'Replicas x Columna (Base)'!I49</f>
        <v>1.9156666323763984</v>
      </c>
    </row>
    <row r="129" spans="1:4" x14ac:dyDescent="0.2">
      <c r="A129" s="24">
        <v>4</v>
      </c>
      <c r="B129" s="24">
        <v>1500</v>
      </c>
      <c r="C129" s="24">
        <v>16</v>
      </c>
      <c r="D129" s="28">
        <f>'Replicas x Columna (Base)'!I50</f>
        <v>1.9499914605426945</v>
      </c>
    </row>
    <row r="130" spans="1:4" x14ac:dyDescent="0.2">
      <c r="A130" s="24">
        <v>4</v>
      </c>
      <c r="B130" s="24">
        <v>1500</v>
      </c>
      <c r="C130" s="24">
        <v>24</v>
      </c>
      <c r="D130" s="28">
        <f>'Replicas x Columna (Base)'!I51</f>
        <v>1.9469274447646803</v>
      </c>
    </row>
    <row r="131" spans="1:4" x14ac:dyDescent="0.2">
      <c r="A131" s="24">
        <v>4</v>
      </c>
      <c r="B131" s="24">
        <v>1500</v>
      </c>
      <c r="C131" s="24">
        <v>32</v>
      </c>
      <c r="D131" s="28">
        <f>'Replicas x Columna (Base)'!I52</f>
        <v>1.9607956400834767</v>
      </c>
    </row>
    <row r="132" spans="1:4" x14ac:dyDescent="0.2">
      <c r="A132" s="24">
        <v>4</v>
      </c>
      <c r="B132" s="24">
        <v>64</v>
      </c>
      <c r="C132" s="24">
        <v>16</v>
      </c>
      <c r="D132" s="28">
        <f>'Replicas x Columna (Base)'!J41</f>
        <v>1.7448480308560317</v>
      </c>
    </row>
    <row r="133" spans="1:4" x14ac:dyDescent="0.2">
      <c r="A133" s="24">
        <v>4</v>
      </c>
      <c r="B133" s="24">
        <v>64</v>
      </c>
      <c r="C133" s="24">
        <v>24</v>
      </c>
      <c r="D133" s="28">
        <f>'Replicas x Columna (Base)'!J42</f>
        <v>1.8549228043533283</v>
      </c>
    </row>
    <row r="134" spans="1:4" x14ac:dyDescent="0.2">
      <c r="A134" s="24">
        <v>4</v>
      </c>
      <c r="B134" s="24">
        <v>64</v>
      </c>
      <c r="C134" s="24">
        <v>32</v>
      </c>
      <c r="D134" s="28">
        <f>'Replicas x Columna (Base)'!J43</f>
        <v>1.9956301099520721</v>
      </c>
    </row>
    <row r="135" spans="1:4" x14ac:dyDescent="0.2">
      <c r="A135" s="24">
        <v>4</v>
      </c>
      <c r="B135" s="24">
        <v>160</v>
      </c>
      <c r="C135" s="24">
        <v>16</v>
      </c>
      <c r="D135" s="28">
        <f>'Replicas x Columna (Base)'!J44</f>
        <v>1.8802117090903074</v>
      </c>
    </row>
    <row r="136" spans="1:4" x14ac:dyDescent="0.2">
      <c r="A136" s="24">
        <v>4</v>
      </c>
      <c r="B136" s="24">
        <v>160</v>
      </c>
      <c r="C136" s="24">
        <v>24</v>
      </c>
      <c r="D136" s="28">
        <f>'Replicas x Columna (Base)'!J45</f>
        <v>1.4070276938784192</v>
      </c>
    </row>
    <row r="137" spans="1:4" x14ac:dyDescent="0.2">
      <c r="A137" s="24">
        <v>4</v>
      </c>
      <c r="B137" s="24">
        <v>160</v>
      </c>
      <c r="C137" s="24">
        <v>32</v>
      </c>
      <c r="D137" s="28">
        <f>'Replicas x Columna (Base)'!J46</f>
        <v>2.051617377092577</v>
      </c>
    </row>
    <row r="138" spans="1:4" x14ac:dyDescent="0.2">
      <c r="A138" s="24">
        <v>4</v>
      </c>
      <c r="B138" s="24">
        <v>512</v>
      </c>
      <c r="C138" s="24">
        <v>16</v>
      </c>
      <c r="D138" s="28">
        <f>'Replicas x Columna (Base)'!J47</f>
        <v>1.9260069165944051</v>
      </c>
    </row>
    <row r="139" spans="1:4" x14ac:dyDescent="0.2">
      <c r="A139" s="24">
        <v>4</v>
      </c>
      <c r="B139" s="24">
        <v>512</v>
      </c>
      <c r="C139" s="24">
        <v>24</v>
      </c>
      <c r="D139" s="28">
        <f>'Replicas x Columna (Base)'!J48</f>
        <v>1.8863988745686349</v>
      </c>
    </row>
    <row r="140" spans="1:4" x14ac:dyDescent="0.2">
      <c r="A140" s="24">
        <v>4</v>
      </c>
      <c r="B140" s="24">
        <v>512</v>
      </c>
      <c r="C140" s="24">
        <v>32</v>
      </c>
      <c r="D140" s="28">
        <f>'Replicas x Columna (Base)'!J49</f>
        <v>1.4732381157415737</v>
      </c>
    </row>
    <row r="141" spans="1:4" x14ac:dyDescent="0.2">
      <c r="A141" s="24">
        <v>4</v>
      </c>
      <c r="B141" s="24">
        <v>1500</v>
      </c>
      <c r="C141" s="24">
        <v>16</v>
      </c>
      <c r="D141" s="28">
        <f>'Replicas x Columna (Base)'!J50</f>
        <v>1.9715298218209176</v>
      </c>
    </row>
    <row r="142" spans="1:4" x14ac:dyDescent="0.2">
      <c r="A142" s="24">
        <v>4</v>
      </c>
      <c r="B142" s="24">
        <v>1500</v>
      </c>
      <c r="C142" s="24">
        <v>24</v>
      </c>
      <c r="D142" s="28">
        <f>'Replicas x Columna (Base)'!J51</f>
        <v>1.9463316001300164</v>
      </c>
    </row>
    <row r="143" spans="1:4" x14ac:dyDescent="0.2">
      <c r="A143" s="24">
        <v>4</v>
      </c>
      <c r="B143" s="24">
        <v>1500</v>
      </c>
      <c r="C143" s="24">
        <v>32</v>
      </c>
      <c r="D143" s="28">
        <f>'Replicas x Columna (Base)'!J52</f>
        <v>2.5442868914227055</v>
      </c>
    </row>
    <row r="144" spans="1:4" x14ac:dyDescent="0.2">
      <c r="A144" s="24">
        <v>5</v>
      </c>
      <c r="B144" s="24">
        <v>64</v>
      </c>
      <c r="C144" s="24">
        <v>16</v>
      </c>
      <c r="D144" s="28">
        <f>'Replicas x Columna (Base)'!H53</f>
        <v>0.93855525890271874</v>
      </c>
    </row>
    <row r="145" spans="1:4" x14ac:dyDescent="0.2">
      <c r="A145" s="24">
        <v>5</v>
      </c>
      <c r="B145" s="24">
        <v>64</v>
      </c>
      <c r="C145" s="24">
        <v>24</v>
      </c>
      <c r="D145" s="28">
        <f>'Replicas x Columna (Base)'!H54</f>
        <v>0.91718562424969985</v>
      </c>
    </row>
    <row r="146" spans="1:4" x14ac:dyDescent="0.2">
      <c r="A146" s="24">
        <v>5</v>
      </c>
      <c r="B146" s="24">
        <v>64</v>
      </c>
      <c r="C146" s="24">
        <v>32</v>
      </c>
      <c r="D146" s="28">
        <f>'Replicas x Columna (Base)'!H55</f>
        <v>0.93285074769025622</v>
      </c>
    </row>
    <row r="147" spans="1:4" x14ac:dyDescent="0.2">
      <c r="A147" s="24">
        <v>5</v>
      </c>
      <c r="B147" s="24">
        <v>160</v>
      </c>
      <c r="C147" s="24">
        <v>16</v>
      </c>
      <c r="D147" s="28">
        <f>'Replicas x Columna (Base)'!H56</f>
        <v>0.9425039268966624</v>
      </c>
    </row>
    <row r="148" spans="1:4" x14ac:dyDescent="0.2">
      <c r="A148" s="24">
        <v>5</v>
      </c>
      <c r="B148" s="24">
        <v>160</v>
      </c>
      <c r="C148" s="24">
        <v>24</v>
      </c>
      <c r="D148" s="28">
        <f>'Replicas x Columna (Base)'!H57</f>
        <v>0.97227795484922819</v>
      </c>
    </row>
    <row r="149" spans="1:4" x14ac:dyDescent="0.2">
      <c r="A149" s="24">
        <v>5</v>
      </c>
      <c r="B149" s="24">
        <v>160</v>
      </c>
      <c r="C149" s="24">
        <v>32</v>
      </c>
      <c r="D149" s="28">
        <f>'Replicas x Columna (Base)'!H58</f>
        <v>0.96283852896419386</v>
      </c>
    </row>
    <row r="150" spans="1:4" x14ac:dyDescent="0.2">
      <c r="A150" s="24">
        <v>5</v>
      </c>
      <c r="B150" s="24">
        <v>512</v>
      </c>
      <c r="C150" s="24">
        <v>16</v>
      </c>
      <c r="D150" s="28">
        <f>'Replicas x Columna (Base)'!H59</f>
        <v>0.96334358596487313</v>
      </c>
    </row>
    <row r="151" spans="1:4" x14ac:dyDescent="0.2">
      <c r="A151" s="24">
        <v>5</v>
      </c>
      <c r="B151" s="24">
        <v>512</v>
      </c>
      <c r="C151" s="24">
        <v>24</v>
      </c>
      <c r="D151" s="28">
        <f>'Replicas x Columna (Base)'!H60</f>
        <v>0.94934565777304869</v>
      </c>
    </row>
    <row r="152" spans="1:4" x14ac:dyDescent="0.2">
      <c r="A152" s="24">
        <v>5</v>
      </c>
      <c r="B152" s="24">
        <v>512</v>
      </c>
      <c r="C152" s="24">
        <v>32</v>
      </c>
      <c r="D152" s="28">
        <f>'Replicas x Columna (Base)'!H61</f>
        <v>0.92419038512635088</v>
      </c>
    </row>
    <row r="153" spans="1:4" x14ac:dyDescent="0.2">
      <c r="A153" s="24">
        <v>5</v>
      </c>
      <c r="B153" s="24">
        <v>1500</v>
      </c>
      <c r="C153" s="24">
        <v>16</v>
      </c>
      <c r="D153" s="28">
        <f>'Replicas x Columna (Base)'!H62</f>
        <v>0.96150843246418316</v>
      </c>
    </row>
    <row r="154" spans="1:4" x14ac:dyDescent="0.2">
      <c r="A154" s="24">
        <v>5</v>
      </c>
      <c r="B154" s="24">
        <v>1500</v>
      </c>
      <c r="C154" s="24">
        <v>24</v>
      </c>
      <c r="D154" s="28">
        <f>'Replicas x Columna (Base)'!H63</f>
        <v>0.96005579225212434</v>
      </c>
    </row>
    <row r="155" spans="1:4" x14ac:dyDescent="0.2">
      <c r="A155" s="24">
        <v>5</v>
      </c>
      <c r="B155" s="24">
        <v>1500</v>
      </c>
      <c r="C155" s="24">
        <v>32</v>
      </c>
      <c r="D155" s="28">
        <f>'Replicas x Columna (Base)'!H64</f>
        <v>0.95945291477582184</v>
      </c>
    </row>
    <row r="156" spans="1:4" x14ac:dyDescent="0.2">
      <c r="A156" s="24">
        <v>5</v>
      </c>
      <c r="B156" s="24">
        <v>64</v>
      </c>
      <c r="C156" s="24">
        <v>16</v>
      </c>
      <c r="D156" s="28">
        <f>'Replicas x Columna (Base)'!I53</f>
        <v>0.93358344253172731</v>
      </c>
    </row>
    <row r="157" spans="1:4" x14ac:dyDescent="0.2">
      <c r="A157" s="24">
        <v>5</v>
      </c>
      <c r="B157" s="24">
        <v>64</v>
      </c>
      <c r="C157" s="24">
        <v>24</v>
      </c>
      <c r="D157" s="28">
        <f>'Replicas x Columna (Base)'!I54</f>
        <v>0.92926838317132898</v>
      </c>
    </row>
    <row r="158" spans="1:4" x14ac:dyDescent="0.2">
      <c r="A158" s="24">
        <v>5</v>
      </c>
      <c r="B158" s="24">
        <v>64</v>
      </c>
      <c r="C158" s="24">
        <v>32</v>
      </c>
      <c r="D158" s="28">
        <f>'Replicas x Columna (Base)'!I55</f>
        <v>0.94397463002114168</v>
      </c>
    </row>
    <row r="159" spans="1:4" x14ac:dyDescent="0.2">
      <c r="A159" s="24">
        <v>5</v>
      </c>
      <c r="B159" s="24">
        <v>160</v>
      </c>
      <c r="C159" s="24">
        <v>16</v>
      </c>
      <c r="D159" s="28">
        <f>'Replicas x Columna (Base)'!I56</f>
        <v>0.94907707612135284</v>
      </c>
    </row>
    <row r="160" spans="1:4" x14ac:dyDescent="0.2">
      <c r="A160" s="24">
        <v>5</v>
      </c>
      <c r="B160" s="24">
        <v>160</v>
      </c>
      <c r="C160" s="24">
        <v>24</v>
      </c>
      <c r="D160" s="28">
        <f>'Replicas x Columna (Base)'!I57</f>
        <v>0.90916571127652923</v>
      </c>
    </row>
    <row r="161" spans="1:4" x14ac:dyDescent="0.2">
      <c r="A161" s="24">
        <v>5</v>
      </c>
      <c r="B161" s="24">
        <v>160</v>
      </c>
      <c r="C161" s="24">
        <v>32</v>
      </c>
      <c r="D161" s="28">
        <f>'Replicas x Columna (Base)'!I58</f>
        <v>0.96147627191231866</v>
      </c>
    </row>
    <row r="162" spans="1:4" x14ac:dyDescent="0.2">
      <c r="A162" s="24">
        <v>5</v>
      </c>
      <c r="B162" s="24">
        <v>512</v>
      </c>
      <c r="C162" s="24">
        <v>16</v>
      </c>
      <c r="D162" s="28">
        <f>'Replicas x Columna (Base)'!I59</f>
        <v>0.93214960798123048</v>
      </c>
    </row>
    <row r="163" spans="1:4" x14ac:dyDescent="0.2">
      <c r="A163" s="24">
        <v>5</v>
      </c>
      <c r="B163" s="24">
        <v>512</v>
      </c>
      <c r="C163" s="24">
        <v>24</v>
      </c>
      <c r="D163" s="28">
        <f>'Replicas x Columna (Base)'!I60</f>
        <v>0.94339824859415899</v>
      </c>
    </row>
    <row r="164" spans="1:4" x14ac:dyDescent="0.2">
      <c r="A164" s="24">
        <v>5</v>
      </c>
      <c r="B164" s="24">
        <v>512</v>
      </c>
      <c r="C164" s="24">
        <v>32</v>
      </c>
      <c r="D164" s="28">
        <f>'Replicas x Columna (Base)'!I61</f>
        <v>0.94666414810558097</v>
      </c>
    </row>
    <row r="165" spans="1:4" x14ac:dyDescent="0.2">
      <c r="A165" s="24">
        <v>5</v>
      </c>
      <c r="B165" s="24">
        <v>1500</v>
      </c>
      <c r="C165" s="24">
        <v>16</v>
      </c>
      <c r="D165" s="28">
        <f>'Replicas x Columna (Base)'!I62</f>
        <v>0.94993134135614321</v>
      </c>
    </row>
    <row r="166" spans="1:4" x14ac:dyDescent="0.2">
      <c r="A166" s="24">
        <v>5</v>
      </c>
      <c r="B166" s="24">
        <v>1500</v>
      </c>
      <c r="C166" s="24">
        <v>24</v>
      </c>
      <c r="D166" s="28">
        <f>'Replicas x Columna (Base)'!I63</f>
        <v>0.94793460510420402</v>
      </c>
    </row>
    <row r="167" spans="1:4" x14ac:dyDescent="0.2">
      <c r="A167" s="24">
        <v>5</v>
      </c>
      <c r="B167" s="24">
        <v>1500</v>
      </c>
      <c r="C167" s="24">
        <v>32</v>
      </c>
      <c r="D167" s="28">
        <f>'Replicas x Columna (Base)'!I64</f>
        <v>0.95950368550490339</v>
      </c>
    </row>
    <row r="168" spans="1:4" x14ac:dyDescent="0.2">
      <c r="A168" s="24">
        <v>5</v>
      </c>
      <c r="B168" s="24">
        <v>64</v>
      </c>
      <c r="C168" s="24">
        <v>16</v>
      </c>
      <c r="D168" s="28">
        <f>'Replicas x Columna (Base)'!J53</f>
        <v>0.86514830339639481</v>
      </c>
    </row>
    <row r="169" spans="1:4" x14ac:dyDescent="0.2">
      <c r="A169" s="24">
        <v>5</v>
      </c>
      <c r="B169" s="24">
        <v>64</v>
      </c>
      <c r="C169" s="24">
        <v>24</v>
      </c>
      <c r="D169" s="28">
        <f>'Replicas x Columna (Base)'!J54</f>
        <v>0.99438116932422171</v>
      </c>
    </row>
    <row r="170" spans="1:4" x14ac:dyDescent="0.2">
      <c r="A170" s="24">
        <v>5</v>
      </c>
      <c r="B170" s="24">
        <v>64</v>
      </c>
      <c r="C170" s="24">
        <v>32</v>
      </c>
      <c r="D170" s="28">
        <f>'Replicas x Columna (Base)'!J55</f>
        <v>0.93457499295179025</v>
      </c>
    </row>
    <row r="171" spans="1:4" x14ac:dyDescent="0.2">
      <c r="A171" s="24">
        <v>5</v>
      </c>
      <c r="B171" s="24">
        <v>160</v>
      </c>
      <c r="C171" s="24">
        <v>16</v>
      </c>
      <c r="D171" s="28">
        <f>'Replicas x Columna (Base)'!J56</f>
        <v>0.95065545421197939</v>
      </c>
    </row>
    <row r="172" spans="1:4" x14ac:dyDescent="0.2">
      <c r="A172" s="24">
        <v>5</v>
      </c>
      <c r="B172" s="24">
        <v>160</v>
      </c>
      <c r="C172" s="24">
        <v>24</v>
      </c>
      <c r="D172" s="28">
        <f>'Replicas x Columna (Base)'!J57</f>
        <v>0.58116646105415404</v>
      </c>
    </row>
    <row r="173" spans="1:4" x14ac:dyDescent="0.2">
      <c r="A173" s="24">
        <v>5</v>
      </c>
      <c r="B173" s="24">
        <v>160</v>
      </c>
      <c r="C173" s="24">
        <v>32</v>
      </c>
      <c r="D173" s="28">
        <f>'Replicas x Columna (Base)'!J58</f>
        <v>0.97197428770379068</v>
      </c>
    </row>
    <row r="174" spans="1:4" x14ac:dyDescent="0.2">
      <c r="A174" s="24">
        <v>5</v>
      </c>
      <c r="B174" s="24">
        <v>512</v>
      </c>
      <c r="C174" s="24">
        <v>16</v>
      </c>
      <c r="D174" s="28">
        <f>'Replicas x Columna (Base)'!J59</f>
        <v>0.95384297085928182</v>
      </c>
    </row>
    <row r="175" spans="1:4" x14ac:dyDescent="0.2">
      <c r="A175" s="24">
        <v>5</v>
      </c>
      <c r="B175" s="24">
        <v>512</v>
      </c>
      <c r="C175" s="24">
        <v>24</v>
      </c>
      <c r="D175" s="28">
        <f>'Replicas x Columna (Base)'!J60</f>
        <v>0.93627123220365305</v>
      </c>
    </row>
    <row r="176" spans="1:4" x14ac:dyDescent="0.2">
      <c r="A176" s="24">
        <v>5</v>
      </c>
      <c r="B176" s="24">
        <v>512</v>
      </c>
      <c r="C176" s="24">
        <v>32</v>
      </c>
      <c r="D176" s="28">
        <f>'Replicas x Columna (Base)'!J61</f>
        <v>0.74362687238590774</v>
      </c>
    </row>
    <row r="177" spans="1:4" x14ac:dyDescent="0.2">
      <c r="A177" s="24">
        <v>5</v>
      </c>
      <c r="B177" s="24">
        <v>1500</v>
      </c>
      <c r="C177" s="24">
        <v>16</v>
      </c>
      <c r="D177" s="28">
        <f>'Replicas x Columna (Base)'!J62</f>
        <v>0.96322440856823488</v>
      </c>
    </row>
    <row r="178" spans="1:4" x14ac:dyDescent="0.2">
      <c r="A178" s="24">
        <v>5</v>
      </c>
      <c r="B178" s="24">
        <v>1500</v>
      </c>
      <c r="C178" s="24">
        <v>24</v>
      </c>
      <c r="D178" s="28">
        <f>'Replicas x Columna (Base)'!J63</f>
        <v>0.9746952082485596</v>
      </c>
    </row>
    <row r="179" spans="1:4" x14ac:dyDescent="0.2">
      <c r="A179" s="24">
        <v>5</v>
      </c>
      <c r="B179" s="24">
        <v>1500</v>
      </c>
      <c r="C179" s="24">
        <v>32</v>
      </c>
      <c r="D179" s="28">
        <f>'Replicas x Columna (Base)'!J64</f>
        <v>0.94841672631746421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DoE</vt:lpstr>
      <vt:lpstr>Gráficas de Ejecución</vt:lpstr>
      <vt:lpstr>Replicas x Columna (Base)</vt:lpstr>
      <vt:lpstr>Apilamiento x Columna</vt:lpstr>
      <vt:lpstr>Apilamiento x Fila</vt:lpstr>
      <vt:lpstr>Resúmen</vt:lpstr>
      <vt:lpstr>Gráfica vs Algoritmo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2020-05-31T00:44:49Z</dcterms:modified>
</cp:coreProperties>
</file>