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m\OneDrive\Analysis Projects\Crowd Funding Analysis\"/>
    </mc:Choice>
  </mc:AlternateContent>
  <xr:revisionPtr revIDLastSave="299" documentId="13_ncr:1_{20BDC879-3036-CD42-82F6-1C19D7D5F099}" xr6:coauthVersionLast="45" xr6:coauthVersionMax="45" xr10:uidLastSave="{955426B8-C0A9-4720-ABEE-10896DCF2476}"/>
  <bookViews>
    <workbookView xWindow="38280" yWindow="-120" windowWidth="38640" windowHeight="21840" tabRatio="812" activeTab="9" xr2:uid="{00000000-000D-0000-FFFF-FFFF00000000}"/>
  </bookViews>
  <sheets>
    <sheet name="Kickstarter" sheetId="1" r:id="rId1"/>
    <sheet name="Edinburgh Research" sheetId="12" r:id="rId2"/>
    <sheet name="Category Statistics" sheetId="3" r:id="rId3"/>
    <sheet name="Stack Bar Chart" sheetId="2" r:id="rId4"/>
    <sheet name="Subcategory Statistics" sheetId="5" r:id="rId5"/>
    <sheet name="Outcomes Based on Launch Date" sheetId="10" r:id="rId6"/>
    <sheet name="Successful U.S. Kickstarters" sheetId="14" r:id="rId7"/>
    <sheet name="Failed U.S. Kickstarters" sheetId="15" r:id="rId8"/>
    <sheet name="Descriptive Statistics" sheetId="16" r:id="rId9"/>
    <sheet name="Box &amp; Whisker" sheetId="17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3" i="16" l="1"/>
  <c r="B12" i="16"/>
  <c r="B11" i="16"/>
  <c r="C11" i="16"/>
  <c r="C13" i="16"/>
  <c r="C12" i="16"/>
  <c r="C6" i="16"/>
  <c r="C5" i="16"/>
  <c r="C4" i="16"/>
  <c r="B7" i="16"/>
  <c r="B6" i="16"/>
  <c r="B5" i="16"/>
  <c r="B4" i="16"/>
  <c r="B10" i="16"/>
  <c r="B9" i="16"/>
  <c r="C10" i="16"/>
  <c r="C9" i="16"/>
  <c r="C3" i="16"/>
  <c r="B3" i="16"/>
  <c r="C2" i="16"/>
  <c r="B2" i="16"/>
  <c r="F3" i="12"/>
  <c r="F4" i="12"/>
  <c r="F5" i="12"/>
  <c r="F6" i="12"/>
  <c r="F2" i="12"/>
  <c r="D3" i="12"/>
  <c r="D4" i="12"/>
  <c r="D5" i="12"/>
  <c r="D6" i="12"/>
  <c r="D2" i="12"/>
  <c r="C3" i="12"/>
  <c r="C4" i="12"/>
  <c r="C5" i="12"/>
  <c r="C6" i="12"/>
  <c r="C2" i="12"/>
  <c r="B3" i="12"/>
  <c r="B4" i="12"/>
  <c r="B5" i="12"/>
  <c r="B6" i="12"/>
  <c r="B2" i="12"/>
  <c r="B14" i="16" l="1"/>
  <c r="C14" i="16"/>
  <c r="C7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<sst xmlns="http://schemas.openxmlformats.org/spreadsheetml/2006/main" count="38443" uniqueCount="8397">
  <si>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</si>
  <si>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</si>
  <si>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</si>
  <si>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</si>
  <si>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</si>
  <si>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</si>
  <si>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</si>
  <si>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</si>
  <si>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</si>
  <si>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</si>
  <si>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</si>
  <si>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</si>
  <si>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</si>
  <si>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</si>
  <si>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</si>
  <si>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</si>
  <si>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</si>
  <si>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</si>
  <si>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</si>
  <si>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</si>
  <si>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</si>
  <si>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</si>
  <si>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</si>
  <si>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</si>
  <si>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</si>
  <si>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</si>
  <si>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</si>
  <si>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</si>
  <si>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</si>
  <si>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</si>
  <si>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</si>
  <si>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</si>
  <si>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</si>
  <si>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</si>
  <si>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</si>
  <si>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</si>
  <si>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</si>
  <si>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</si>
  <si>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</si>
  <si>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</si>
  <si>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</si>
  <si>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</si>
  <si>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</si>
  <si>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</si>
  <si>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</si>
  <si>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</si>
  <si>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</si>
  <si>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</si>
  <si>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</si>
  <si>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</si>
  <si>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</si>
  <si>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</si>
  <si>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</si>
  <si>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</si>
  <si>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</si>
  <si>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</si>
  <si>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</si>
  <si>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</si>
  <si>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</si>
  <si>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</si>
  <si>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</si>
  <si>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</si>
  <si>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</si>
  <si>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</si>
  <si>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</si>
  <si>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</si>
  <si>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</si>
  <si>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</si>
  <si>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</si>
  <si>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</si>
  <si>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</si>
  <si>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</si>
  <si>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</si>
  <si>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</si>
  <si>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</si>
  <si>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</si>
  <si>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</si>
  <si>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</si>
  <si>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</si>
  <si>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</si>
  <si>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</si>
  <si>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</si>
  <si>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</si>
  <si>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</si>
  <si>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</si>
  <si>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</si>
  <si>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</si>
  <si>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</si>
  <si>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</si>
  <si>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</si>
  <si>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</si>
  <si>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</si>
  <si>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</si>
  <si>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</si>
  <si>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</si>
  <si>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</si>
  <si>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</si>
  <si>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</si>
  <si>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</si>
  <si>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</si>
  <si>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</si>
  <si>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</si>
  <si>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</si>
  <si>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</si>
  <si>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</si>
  <si>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</si>
  <si>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</si>
  <si>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</si>
  <si>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</si>
  <si>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</si>
  <si>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</si>
  <si>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</si>
  <si>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</si>
  <si>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</si>
  <si>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</si>
  <si>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</si>
  <si>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</si>
  <si>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</si>
  <si>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</si>
  <si>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</si>
  <si>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</si>
  <si>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</si>
  <si>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</si>
  <si>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</si>
  <si>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</si>
  <si>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</si>
  <si>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</si>
  <si>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</si>
  <si>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</si>
  <si>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</si>
  <si>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</si>
  <si>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</si>
  <si>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</si>
  <si>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</si>
  <si>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</si>
  <si>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</si>
  <si>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</si>
  <si>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</si>
  <si>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</si>
  <si>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</si>
  <si>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</si>
  <si>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</si>
  <si>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</si>
  <si>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</si>
  <si>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</si>
  <si>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</si>
  <si>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</si>
  <si>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</si>
  <si>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</si>
  <si>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</si>
  <si>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</si>
  <si>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</si>
  <si>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</si>
  <si>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</si>
  <si>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</si>
  <si>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</si>
  <si>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</si>
  <si>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</si>
  <si>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</si>
  <si>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</si>
  <si>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</si>
  <si>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</si>
  <si>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</si>
  <si>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</si>
  <si>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</si>
  <si>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</si>
  <si>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</si>
  <si>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</si>
  <si>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</si>
  <si>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</si>
  <si>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</si>
  <si>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</si>
  <si>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</si>
  <si>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</si>
  <si>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</si>
  <si>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</si>
  <si>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</si>
  <si>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</si>
  <si>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</si>
  <si>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</si>
  <si>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</si>
  <si>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</si>
  <si>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</si>
  <si>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</si>
  <si>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</si>
  <si>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</si>
  <si>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</si>
  <si>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</si>
  <si>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</si>
  <si>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</si>
  <si>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</si>
  <si>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</si>
  <si>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</si>
  <si>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</si>
  <si>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</si>
  <si>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</si>
  <si>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</si>
  <si>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</si>
  <si>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</si>
  <si>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</si>
  <si>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</si>
  <si>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</si>
  <si>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</si>
  <si>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</si>
  <si>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</si>
  <si>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</si>
  <si>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</si>
  <si>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</si>
  <si>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</si>
  <si>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</si>
  <si>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</si>
  <si>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</si>
  <si>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</si>
  <si>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</si>
  <si>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</si>
  <si>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</si>
  <si>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</si>
  <si>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</si>
  <si>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</si>
  <si>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</si>
  <si>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</si>
  <si>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</si>
  <si>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</si>
  <si>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</si>
  <si>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</si>
  <si>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</si>
  <si>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</si>
  <si>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</si>
  <si>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</si>
  <si>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</si>
  <si>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</si>
  <si>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</si>
  <si>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</si>
  <si>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</si>
  <si>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</si>
  <si>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</si>
  <si>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</si>
  <si>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</si>
  <si>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</si>
  <si>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</si>
  <si>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</si>
  <si>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</si>
  <si>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</si>
  <si>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</si>
  <si>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</si>
  <si>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</si>
  <si>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</si>
  <si>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</si>
  <si>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</si>
  <si>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</si>
  <si>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</si>
  <si>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</si>
  <si>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</si>
  <si>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</si>
  <si>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</si>
  <si>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</si>
  <si>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</si>
  <si>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</si>
  <si>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</si>
  <si>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</si>
  <si>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</si>
  <si>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</si>
  <si>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</si>
  <si>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</si>
  <si>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</si>
  <si>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</si>
  <si>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</si>
  <si>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</si>
  <si>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</si>
  <si>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</si>
  <si>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</si>
  <si>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</si>
  <si>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</si>
  <si>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</si>
  <si>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</si>
  <si>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</si>
  <si>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</si>
  <si>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</si>
  <si>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</si>
  <si>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</si>
  <si>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</si>
  <si>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</si>
  <si>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</si>
  <si>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</si>
  <si>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</si>
  <si>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</si>
  <si>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</si>
  <si>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</si>
  <si>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</si>
  <si>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</si>
  <si>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</si>
  <si>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</si>
  <si>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</si>
  <si>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</si>
  <si>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</si>
  <si>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</si>
  <si>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</si>
  <si>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</si>
  <si>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</si>
  <si>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</si>
  <si>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</si>
  <si>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</si>
  <si>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</si>
  <si>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</si>
  <si>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</si>
  <si>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</si>
  <si>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</si>
  <si>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</si>
  <si>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</si>
  <si>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</si>
  <si>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</si>
  <si>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</si>
  <si>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</si>
  <si>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</si>
  <si>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</si>
  <si>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</si>
  <si>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</si>
  <si>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</si>
  <si>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</si>
  <si>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</si>
  <si>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</si>
  <si>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</si>
  <si>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</si>
  <si>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</si>
  <si>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</si>
  <si>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</si>
  <si>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</si>
  <si>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</si>
  <si>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</si>
  <si>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</si>
  <si>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</si>
  <si>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</si>
  <si>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</si>
  <si>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</si>
  <si>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</si>
  <si>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</si>
  <si>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</si>
  <si>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</si>
  <si>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</si>
  <si>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</si>
  <si>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</si>
  <si>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</si>
  <si>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</si>
  <si>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</si>
  <si>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</si>
  <si>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</si>
  <si>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</si>
  <si>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</si>
  <si>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</si>
  <si>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</si>
  <si>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</si>
  <si>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</si>
  <si>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</si>
  <si>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</si>
  <si>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</si>
  <si>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</si>
  <si>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</si>
  <si>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</si>
  <si>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</si>
  <si>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</si>
  <si>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</si>
  <si>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</si>
  <si>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</si>
  <si>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</si>
  <si>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</si>
  <si>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</si>
  <si>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</si>
  <si>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</si>
  <si>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</si>
  <si>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</si>
  <si>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</si>
  <si>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</si>
  <si>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</si>
  <si>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</si>
  <si>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</si>
  <si>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</si>
  <si>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</si>
  <si>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</si>
  <si>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</si>
  <si>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</si>
  <si>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</si>
  <si>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</si>
  <si>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</si>
  <si>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</si>
  <si>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</si>
  <si>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</si>
  <si>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</si>
  <si>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</si>
  <si>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</si>
  <si>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</si>
  <si>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</si>
  <si>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</si>
  <si>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</si>
  <si>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</si>
  <si>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</si>
  <si>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</si>
  <si>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</si>
  <si>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</si>
  <si>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</si>
  <si>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</si>
  <si>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</si>
  <si>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</si>
  <si>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</si>
  <si>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</si>
  <si>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</si>
  <si>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</si>
  <si>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</si>
  <si>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</si>
  <si>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</si>
  <si>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</si>
  <si>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</si>
  <si>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</si>
  <si>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</si>
  <si>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</si>
  <si>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</si>
  <si>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</si>
  <si>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</si>
  <si>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</si>
  <si>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</si>
  <si>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</si>
  <si>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</si>
  <si>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</si>
  <si>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</si>
  <si>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</si>
  <si>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</si>
  <si>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</si>
  <si>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</si>
  <si>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</si>
  <si>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</si>
  <si>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</si>
  <si>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</si>
  <si>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</si>
  <si>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</si>
  <si>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</si>
  <si>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</si>
  <si>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</si>
  <si>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</si>
  <si>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</si>
  <si>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</si>
  <si>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</si>
  <si>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</si>
  <si>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</si>
  <si>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</si>
  <si>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</si>
  <si>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</si>
  <si>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</si>
  <si>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</si>
  <si>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</si>
  <si>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</si>
  <si>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</si>
  <si>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</si>
  <si>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</si>
  <si>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</si>
  <si>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</si>
  <si>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</si>
  <si>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</si>
  <si>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</si>
  <si>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</si>
  <si>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</si>
  <si>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</si>
  <si>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</si>
  <si>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</si>
  <si>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</si>
  <si>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</si>
  <si>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</si>
  <si>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</si>
  <si>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</si>
  <si>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</si>
  <si>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</si>
  <si>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</si>
  <si>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</si>
  <si>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</si>
  <si>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</si>
  <si>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</si>
  <si>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</si>
  <si>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</si>
  <si>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</si>
  <si>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</si>
  <si>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</si>
  <si>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</si>
  <si>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</si>
  <si>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</si>
  <si>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</si>
  <si>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</si>
  <si>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</si>
  <si>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</si>
  <si>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</si>
  <si>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</si>
  <si>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</si>
  <si>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</si>
  <si>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</si>
  <si>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</si>
  <si>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</si>
  <si>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</si>
  <si>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</si>
  <si>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</si>
  <si>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</si>
  <si>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</si>
  <si>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</si>
  <si>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</si>
  <si>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</si>
  <si>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</si>
  <si>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</si>
  <si>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</si>
  <si>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</si>
  <si>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</si>
  <si>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</si>
  <si>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</si>
  <si>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</si>
  <si>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</si>
  <si>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</si>
  <si>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</si>
  <si>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</si>
  <si>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</si>
  <si>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</si>
  <si>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</si>
  <si>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</si>
  <si>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</si>
  <si>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</si>
  <si>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</si>
  <si>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</si>
  <si>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</si>
  <si>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</si>
  <si>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</si>
  <si>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</si>
  <si>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</si>
  <si>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</si>
  <si>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</si>
  <si>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</si>
  <si>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</si>
  <si>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</si>
  <si>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</si>
  <si>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</si>
  <si>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</si>
  <si>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</si>
  <si>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</si>
  <si>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</si>
  <si>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</si>
  <si>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</si>
  <si>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</si>
  <si>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</si>
  <si>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</si>
  <si>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</si>
  <si>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</si>
  <si>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</si>
  <si>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</si>
  <si>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</si>
  <si>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</si>
  <si>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</si>
  <si>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</si>
  <si>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</si>
  <si>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</si>
  <si>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</si>
  <si>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</si>
  <si>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</si>
  <si>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</si>
  <si>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</si>
  <si>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</si>
  <si>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</si>
  <si>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</si>
  <si>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</si>
  <si>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</si>
  <si>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</si>
  <si>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</si>
  <si>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</si>
  <si>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</si>
  <si>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</si>
  <si>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</si>
  <si>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</si>
  <si>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</si>
  <si>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</si>
  <si>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</si>
  <si>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</si>
  <si>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</si>
  <si>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</si>
  <si>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</si>
  <si>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</si>
  <si>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</si>
  <si>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</si>
  <si>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</si>
  <si>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</si>
  <si>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</si>
  <si>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</si>
  <si>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</si>
  <si>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</si>
  <si>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</si>
  <si>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</si>
  <si>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</si>
  <si>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</si>
  <si>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</si>
  <si>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</si>
  <si>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</si>
  <si>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</si>
  <si>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</si>
  <si>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</si>
  <si>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</si>
  <si>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</si>
  <si>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</si>
  <si>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</si>
  <si>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</si>
  <si>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</si>
  <si>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</si>
  <si>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</si>
  <si>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</si>
  <si>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</si>
  <si>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</si>
  <si>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</si>
  <si>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</si>
  <si>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</si>
  <si>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</si>
  <si>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</si>
  <si>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</si>
  <si>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</si>
  <si>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</si>
  <si>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</si>
  <si>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</si>
  <si>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</si>
  <si>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</si>
  <si>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</si>
  <si>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</si>
  <si>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</si>
  <si>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</si>
  <si>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</si>
  <si>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</si>
  <si>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</si>
  <si>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</si>
  <si>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</si>
  <si>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</si>
  <si>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</si>
  <si>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</si>
  <si>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</si>
  <si>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</si>
  <si>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</si>
  <si>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</si>
  <si>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</si>
  <si>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</si>
  <si>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</si>
  <si>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</si>
  <si>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</si>
  <si>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</si>
  <si>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</si>
  <si>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</si>
  <si>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</si>
  <si>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</si>
  <si>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</si>
  <si>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</si>
  <si>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</si>
  <si>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</si>
  <si>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</si>
  <si>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</si>
  <si>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</si>
  <si>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</si>
  <si>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</si>
  <si>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</si>
  <si>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</si>
  <si>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</si>
  <si>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</si>
  <si>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</si>
  <si>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</si>
  <si>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</si>
  <si>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</si>
  <si>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</si>
  <si>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</si>
  <si>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</si>
  <si>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</si>
  <si>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</si>
  <si>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</si>
  <si>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</si>
  <si>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</si>
  <si>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</si>
  <si>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</si>
  <si>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</si>
  <si>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</si>
  <si>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</si>
  <si>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</si>
  <si>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</si>
  <si>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</si>
  <si>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</si>
  <si>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</si>
  <si>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</si>
  <si>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</si>
  <si>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</si>
  <si>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</si>
  <si>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</si>
  <si>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</si>
  <si>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</si>
  <si>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</si>
  <si>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</si>
  <si>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</si>
  <si>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</si>
  <si>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</si>
  <si>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</si>
  <si>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</si>
  <si>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</si>
  <si>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</si>
  <si>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</si>
  <si>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</si>
  <si>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</si>
  <si>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</si>
  <si>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</si>
  <si>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</si>
  <si>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</si>
  <si>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</si>
  <si>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</si>
  <si>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</si>
  <si>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</si>
  <si>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</si>
  <si>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</si>
  <si>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</si>
  <si>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</si>
  <si>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</si>
  <si>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</si>
  <si>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</si>
  <si>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</si>
  <si>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</si>
  <si>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</si>
  <si>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</si>
  <si>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</si>
  <si>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</si>
  <si>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</si>
  <si>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</si>
  <si>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</si>
  <si>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</si>
  <si>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</si>
  <si>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</si>
  <si>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</si>
  <si>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</si>
  <si>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</si>
  <si>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</si>
  <si>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</si>
  <si>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</si>
  <si>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</si>
  <si>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</si>
  <si>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</si>
  <si>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</si>
  <si>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</si>
  <si>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</si>
  <si>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</si>
  <si>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</si>
  <si>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</si>
  <si>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</si>
  <si>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</si>
  <si>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</si>
  <si>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</si>
  <si>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</si>
  <si>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</si>
  <si>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</si>
  <si>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</si>
  <si>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</si>
  <si>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</si>
  <si>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</si>
  <si>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</si>
  <si>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</si>
  <si>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</si>
  <si>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</si>
  <si>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</si>
  <si>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</si>
  <si>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</si>
  <si>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</si>
  <si>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</si>
  <si>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</si>
  <si>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</si>
  <si>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</si>
  <si>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</si>
  <si>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</si>
  <si>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</si>
  <si>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</si>
  <si>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</si>
  <si>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</si>
  <si>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</si>
  <si>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</si>
  <si>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</si>
  <si>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</si>
  <si>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</si>
  <si>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</si>
  <si>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</si>
  <si>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</si>
  <si>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</si>
  <si>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</si>
  <si>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</si>
  <si>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</si>
  <si>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</si>
  <si>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</si>
  <si>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</si>
  <si>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</si>
  <si>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</si>
  <si>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</si>
  <si>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</si>
  <si>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</si>
  <si>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</si>
  <si>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</si>
  <si>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</si>
  <si>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</si>
  <si>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</si>
  <si>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</si>
  <si>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</si>
  <si>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</si>
  <si>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</si>
  <si>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</si>
  <si>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</si>
  <si>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</si>
  <si>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</si>
  <si>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</si>
  <si>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</si>
  <si>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</si>
  <si>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</si>
  <si>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</si>
  <si>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</si>
  <si>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</si>
  <si>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</si>
  <si>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</si>
  <si>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</si>
  <si>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</si>
  <si>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</si>
  <si>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</si>
  <si>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</si>
  <si>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</si>
  <si>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</si>
  <si>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</si>
  <si>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</si>
  <si>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</si>
  <si>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</si>
  <si>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</si>
  <si>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</si>
  <si>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</si>
  <si>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</si>
  <si>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</si>
  <si>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</si>
  <si>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</si>
  <si>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</si>
  <si>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</si>
  <si>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</si>
  <si>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</si>
  <si>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</si>
  <si>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</si>
  <si>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</si>
  <si>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</si>
  <si>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</si>
  <si>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</si>
  <si>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</si>
  <si>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</si>
  <si>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</si>
  <si>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</si>
  <si>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</si>
  <si>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</si>
  <si>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</si>
  <si>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</si>
  <si>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</si>
  <si>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</si>
  <si>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</si>
  <si>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</si>
  <si>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</si>
  <si>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</si>
  <si>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</si>
  <si>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</si>
  <si>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</si>
  <si>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</si>
  <si>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</si>
  <si>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</si>
  <si>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</si>
  <si>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</si>
  <si>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</si>
  <si>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</si>
  <si>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</si>
  <si>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</si>
  <si>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</si>
  <si>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</si>
  <si>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</si>
  <si>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</si>
  <si>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</si>
  <si>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</si>
  <si>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</si>
  <si>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</si>
  <si>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</si>
  <si>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</si>
  <si>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</si>
  <si>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</si>
  <si>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</si>
  <si>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</si>
  <si>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</si>
  <si>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</si>
  <si>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</si>
  <si>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</si>
  <si>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</si>
  <si>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</si>
  <si>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</si>
  <si>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</si>
  <si>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</si>
  <si>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</si>
  <si>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</si>
  <si>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</si>
  <si>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</si>
  <si>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</si>
  <si>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</si>
  <si>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</si>
  <si>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</si>
  <si>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</si>
  <si>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</si>
  <si>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</si>
  <si>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</si>
  <si>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</si>
  <si>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</si>
  <si>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</si>
  <si>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</si>
  <si>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</si>
  <si>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</si>
  <si>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</si>
  <si>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</si>
  <si>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</si>
  <si>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</si>
  <si>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</si>
  <si>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</si>
  <si>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</si>
  <si>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</si>
  <si>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</si>
  <si>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</si>
  <si>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</si>
  <si>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</si>
  <si>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</si>
  <si>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</si>
  <si>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</si>
  <si>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</si>
  <si>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</si>
  <si>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</si>
  <si>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</si>
  <si>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</si>
  <si>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</si>
  <si>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</si>
  <si>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</si>
  <si>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</si>
  <si>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</si>
  <si>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</si>
  <si>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</si>
  <si>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</si>
  <si>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</si>
  <si>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</si>
  <si>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</si>
  <si>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</si>
  <si>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</si>
  <si>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</si>
  <si>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</si>
  <si>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</si>
  <si>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</si>
  <si>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</si>
  <si>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</si>
  <si>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</si>
  <si>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</si>
  <si>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</si>
  <si>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</si>
  <si>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</si>
  <si>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</si>
  <si>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</si>
  <si>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</si>
  <si>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</si>
  <si>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</si>
  <si>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</si>
  <si>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</si>
  <si>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</si>
  <si>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</si>
  <si>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</si>
  <si>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</si>
  <si>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</si>
  <si>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</si>
  <si>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</si>
  <si>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</si>
  <si>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</si>
  <si>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</si>
  <si>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</si>
  <si>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</si>
  <si>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</si>
  <si>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</si>
  <si>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</si>
  <si>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</si>
  <si>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</si>
  <si>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</si>
  <si>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</si>
  <si>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</si>
  <si>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</si>
  <si>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</si>
  <si>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</si>
  <si>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</si>
  <si>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</si>
  <si>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</si>
  <si>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</si>
  <si>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</si>
  <si>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</si>
  <si>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</si>
  <si>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</si>
  <si>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</si>
  <si>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</si>
  <si>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</si>
  <si>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</si>
  <si>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</si>
  <si>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</si>
  <si>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</si>
  <si>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</si>
  <si>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</si>
  <si>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</si>
  <si>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</si>
  <si>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</si>
  <si>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</si>
  <si>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</si>
  <si>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</si>
  <si>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</si>
  <si>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</si>
  <si>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</si>
  <si>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</si>
  <si>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</si>
  <si>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</si>
  <si>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</si>
  <si>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</si>
  <si>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</si>
  <si>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</si>
  <si>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</si>
  <si>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</si>
  <si>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</si>
  <si>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</si>
  <si>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</si>
  <si>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</si>
  <si>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</si>
  <si>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</si>
  <si>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</si>
  <si>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</si>
  <si>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</si>
  <si>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</si>
  <si>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</si>
  <si>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</si>
  <si>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</si>
  <si>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</si>
  <si>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</si>
  <si>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</si>
  <si>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</si>
  <si>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</si>
  <si>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</si>
  <si>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</si>
  <si>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</si>
  <si>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</si>
  <si>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</si>
  <si>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</si>
  <si>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</si>
  <si>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</si>
  <si>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</si>
  <si>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</si>
  <si>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</si>
  <si>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</si>
  <si>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</si>
  <si>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</si>
  <si>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</si>
  <si>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</si>
  <si>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</si>
  <si>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</si>
  <si>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</si>
  <si>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</si>
  <si>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</si>
  <si>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</si>
  <si>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</si>
  <si>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</si>
  <si>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</si>
  <si>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</si>
  <si>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</si>
  <si>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</si>
  <si>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</si>
  <si>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</si>
  <si>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</si>
  <si>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</si>
  <si>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</si>
  <si>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</si>
  <si>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</si>
  <si>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</si>
  <si>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</si>
  <si>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</si>
  <si>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</si>
  <si>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</si>
  <si>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</si>
  <si>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</si>
  <si>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</si>
  <si>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</si>
  <si>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</si>
  <si>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</si>
  <si>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</si>
  <si>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</si>
  <si>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</si>
  <si>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</si>
  <si>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</si>
  <si>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</si>
  <si>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</si>
  <si>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</si>
  <si>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</si>
  <si>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</si>
  <si>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</si>
  <si>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</si>
  <si>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</si>
  <si>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</si>
  <si>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</si>
  <si>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</si>
  <si>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</si>
  <si>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</si>
  <si>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</si>
  <si>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</si>
  <si>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</si>
  <si>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</si>
  <si>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</si>
  <si>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</si>
  <si>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</si>
  <si>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</si>
  <si>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</si>
  <si>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</si>
  <si>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</si>
  <si>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</si>
  <si>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</si>
  <si>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</si>
  <si>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</si>
  <si>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</si>
  <si>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</si>
  <si>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</si>
  <si>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</si>
  <si>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</si>
  <si>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</si>
  <si>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</si>
  <si>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</si>
  <si>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</si>
  <si>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</si>
  <si>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</si>
  <si>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</si>
  <si>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</si>
  <si>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</si>
  <si>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</si>
  <si>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</si>
  <si>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</si>
  <si>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</si>
  <si>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</si>
  <si>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</si>
  <si>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</si>
  <si>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</si>
  <si>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</si>
  <si>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</si>
  <si>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</si>
  <si>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</si>
  <si>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</si>
  <si>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</si>
  <si>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</si>
  <si>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</si>
  <si>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</si>
  <si>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</si>
  <si>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</si>
  <si>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</si>
  <si>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</si>
  <si>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</si>
  <si>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</si>
  <si>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</si>
  <si>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</si>
  <si>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</si>
  <si>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</si>
  <si>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</si>
  <si>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</si>
  <si>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</si>
  <si>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</si>
  <si>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</si>
  <si>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</si>
  <si>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</si>
  <si>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</si>
  <si>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</si>
  <si>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</si>
  <si>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</si>
  <si>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</si>
  <si>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</si>
  <si>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</si>
  <si>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</si>
  <si>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</si>
  <si>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</si>
  <si>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</si>
  <si>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</si>
  <si>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</si>
  <si>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</si>
  <si>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</si>
  <si>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</si>
  <si>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</si>
  <si>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</si>
  <si>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</si>
  <si>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</si>
  <si>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</si>
  <si>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</si>
  <si>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</si>
  <si>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</si>
  <si>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</si>
  <si>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</si>
  <si>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</si>
  <si>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</si>
  <si>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</si>
  <si>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</si>
  <si>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</si>
  <si>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</si>
  <si>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</si>
  <si>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</si>
  <si>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</si>
  <si>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</si>
  <si>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</si>
  <si>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</si>
  <si>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</si>
  <si>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</si>
  <si>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</si>
  <si>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</si>
  <si>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</si>
  <si>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</si>
  <si>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</si>
  <si>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</si>
  <si>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</si>
  <si>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</si>
  <si>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</si>
  <si>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</si>
  <si>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</si>
  <si>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</si>
  <si>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</si>
  <si>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</si>
  <si>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</si>
  <si>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</si>
  <si>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</si>
  <si>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</si>
  <si>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</si>
  <si>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</si>
  <si>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</si>
  <si>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</si>
  <si>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</si>
  <si>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</si>
  <si>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</si>
  <si>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</si>
  <si>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</si>
  <si>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</si>
  <si>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</si>
  <si>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</si>
  <si>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</si>
  <si>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</si>
  <si>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</si>
  <si>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</si>
  <si>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</si>
  <si>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</si>
  <si>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</si>
  <si>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</si>
  <si>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</si>
  <si>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</si>
  <si>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</si>
  <si>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</si>
  <si>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</si>
  <si>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</si>
  <si>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</si>
  <si>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</si>
  <si>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</si>
  <si>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</si>
  <si>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</si>
  <si>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</si>
  <si>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</si>
  <si>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</si>
  <si>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</si>
  <si>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</si>
  <si>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</si>
  <si>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</si>
  <si>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</si>
  <si>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</si>
  <si>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</si>
  <si>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</si>
  <si>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</si>
  <si>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</si>
  <si>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</si>
  <si>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</si>
  <si>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</si>
  <si>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</si>
  <si>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</si>
  <si>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</si>
  <si>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</si>
  <si>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</si>
  <si>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</si>
  <si>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</si>
  <si>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</si>
  <si>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</si>
  <si>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</si>
  <si>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</si>
  <si>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</si>
  <si>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</si>
  <si>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</si>
  <si>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</si>
  <si>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</si>
  <si>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</si>
  <si>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</si>
  <si>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</si>
  <si>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</si>
  <si>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</si>
  <si>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</si>
  <si>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</si>
  <si>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</si>
  <si>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</si>
  <si>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</si>
  <si>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</si>
  <si>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</si>
  <si>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</si>
  <si>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</si>
  <si>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</si>
  <si>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</si>
  <si>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</si>
  <si>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</si>
  <si>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</si>
  <si>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</si>
  <si>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</si>
  <si>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</si>
  <si>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</si>
  <si>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</si>
  <si>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</si>
  <si>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</si>
  <si>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</si>
  <si>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</si>
  <si>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</si>
  <si>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</si>
  <si>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</si>
  <si>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</si>
  <si>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</si>
  <si>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</si>
  <si>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</si>
  <si>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</si>
  <si>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</si>
  <si>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</si>
  <si>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</si>
  <si>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</si>
  <si>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</si>
  <si>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</si>
  <si>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</si>
  <si>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</si>
  <si>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</si>
  <si>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</si>
  <si>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</si>
  <si>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</si>
  <si>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</si>
  <si>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</si>
  <si>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</si>
  <si>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</si>
  <si>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</si>
  <si>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</si>
  <si>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</si>
  <si>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</si>
  <si>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</si>
  <si>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</si>
  <si>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</si>
  <si>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</si>
  <si>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</si>
  <si>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</si>
  <si>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</si>
  <si>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</si>
  <si>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</si>
  <si>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</si>
  <si>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</si>
  <si>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</si>
  <si>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</si>
  <si>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</si>
  <si>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</si>
  <si>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</si>
  <si>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</si>
  <si>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</si>
  <si>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</si>
  <si>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</si>
  <si>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</si>
  <si>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</si>
  <si>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</si>
  <si>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</si>
  <si>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</si>
  <si>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</si>
  <si>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</si>
  <si>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</si>
  <si>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</si>
  <si>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</si>
  <si>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</si>
  <si>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</si>
  <si>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</si>
  <si>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</si>
  <si>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</si>
  <si>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</si>
  <si>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</si>
  <si>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</si>
  <si>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</si>
  <si>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</si>
  <si>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</si>
  <si>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</si>
  <si>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</si>
  <si>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</si>
  <si>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</si>
  <si>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</si>
  <si>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</si>
  <si>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</si>
  <si>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</si>
  <si>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</si>
  <si>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</si>
  <si>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</si>
  <si>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</si>
  <si>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</si>
  <si>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</si>
  <si>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</si>
  <si>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</si>
  <si>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</si>
  <si>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</si>
  <si>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</si>
  <si>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</si>
  <si>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</si>
  <si>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</si>
  <si>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</si>
  <si>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</si>
  <si>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</si>
  <si>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</si>
  <si>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</si>
  <si>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</si>
  <si>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</si>
  <si>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</si>
  <si>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</si>
  <si>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</si>
  <si>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</si>
  <si>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</si>
  <si>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</si>
  <si>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</si>
  <si>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</si>
  <si>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</si>
  <si>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</si>
  <si>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</si>
  <si>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</si>
  <si>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</si>
  <si>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</si>
  <si>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</si>
  <si>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</si>
  <si>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</si>
  <si>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</si>
  <si>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</si>
  <si>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</si>
  <si>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</si>
  <si>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</si>
  <si>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</si>
  <si>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</si>
  <si>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</si>
  <si>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</si>
  <si>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</si>
  <si>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</si>
  <si>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</si>
  <si>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</si>
  <si>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</si>
  <si>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</si>
  <si>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</si>
  <si>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</si>
  <si>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</si>
  <si>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</si>
  <si>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</si>
  <si>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</si>
  <si>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</si>
  <si>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</si>
  <si>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</si>
  <si>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</si>
  <si>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</si>
  <si>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</si>
  <si>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</si>
  <si>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</si>
  <si>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</si>
  <si>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</si>
  <si>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</si>
  <si>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</si>
  <si>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</si>
  <si>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</si>
  <si>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</si>
  <si>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</si>
  <si>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</si>
  <si>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</si>
  <si>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</si>
  <si>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</si>
  <si>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</si>
  <si>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</si>
  <si>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</si>
  <si>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</si>
  <si>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</si>
  <si>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</si>
  <si>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</si>
  <si>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</si>
  <si>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</si>
  <si>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</si>
  <si>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</si>
  <si>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</si>
  <si>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</si>
  <si>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</si>
  <si>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</si>
  <si>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</si>
  <si>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</si>
  <si>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</si>
  <si>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</si>
  <si>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</si>
  <si>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</si>
  <si>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</si>
  <si>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</si>
  <si>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</si>
  <si>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</si>
  <si>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</si>
  <si>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</si>
  <si>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</si>
  <si>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</si>
  <si>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</si>
  <si>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</si>
  <si>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</si>
  <si>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</si>
  <si>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</si>
  <si>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</si>
  <si>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</si>
  <si>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</si>
  <si>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</si>
  <si>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</si>
  <si>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</si>
  <si>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</si>
  <si>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</si>
  <si>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</si>
  <si>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</si>
  <si>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</si>
  <si>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</si>
  <si>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</si>
  <si>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</si>
  <si>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</si>
  <si>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</si>
  <si>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</si>
  <si>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</si>
  <si>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</si>
  <si>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</si>
  <si>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</si>
  <si>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</si>
  <si>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</si>
  <si>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</si>
  <si>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</si>
  <si>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</si>
  <si>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</si>
  <si>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</si>
  <si>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</si>
  <si>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</si>
  <si>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</si>
  <si>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</si>
  <si>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</si>
  <si>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</si>
  <si>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</si>
  <si>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</si>
  <si>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</si>
  <si>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</si>
  <si>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</si>
  <si>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</si>
  <si>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</si>
  <si>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</si>
  <si>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</si>
  <si>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</si>
  <si>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</si>
  <si>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</si>
  <si>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</si>
  <si>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</si>
  <si>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</si>
  <si>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</si>
  <si>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</si>
  <si>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</si>
  <si>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</si>
  <si>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</si>
  <si>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</si>
  <si>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</si>
  <si>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</si>
  <si>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</si>
  <si>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</si>
  <si>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</si>
  <si>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</si>
  <si>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</si>
  <si>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</si>
  <si>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</si>
  <si>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</si>
  <si>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</si>
  <si>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</si>
  <si>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</si>
  <si>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</si>
  <si>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</si>
  <si>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</si>
  <si>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</si>
  <si>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</si>
  <si>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</si>
  <si>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</si>
  <si>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</si>
  <si>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</si>
  <si>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</si>
  <si>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</si>
  <si>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</si>
  <si>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</si>
  <si>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</si>
  <si>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</si>
  <si>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</si>
  <si>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</si>
  <si>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</si>
  <si>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</si>
  <si>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</si>
  <si>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</si>
  <si>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</si>
  <si>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</si>
  <si>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</si>
  <si>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</si>
  <si>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</si>
  <si>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</si>
  <si>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</si>
  <si>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</si>
  <si>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</si>
  <si>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</si>
  <si>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</si>
  <si>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</si>
  <si>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</si>
  <si>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</si>
  <si>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</si>
  <si>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</si>
  <si>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</si>
  <si>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</si>
  <si>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</si>
  <si>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</si>
  <si>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</si>
  <si>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</si>
  <si>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</si>
  <si>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</si>
  <si>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</si>
  <si>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</si>
  <si>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</si>
  <si>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</si>
  <si>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</si>
  <si>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</si>
  <si>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</si>
  <si>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</si>
  <si>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</si>
  <si>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</si>
  <si>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</si>
  <si>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</si>
  <si>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</si>
  <si>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</si>
  <si>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</si>
  <si>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</si>
  <si>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</si>
  <si>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</si>
  <si>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</si>
  <si>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</si>
  <si>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</si>
  <si>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</si>
  <si>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</si>
  <si>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</si>
  <si>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</si>
  <si>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</si>
  <si>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</si>
  <si>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</si>
  <si>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</si>
  <si>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</si>
  <si>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</si>
  <si>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</si>
  <si>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</si>
  <si>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</si>
  <si>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</si>
  <si>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</si>
  <si>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</si>
  <si>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</si>
  <si>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</si>
  <si>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</si>
  <si>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</si>
  <si>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</si>
  <si>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</si>
  <si>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</si>
  <si>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</si>
  <si>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</si>
  <si>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</si>
  <si>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</si>
  <si>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</si>
  <si>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</si>
  <si>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</si>
  <si>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</si>
  <si>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</si>
  <si>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</si>
  <si>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</si>
  <si>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</si>
  <si>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</si>
  <si>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</si>
  <si>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</si>
  <si>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</si>
  <si>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</si>
  <si>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</si>
  <si>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</si>
  <si>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</si>
  <si>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</si>
  <si>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</si>
  <si>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</si>
  <si>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</si>
  <si>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</si>
  <si>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</si>
  <si>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</si>
  <si>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</si>
  <si>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</si>
  <si>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</si>
  <si>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</si>
  <si>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</si>
  <si>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</si>
  <si>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</si>
  <si>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</si>
  <si>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</si>
  <si>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</si>
  <si>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</si>
  <si>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</si>
  <si>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</si>
  <si>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</si>
  <si>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</si>
  <si>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</si>
  <si>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</si>
  <si>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</si>
  <si>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</si>
  <si>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</si>
  <si>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</si>
  <si>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</si>
  <si>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</si>
  <si>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</si>
  <si>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</si>
  <si>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</si>
  <si>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</si>
  <si>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</si>
  <si>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</si>
  <si>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</si>
  <si>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</si>
  <si>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</si>
  <si>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</si>
  <si>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</si>
  <si>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</si>
  <si>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</si>
  <si>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</si>
  <si>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</si>
  <si>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</si>
  <si>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</si>
  <si>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</si>
  <si>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</si>
  <si>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</si>
  <si>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</si>
  <si>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</si>
  <si>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</si>
  <si>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</si>
  <si>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</si>
  <si>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</si>
  <si>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</si>
  <si>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</si>
  <si>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</si>
  <si>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</si>
  <si>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</si>
  <si>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</si>
  <si>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</si>
  <si>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</si>
  <si>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</si>
  <si>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</si>
  <si>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</si>
  <si>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</si>
  <si>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</si>
  <si>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</si>
  <si>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</si>
  <si>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</si>
  <si>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</si>
  <si>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</si>
  <si>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</si>
  <si>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</si>
  <si>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</si>
  <si>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</si>
  <si>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</si>
  <si>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</si>
  <si>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</si>
  <si>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</si>
  <si>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</si>
  <si>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</si>
  <si>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</si>
  <si>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</si>
  <si>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</si>
  <si>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</si>
  <si>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</si>
  <si>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</si>
  <si>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</si>
  <si>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</si>
  <si>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</si>
  <si>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</si>
  <si>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</si>
  <si>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</si>
  <si>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</si>
  <si>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</si>
  <si>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</si>
  <si>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</si>
  <si>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</si>
  <si>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</si>
  <si>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</si>
  <si>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</si>
  <si>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</si>
  <si>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</si>
  <si>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</si>
  <si>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</si>
  <si>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</si>
  <si>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</si>
  <si>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</si>
  <si>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</si>
  <si>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</si>
  <si>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</si>
  <si>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</si>
  <si>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</si>
  <si>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</si>
  <si>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</si>
  <si>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</si>
  <si>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</si>
  <si>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</si>
  <si>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</si>
  <si>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</si>
  <si>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</si>
  <si>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</si>
  <si>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</si>
  <si>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</si>
  <si>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</si>
  <si>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</si>
  <si>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</si>
  <si>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</si>
  <si>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</si>
  <si>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</si>
  <si>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</si>
  <si>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</si>
  <si>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</si>
  <si>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</si>
  <si>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</si>
  <si>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</si>
  <si>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</si>
  <si>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</si>
  <si>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</si>
  <si>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</si>
  <si>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</si>
  <si>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</si>
  <si>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</si>
  <si>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</si>
  <si>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</si>
  <si>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</si>
  <si>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</si>
  <si>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</si>
  <si>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</si>
  <si>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</si>
  <si>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</si>
  <si>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</si>
  <si>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</si>
  <si>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</si>
  <si>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</si>
  <si>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</si>
  <si>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</si>
  <si>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</si>
  <si>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</si>
  <si>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</si>
  <si>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</si>
  <si>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</si>
  <si>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</si>
  <si>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</si>
  <si>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</si>
  <si>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</si>
  <si>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</si>
  <si>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</si>
  <si>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</si>
  <si>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</si>
  <si>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</si>
  <si>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</si>
  <si>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</si>
  <si>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</si>
  <si>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</si>
  <si>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</si>
  <si>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</si>
  <si>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</si>
  <si>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</si>
  <si>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</si>
  <si>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</si>
  <si>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</si>
  <si>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</si>
  <si>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</si>
  <si>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</si>
  <si>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</si>
  <si>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</si>
  <si>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</si>
  <si>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</si>
  <si>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</si>
  <si>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</si>
  <si>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</si>
  <si>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</si>
  <si>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</si>
  <si>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</si>
  <si>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</si>
  <si>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</si>
  <si>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</si>
  <si>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</si>
  <si>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</si>
  <si>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</si>
  <si>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</si>
  <si>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</si>
  <si>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</si>
  <si>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</si>
  <si>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</si>
  <si>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</si>
  <si>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</si>
  <si>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</si>
  <si>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</si>
  <si>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</si>
  <si>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</si>
  <si>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</si>
  <si>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</si>
  <si>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</si>
  <si>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</si>
  <si>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</si>
  <si>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</si>
  <si>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</si>
  <si>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</si>
  <si>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</si>
  <si>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</si>
  <si>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</si>
  <si>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</si>
  <si>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</si>
  <si>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</si>
  <si>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</si>
  <si>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</si>
  <si>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</si>
  <si>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</si>
  <si>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</si>
  <si>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</si>
  <si>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</si>
  <si>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</si>
  <si>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</si>
  <si>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</si>
  <si>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</si>
  <si>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</si>
  <si>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</si>
  <si>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</si>
  <si>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</si>
  <si>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</si>
  <si>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</si>
  <si>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</si>
  <si>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</si>
  <si>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</si>
  <si>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</si>
  <si>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</si>
  <si>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</si>
  <si>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</si>
  <si>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</si>
  <si>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</si>
  <si>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</si>
  <si>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</si>
  <si>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</si>
  <si>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</si>
  <si>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</si>
  <si>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</si>
  <si>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</si>
  <si>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</si>
  <si>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</si>
  <si>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</si>
  <si>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</si>
  <si>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</si>
  <si>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</si>
  <si>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</si>
  <si>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</si>
  <si>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</si>
  <si>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</si>
  <si>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</si>
  <si>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</si>
  <si>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</si>
  <si>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</si>
  <si>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</si>
  <si>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</si>
  <si>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</si>
  <si>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</si>
  <si>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</si>
  <si>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</si>
  <si>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</si>
  <si>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</si>
  <si>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</si>
  <si>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</si>
  <si>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</si>
  <si>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</si>
  <si>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</si>
  <si>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</si>
  <si>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</si>
  <si>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</si>
  <si>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</si>
  <si>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</si>
  <si>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</si>
  <si>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</si>
  <si>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</si>
  <si>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</si>
  <si>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</si>
  <si>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</si>
  <si>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</si>
  <si>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</si>
  <si>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</si>
  <si>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</si>
  <si>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</si>
  <si>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</si>
  <si>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</si>
  <si>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</si>
  <si>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</si>
  <si>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</si>
  <si>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</si>
  <si>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</si>
  <si>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</si>
  <si>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</si>
  <si>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</si>
  <si>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</si>
  <si>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</si>
  <si>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</si>
  <si>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</si>
  <si>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</si>
  <si>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</si>
  <si>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</si>
  <si>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</si>
  <si>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</si>
  <si>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</si>
  <si>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</si>
  <si>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</si>
  <si>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</si>
  <si>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</si>
  <si>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</si>
  <si>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</si>
  <si>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</si>
  <si>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</si>
  <si>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</si>
  <si>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</si>
  <si>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</si>
  <si>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</si>
  <si>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</si>
  <si>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</si>
  <si>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</si>
  <si>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</si>
  <si>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</si>
  <si>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</si>
  <si>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</si>
  <si>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</si>
  <si>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</si>
  <si>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</si>
  <si>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</si>
  <si>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</si>
  <si>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</si>
  <si>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</si>
  <si>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</si>
  <si>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</si>
  <si>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</si>
  <si>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</si>
  <si>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</si>
  <si>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</si>
  <si>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</si>
  <si>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</si>
  <si>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</si>
  <si>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</si>
  <si>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</si>
  <si>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</si>
  <si>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</si>
  <si>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</si>
  <si>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</si>
  <si>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</si>
  <si>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</si>
  <si>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</si>
  <si>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</si>
  <si>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</si>
  <si>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</si>
  <si>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</si>
  <si>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</si>
  <si>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</si>
  <si>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</si>
  <si>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</si>
  <si>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</si>
  <si>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</si>
  <si>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</si>
  <si>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</si>
  <si>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</si>
  <si>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</si>
  <si>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</si>
  <si>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</si>
  <si>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</si>
  <si>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</si>
  <si>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</si>
  <si>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</si>
  <si>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</si>
  <si>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</si>
  <si>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</si>
  <si>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</si>
  <si>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</si>
  <si>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</si>
  <si>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</si>
  <si>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</si>
  <si>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</si>
  <si>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</si>
  <si>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</si>
  <si>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</si>
  <si>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</si>
  <si>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</si>
  <si>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</si>
  <si>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</si>
  <si>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</si>
  <si>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</si>
  <si>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</si>
  <si>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</si>
  <si>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</si>
  <si>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</si>
  <si>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</si>
  <si>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</si>
  <si>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</si>
  <si>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</si>
  <si>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</si>
  <si>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</si>
  <si>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</si>
  <si>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</si>
  <si>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</si>
  <si>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</si>
  <si>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</si>
  <si>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</si>
  <si>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</si>
  <si>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</si>
  <si>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</si>
  <si>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</si>
  <si>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</si>
  <si>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</si>
  <si>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</si>
  <si>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</si>
  <si>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</si>
  <si>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</si>
  <si>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</si>
  <si>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</si>
  <si>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</si>
  <si>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</si>
  <si>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</si>
  <si>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</si>
  <si>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</si>
  <si>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</si>
  <si>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</si>
  <si>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</si>
  <si>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</si>
  <si>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</si>
  <si>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</si>
  <si>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</si>
  <si>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</si>
  <si>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</si>
  <si>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</si>
  <si>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</si>
  <si>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</si>
  <si>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</si>
  <si>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</si>
  <si>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</si>
  <si>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</si>
  <si>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</si>
  <si>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</si>
  <si>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</si>
  <si>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</si>
  <si>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</si>
  <si>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</si>
  <si>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</si>
  <si>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</si>
  <si>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</si>
  <si>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</si>
  <si>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</si>
  <si>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</si>
  <si>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</si>
  <si>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</si>
  <si>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</si>
  <si>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</si>
  <si>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</si>
  <si>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</si>
  <si>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</si>
  <si>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</si>
  <si>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</si>
  <si>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</si>
  <si>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</si>
  <si>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</si>
  <si>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</si>
  <si>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</si>
  <si>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</si>
  <si>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</si>
  <si>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</si>
  <si>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</si>
  <si>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</si>
  <si>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</si>
  <si>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</si>
  <si>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</si>
  <si>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</si>
  <si>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</si>
  <si>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</si>
  <si>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</si>
  <si>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</si>
  <si>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</si>
  <si>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</si>
  <si>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</si>
  <si>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</si>
  <si>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</si>
  <si>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</si>
  <si>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</si>
  <si>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</si>
  <si>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</si>
  <si>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</si>
  <si>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</si>
  <si>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</si>
  <si>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</si>
  <si>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</si>
  <si>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</si>
  <si>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</si>
  <si>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</si>
  <si>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</si>
  <si>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</si>
  <si>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</si>
  <si>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</si>
  <si>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</si>
  <si>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</si>
  <si>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</si>
  <si>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</si>
  <si>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</si>
  <si>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</si>
  <si>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</si>
  <si>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</si>
  <si>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</si>
  <si>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</si>
  <si>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</si>
  <si>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</si>
  <si>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</si>
  <si>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</si>
  <si>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</si>
  <si>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</si>
  <si>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</si>
  <si>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</si>
  <si>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</si>
  <si>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</si>
  <si>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</si>
  <si>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</si>
  <si>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</si>
  <si>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</si>
  <si>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</si>
  <si>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</si>
  <si>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</si>
  <si>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</si>
  <si>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</si>
  <si>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</si>
  <si>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</si>
  <si>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</si>
  <si>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</si>
  <si>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</si>
  <si>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</si>
  <si>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</si>
  <si>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</si>
  <si>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</si>
  <si>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</si>
  <si>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</si>
  <si>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</si>
  <si>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</si>
  <si>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</si>
  <si>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</si>
  <si>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</si>
  <si>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</si>
  <si>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</si>
  <si>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</si>
  <si>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</si>
  <si>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</si>
  <si>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</si>
  <si>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</si>
  <si>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</si>
  <si>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</si>
  <si>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</si>
  <si>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</si>
  <si>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</si>
  <si>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</si>
  <si>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</si>
  <si>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</si>
  <si>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</si>
  <si>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</si>
  <si>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</si>
  <si>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</si>
  <si>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</si>
  <si>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</si>
  <si>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</si>
  <si>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</si>
  <si>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</si>
  <si>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</si>
  <si>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</si>
  <si>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</si>
  <si>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</si>
  <si>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</si>
  <si>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</si>
  <si>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</si>
  <si>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</si>
  <si>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</si>
  <si>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</si>
  <si>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</si>
  <si>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</si>
  <si>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</si>
  <si>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</si>
  <si>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</si>
  <si>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</si>
  <si>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</si>
  <si>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</si>
  <si>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</si>
  <si>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</si>
  <si>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</si>
  <si>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</si>
  <si>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</si>
  <si>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</si>
  <si>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</si>
  <si>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</si>
  <si>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</si>
  <si>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</si>
  <si>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</si>
  <si>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</si>
  <si>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</si>
  <si>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</si>
  <si>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</si>
  <si>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</si>
  <si>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</si>
  <si>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</si>
  <si>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</si>
  <si>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</si>
  <si>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</si>
  <si>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</si>
  <si>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</si>
  <si>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</si>
  <si>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</si>
  <si>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</si>
  <si>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</si>
  <si>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</si>
  <si>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</si>
  <si>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</si>
  <si>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</si>
  <si>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</si>
  <si>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</si>
  <si>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</si>
  <si>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</si>
  <si>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</si>
  <si>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</si>
  <si>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</si>
  <si>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</si>
  <si>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</si>
  <si>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</si>
  <si>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</si>
  <si>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</si>
  <si>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</si>
  <si>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</si>
  <si>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</si>
  <si>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</si>
  <si>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</si>
  <si>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</si>
  <si>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</si>
  <si>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</si>
  <si>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</si>
  <si>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</si>
  <si>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</si>
  <si>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</si>
  <si>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</si>
  <si>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</si>
  <si>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</si>
  <si>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</si>
  <si>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</si>
  <si>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</si>
  <si>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</si>
  <si>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</si>
  <si>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</si>
  <si>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</si>
  <si>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</si>
  <si>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</si>
  <si>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</si>
  <si>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</si>
  <si>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</si>
  <si>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</si>
  <si>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</si>
  <si>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</si>
  <si>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</si>
  <si>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</si>
  <si>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</si>
  <si>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</si>
  <si>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</si>
  <si>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</si>
  <si>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</si>
  <si>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</si>
  <si>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</si>
  <si>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</si>
  <si>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</si>
  <si>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</si>
  <si>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</si>
  <si>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</si>
  <si>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</si>
  <si>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</si>
  <si>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</si>
  <si>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</si>
  <si>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</si>
  <si>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</si>
  <si>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</si>
  <si>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</si>
  <si>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</si>
  <si>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</si>
  <si>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</si>
  <si>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</si>
  <si>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</si>
  <si>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</si>
  <si>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</si>
  <si>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</si>
  <si>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</si>
  <si>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</si>
  <si>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</si>
  <si>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</si>
  <si>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</si>
  <si>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</si>
  <si>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</si>
  <si>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</si>
  <si>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</si>
  <si>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</si>
  <si>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</si>
  <si>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</si>
  <si>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</si>
  <si>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</si>
  <si>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</si>
  <si>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</si>
  <si>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</si>
  <si>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</si>
  <si>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</si>
  <si>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</si>
  <si>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</si>
  <si>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</si>
  <si>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</si>
  <si>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</si>
  <si>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</si>
  <si>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</si>
  <si>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</si>
  <si>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</si>
  <si>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</si>
  <si>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</si>
  <si>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</si>
  <si>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</si>
  <si>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</si>
  <si>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</si>
  <si>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</si>
  <si>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</si>
  <si>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</si>
  <si>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</si>
  <si>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</si>
  <si>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</si>
  <si>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</si>
  <si>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</si>
  <si>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</si>
  <si>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</si>
  <si>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</si>
  <si>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</si>
  <si>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</si>
  <si>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</si>
  <si>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</si>
  <si>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</si>
  <si>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</si>
  <si>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</si>
  <si>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</si>
  <si>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</si>
  <si>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</si>
  <si>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</si>
  <si>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</si>
  <si>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</si>
  <si>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</si>
  <si>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</si>
  <si>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</si>
  <si>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</si>
  <si>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</si>
  <si>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</si>
  <si>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</si>
  <si>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</si>
  <si>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</si>
  <si>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</si>
  <si>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</si>
  <si>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</si>
  <si>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</si>
  <si>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</si>
  <si>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</si>
  <si>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</si>
  <si>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</si>
  <si>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</si>
  <si>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</si>
  <si>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</si>
  <si>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</si>
  <si>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</si>
  <si>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</si>
  <si>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</si>
  <si>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</si>
  <si>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</si>
  <si>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</si>
  <si>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</si>
  <si>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</si>
  <si>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</si>
  <si>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</si>
  <si>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</si>
  <si>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</si>
  <si>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</si>
  <si>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</si>
  <si>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</si>
  <si>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</si>
  <si>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</si>
  <si>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</si>
  <si>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</si>
  <si>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</si>
  <si>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</si>
  <si>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</si>
  <si>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</si>
  <si>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</si>
  <si>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</si>
  <si>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</si>
  <si>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</si>
  <si>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</si>
  <si>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</si>
  <si>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</si>
  <si>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</si>
  <si>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</si>
  <si>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</si>
  <si>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</si>
  <si>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</si>
  <si>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</si>
  <si>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</si>
  <si>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</si>
  <si>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</si>
  <si>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</si>
  <si>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</si>
  <si>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</si>
  <si>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</si>
  <si>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</si>
  <si>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</si>
  <si>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</si>
  <si>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</si>
  <si>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</si>
  <si>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</si>
  <si>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</si>
  <si>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</si>
  <si>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</si>
  <si>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</si>
  <si>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</si>
  <si>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</si>
  <si>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</si>
  <si>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</si>
  <si>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</si>
  <si>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</si>
  <si>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</si>
  <si>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</si>
  <si>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</si>
  <si>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</si>
  <si>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</si>
  <si>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</si>
  <si>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</si>
  <si>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</si>
  <si>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</si>
  <si>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</si>
  <si>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</si>
  <si>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</si>
  <si>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</si>
  <si>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</si>
  <si>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</si>
  <si>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</si>
  <si>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</si>
  <si>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</si>
  <si>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</si>
  <si>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</si>
  <si>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</si>
  <si>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</si>
  <si>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</si>
  <si>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</si>
  <si>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</si>
  <si>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</si>
  <si>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</si>
  <si>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</si>
  <si>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</si>
  <si>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</si>
  <si>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</si>
  <si>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</si>
  <si>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</si>
  <si>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</si>
  <si>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</si>
  <si>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</si>
  <si>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</si>
  <si>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</si>
  <si>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</si>
  <si>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</si>
  <si>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</si>
  <si>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</si>
  <si>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</si>
  <si>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</si>
  <si>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</si>
  <si>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</si>
  <si>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</si>
  <si>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</si>
  <si>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</si>
  <si>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</si>
  <si>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</si>
  <si>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</si>
  <si>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</si>
  <si>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</si>
  <si>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</si>
  <si>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</si>
  <si>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</si>
  <si>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</si>
  <si>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</si>
  <si>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</si>
  <si>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</si>
  <si>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</si>
  <si>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</si>
  <si>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</si>
  <si>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</si>
  <si>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</si>
  <si>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</si>
  <si>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</si>
  <si>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</si>
  <si>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</si>
  <si>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</si>
  <si>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</si>
  <si>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</si>
  <si>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</si>
  <si>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</si>
  <si>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</si>
  <si>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</si>
  <si>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</si>
  <si>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</si>
  <si>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</si>
  <si>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</si>
  <si>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</si>
  <si>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</si>
  <si>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</si>
  <si>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</si>
  <si>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</si>
  <si>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</si>
  <si>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</si>
  <si>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</si>
  <si>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</si>
  <si>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</si>
  <si>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</si>
  <si>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</si>
  <si>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</si>
  <si>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</si>
  <si>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</si>
  <si>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</si>
  <si>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</si>
  <si>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</si>
  <si>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</si>
  <si>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</si>
  <si>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</si>
  <si>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</si>
  <si>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</si>
  <si>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</si>
  <si>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</si>
  <si>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</si>
  <si>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</si>
  <si>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</si>
  <si>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</si>
  <si>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</si>
  <si>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</si>
  <si>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</si>
  <si>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</si>
  <si>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</si>
  <si>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</si>
  <si>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</si>
  <si>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</si>
  <si>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</si>
  <si>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</si>
  <si>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</si>
  <si>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</si>
  <si>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</si>
  <si>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</si>
  <si>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</si>
  <si>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</si>
  <si>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</si>
  <si>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</si>
  <si>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</si>
  <si>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</si>
  <si>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</si>
  <si>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</si>
  <si>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</si>
  <si>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</si>
  <si>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</si>
  <si>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</si>
  <si>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</si>
  <si>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</si>
  <si>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</si>
  <si>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</si>
  <si>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</si>
  <si>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</si>
  <si>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</si>
  <si>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</si>
  <si>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</si>
  <si>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</si>
  <si>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</si>
  <si>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</si>
  <si>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</si>
  <si>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</si>
  <si>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</si>
  <si>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</si>
  <si>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</si>
  <si>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</si>
  <si>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</si>
  <si>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</si>
  <si>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</si>
  <si>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</si>
  <si>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</si>
  <si>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</si>
  <si>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</si>
  <si>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</si>
  <si>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</si>
  <si>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</si>
  <si>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</si>
  <si>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</si>
  <si>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</si>
  <si>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</si>
  <si>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</si>
  <si>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</si>
  <si>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</si>
  <si>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</si>
  <si>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</si>
  <si>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</si>
  <si>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</si>
  <si>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</si>
  <si>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</si>
  <si>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</si>
  <si>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</si>
  <si>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</si>
  <si>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</si>
  <si>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</si>
  <si>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</si>
  <si>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</si>
  <si>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</si>
  <si>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</si>
  <si>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</si>
  <si>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</si>
  <si>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</si>
  <si>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</si>
  <si>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</si>
  <si>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</si>
  <si>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</si>
  <si>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</si>
  <si>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</si>
  <si>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</si>
  <si>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</si>
  <si>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</si>
  <si>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</si>
  <si>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</si>
  <si>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</si>
  <si>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</si>
  <si>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</si>
  <si>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</si>
  <si>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</si>
  <si>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</si>
  <si>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</si>
  <si>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</si>
  <si>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</si>
  <si>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</si>
  <si>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</si>
  <si>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</si>
  <si>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</si>
  <si>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</si>
  <si>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</si>
  <si>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</si>
  <si>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</si>
  <si>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</si>
  <si>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</si>
  <si>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</si>
  <si>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</si>
  <si>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</si>
  <si>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</si>
  <si>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</si>
  <si>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</si>
  <si>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</si>
  <si>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</si>
  <si>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</si>
  <si>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</si>
  <si>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</si>
  <si>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</si>
  <si>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</si>
  <si>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</si>
  <si>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</si>
  <si>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</si>
  <si>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</si>
  <si>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</si>
  <si>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</si>
  <si>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</si>
  <si>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</si>
  <si>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</si>
  <si>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</si>
  <si>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</si>
  <si>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</si>
  <si>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</si>
  <si>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</si>
  <si>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</si>
  <si>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</si>
  <si>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</si>
  <si>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</si>
  <si>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</si>
  <si>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</si>
  <si>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</si>
  <si>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</si>
  <si>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</si>
  <si>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</si>
  <si>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</si>
  <si>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</si>
  <si>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</si>
  <si>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</si>
  <si>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</si>
  <si>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</si>
  <si>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</si>
  <si>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</si>
  <si>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</si>
  <si>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</si>
  <si>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</si>
  <si>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</si>
  <si>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</si>
  <si>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</si>
  <si>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</si>
  <si>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</si>
  <si>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</si>
  <si>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</si>
  <si>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</si>
  <si>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</si>
  <si>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</si>
  <si>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</si>
  <si>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</si>
  <si>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</si>
  <si>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</si>
  <si>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</si>
  <si>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</si>
  <si>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</si>
  <si>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</si>
  <si>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</si>
  <si>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</si>
  <si>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</si>
  <si>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</si>
  <si>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</si>
  <si>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</si>
  <si>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</si>
  <si>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</si>
  <si>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</si>
  <si>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</si>
  <si>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</si>
  <si>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</si>
  <si>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</si>
  <si>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</si>
  <si>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</si>
  <si>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</si>
  <si>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</si>
  <si>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</si>
  <si>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</si>
  <si>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</si>
  <si>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</si>
  <si>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</si>
  <si>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</si>
  <si>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</si>
  <si>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</si>
  <si>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</si>
  <si>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</si>
  <si>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</si>
  <si>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</si>
  <si>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</si>
  <si>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</si>
  <si>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</si>
  <si>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</si>
  <si>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</si>
  <si>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</si>
  <si>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</si>
  <si>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</si>
  <si>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</si>
  <si>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</si>
  <si>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</si>
  <si>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</si>
  <si>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</si>
  <si>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</si>
  <si>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</si>
  <si>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</si>
  <si>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</si>
  <si>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</si>
  <si>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</si>
  <si>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</si>
  <si>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</si>
  <si>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</si>
  <si>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</si>
  <si>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</si>
  <si>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</si>
  <si>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</si>
  <si>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</si>
  <si>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</si>
  <si>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</si>
  <si>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</si>
  <si>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</si>
  <si>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</si>
  <si>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</si>
  <si>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</si>
  <si>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</si>
  <si>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</si>
  <si>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</si>
  <si>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</si>
  <si>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</si>
  <si>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</si>
  <si>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</si>
  <si>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</si>
  <si>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</si>
  <si>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</si>
  <si>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</si>
  <si>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</si>
  <si>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</si>
  <si>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</si>
  <si>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</si>
  <si>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</si>
  <si>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</si>
  <si>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</si>
  <si>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</si>
  <si>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</si>
  <si>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</si>
  <si>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</si>
  <si>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</si>
  <si>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</si>
  <si>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</si>
  <si>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</si>
  <si>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</si>
  <si>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</si>
  <si>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</si>
  <si>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</si>
  <si>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</si>
  <si>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</si>
  <si>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</si>
  <si>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</si>
  <si>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</si>
  <si>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</si>
  <si>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</si>
  <si>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</si>
  <si>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</si>
  <si>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</si>
  <si>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</si>
  <si>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</si>
  <si>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</si>
  <si>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</si>
  <si>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</si>
  <si>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</si>
  <si>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</si>
  <si>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</si>
  <si>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</si>
  <si>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</si>
  <si>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</si>
  <si>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</si>
  <si>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</si>
  <si>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</si>
  <si>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</si>
  <si>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</si>
  <si>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</si>
  <si>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</si>
  <si>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</si>
  <si>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</si>
  <si>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</si>
  <si>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</si>
  <si>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</si>
  <si>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</si>
  <si>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</si>
  <si>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</si>
  <si>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</si>
  <si>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</si>
  <si>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</si>
  <si>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</si>
  <si>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</si>
  <si>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</si>
  <si>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</si>
  <si>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</si>
  <si>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</si>
  <si>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</si>
  <si>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</si>
  <si>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</si>
  <si>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</si>
  <si>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</si>
  <si>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</si>
  <si>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</si>
  <si>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</si>
  <si>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</si>
  <si>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</si>
  <si>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</si>
  <si>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</si>
  <si>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</si>
  <si>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</si>
  <si>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</si>
  <si>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</si>
  <si>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</si>
  <si>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</si>
  <si>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</si>
  <si>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</si>
  <si>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</si>
  <si>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</si>
  <si>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</si>
  <si>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</si>
  <si>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</si>
  <si>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</si>
  <si>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</si>
  <si>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</si>
  <si>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</si>
  <si>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</si>
  <si>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</si>
  <si>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</si>
  <si>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</si>
  <si>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</si>
  <si>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</si>
  <si>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</si>
  <si>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</si>
  <si>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</si>
  <si>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</si>
  <si>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</si>
  <si>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</si>
  <si>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</si>
  <si>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</si>
  <si>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</si>
  <si>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</si>
  <si>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</si>
  <si>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</si>
  <si>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</si>
  <si>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</si>
  <si>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</si>
  <si>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</si>
  <si>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</si>
  <si>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</si>
  <si>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</si>
  <si>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</si>
  <si>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</si>
  <si>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</si>
  <si>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</si>
  <si>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</si>
  <si>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</si>
  <si>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</si>
  <si>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</si>
  <si>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</si>
  <si>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</si>
  <si>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</si>
  <si>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</si>
  <si>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</si>
  <si>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</si>
  <si>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</si>
  <si>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</si>
  <si>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</si>
  <si>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</si>
  <si>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</si>
  <si>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</si>
  <si>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</si>
  <si>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</si>
  <si>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</si>
  <si>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</si>
  <si>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</si>
  <si>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</si>
  <si>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</si>
  <si>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</si>
  <si>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</si>
  <si>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</si>
  <si>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</si>
  <si>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</si>
  <si>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</si>
  <si>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</si>
  <si>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</si>
  <si>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</si>
  <si>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</si>
  <si>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</si>
  <si>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</si>
  <si>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</si>
  <si>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</si>
  <si>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</si>
  <si>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</si>
  <si>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</si>
  <si>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</si>
  <si>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</si>
  <si>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</si>
  <si>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</si>
  <si>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</si>
  <si>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</si>
  <si>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</si>
  <si>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</si>
  <si>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</si>
  <si>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</si>
  <si>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</si>
  <si>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</si>
  <si>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</si>
  <si>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</si>
  <si>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</si>
  <si>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</si>
  <si>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</si>
  <si>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</si>
  <si>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</si>
  <si>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</si>
  <si>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</si>
  <si>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</si>
  <si>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</si>
  <si>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</si>
  <si>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</si>
  <si>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</si>
  <si>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</si>
  <si>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</si>
  <si>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</si>
  <si>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</si>
  <si>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</si>
  <si>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</si>
  <si>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</si>
  <si>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</si>
  <si>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</si>
  <si>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</si>
  <si>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</si>
  <si>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</si>
  <si>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</si>
  <si>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</si>
  <si>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</si>
  <si>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</si>
  <si>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</si>
  <si>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</si>
  <si>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</si>
  <si>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</si>
  <si>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</si>
  <si>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</si>
  <si>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</si>
  <si>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</si>
  <si>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</si>
  <si>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</si>
  <si>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</si>
  <si>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</si>
  <si>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</si>
  <si>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</si>
  <si>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</si>
  <si>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</si>
  <si>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</si>
  <si>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</si>
  <si>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</si>
  <si>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</si>
  <si>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</si>
  <si>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</si>
  <si>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</si>
  <si>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</si>
  <si>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</si>
  <si>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</si>
  <si>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</si>
  <si>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</si>
  <si>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</si>
  <si>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</si>
  <si>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</si>
  <si>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</si>
  <si>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</si>
  <si>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</si>
  <si>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</si>
  <si>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</si>
  <si>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</si>
  <si>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</si>
  <si>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</si>
  <si>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</si>
  <si>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</si>
  <si>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</si>
  <si>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</si>
  <si>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</si>
  <si>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</si>
  <si>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</si>
  <si>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</si>
  <si>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</si>
  <si>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</si>
  <si>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</si>
  <si>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</si>
  <si>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</si>
  <si>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</si>
  <si>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</si>
  <si>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</si>
  <si>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</si>
  <si>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</si>
  <si>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</si>
  <si>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</si>
  <si>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</si>
  <si>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</si>
  <si>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</si>
  <si>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</si>
  <si>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</si>
  <si>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</si>
  <si>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</si>
  <si>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</si>
  <si>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</si>
  <si>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</si>
  <si>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</si>
  <si>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</si>
  <si>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</si>
  <si>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</si>
  <si>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</si>
  <si>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</si>
  <si>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</si>
  <si>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</si>
  <si>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</si>
  <si>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</si>
  <si>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</si>
  <si>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</si>
  <si>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</si>
  <si>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</si>
  <si>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</si>
  <si>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</si>
  <si>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</si>
  <si>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</si>
  <si>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</si>
  <si>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</si>
  <si>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</si>
  <si>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</si>
  <si>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</si>
  <si>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</si>
  <si>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</si>
  <si>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</si>
  <si>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</si>
  <si>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</si>
  <si>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</si>
  <si>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</si>
  <si>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</si>
  <si>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</si>
  <si>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</si>
  <si>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</si>
  <si>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</si>
  <si>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</si>
  <si>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</si>
  <si>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</si>
  <si>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</si>
  <si>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</si>
  <si>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</si>
  <si>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</si>
  <si>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</si>
  <si>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</si>
  <si>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</si>
  <si>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</si>
  <si>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</si>
  <si>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</si>
  <si>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</si>
  <si>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</si>
  <si>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</si>
  <si>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</si>
  <si>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</si>
  <si>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</si>
  <si>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</si>
  <si>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</si>
  <si>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</si>
  <si>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</si>
  <si>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</si>
  <si>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</si>
  <si>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</si>
  <si>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</si>
  <si>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</si>
  <si>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</si>
  <si>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</si>
  <si>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</si>
  <si>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</si>
  <si>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</si>
  <si>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</si>
  <si>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</si>
  <si>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</si>
  <si>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</si>
  <si>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</si>
  <si>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</si>
  <si>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</si>
  <si>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</si>
  <si>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</si>
  <si>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</si>
  <si>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</si>
  <si>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</si>
  <si>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</si>
  <si>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</si>
  <si>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</si>
  <si>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</si>
  <si>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</si>
  <si>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</si>
  <si>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</si>
  <si>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</si>
  <si>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</si>
  <si>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</si>
  <si>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</si>
  <si>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</si>
  <si>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</si>
  <si>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</si>
  <si>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</si>
  <si>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</si>
  <si>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</si>
  <si>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</si>
  <si>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</si>
  <si>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</si>
  <si>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</si>
  <si>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</si>
  <si>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</si>
  <si>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</si>
  <si>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</si>
  <si>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</si>
  <si>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</si>
  <si>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</si>
  <si>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</si>
  <si>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</si>
  <si>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</si>
  <si>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</si>
  <si>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</si>
  <si>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</si>
  <si>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</si>
  <si>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</si>
  <si>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</si>
  <si>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</si>
  <si>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</si>
  <si>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</si>
  <si>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</si>
  <si>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</si>
  <si>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</si>
  <si>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</si>
  <si>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</si>
  <si>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</si>
  <si>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</si>
  <si>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</si>
  <si>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</si>
  <si>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</si>
  <si>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</si>
  <si>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</si>
  <si>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</si>
  <si>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</si>
  <si>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</si>
  <si>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</si>
  <si>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</si>
  <si>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</si>
  <si>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</si>
  <si>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</si>
  <si>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</si>
  <si>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</si>
  <si>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</si>
  <si>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</si>
  <si>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</si>
  <si>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</si>
  <si>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</si>
  <si>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</si>
  <si>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</si>
  <si>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</si>
  <si>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</si>
  <si>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</si>
  <si>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</si>
  <si>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</si>
  <si>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</si>
  <si>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</si>
  <si>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</si>
  <si>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</si>
  <si>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</si>
  <si>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</si>
  <si>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</si>
  <si>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</si>
  <si>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</si>
  <si>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</si>
  <si>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</si>
  <si>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</si>
  <si>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</si>
  <si>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</si>
  <si>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</si>
  <si>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</si>
  <si>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</si>
  <si>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</si>
  <si>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</si>
  <si>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</si>
  <si>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</si>
  <si>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</si>
  <si>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</si>
  <si>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</si>
  <si>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</si>
  <si>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</si>
  <si>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</si>
  <si>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</si>
  <si>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</si>
  <si>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</si>
  <si>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</si>
  <si>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</si>
  <si>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</si>
  <si>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</si>
  <si>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</si>
  <si>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</si>
  <si>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</si>
  <si>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</si>
  <si>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</si>
  <si>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</si>
  <si>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</si>
  <si>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</si>
  <si>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</si>
  <si>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</si>
  <si>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</si>
  <si>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</si>
  <si>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</si>
  <si>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</si>
  <si>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</si>
  <si>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</si>
  <si>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</si>
  <si>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</si>
  <si>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</si>
  <si>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</si>
  <si>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</si>
  <si>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</si>
  <si>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</si>
  <si>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</si>
  <si>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</si>
  <si>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</si>
  <si>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</si>
  <si>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</si>
  <si>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</si>
  <si>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</si>
  <si>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</si>
  <si>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</si>
  <si>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</si>
  <si>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</si>
  <si>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</si>
  <si>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</si>
  <si>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</si>
  <si>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</si>
  <si>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</si>
  <si>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</si>
  <si>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</si>
  <si>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</si>
  <si>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</si>
  <si>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</si>
  <si>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</si>
  <si>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</si>
  <si>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</si>
  <si>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</si>
  <si>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</si>
  <si>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</si>
  <si>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</si>
  <si>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</si>
  <si>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</si>
  <si>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</si>
  <si>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</si>
  <si>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</si>
  <si>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</si>
  <si>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</si>
  <si>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</si>
  <si>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</si>
  <si>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</si>
  <si>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</si>
  <si>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</si>
  <si>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</si>
  <si>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</si>
  <si>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</si>
  <si>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</si>
  <si>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</si>
  <si>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</si>
  <si>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</si>
  <si>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</si>
  <si>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</si>
  <si>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</si>
  <si>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</si>
  <si>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</si>
  <si>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</si>
  <si>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</si>
  <si>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</si>
  <si>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</si>
  <si>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</si>
  <si>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</si>
  <si>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</si>
  <si>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</si>
  <si>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</si>
  <si>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</si>
  <si>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</si>
  <si>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</si>
  <si>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</si>
  <si>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</si>
  <si>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</si>
  <si>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</si>
  <si>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</si>
  <si>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</si>
  <si>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</si>
  <si>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</si>
  <si>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</si>
  <si>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</si>
  <si>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</si>
  <si>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</si>
  <si>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</si>
  <si>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</si>
  <si>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</si>
  <si>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</si>
  <si>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</si>
  <si>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</si>
  <si>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</si>
  <si>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</si>
  <si>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</si>
  <si>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</si>
  <si>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</si>
  <si>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</si>
  <si>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</si>
  <si>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</si>
  <si>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</si>
  <si>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</si>
  <si>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</si>
  <si>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</si>
  <si>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</si>
  <si>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</si>
  <si>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</si>
  <si>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</si>
  <si>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</si>
  <si>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</si>
  <si>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</si>
  <si>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</si>
  <si>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</si>
  <si>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</si>
  <si>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</si>
  <si>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</si>
  <si>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</si>
  <si>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</si>
  <si>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</si>
  <si>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</si>
  <si>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</si>
  <si>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</si>
  <si>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</si>
  <si>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</si>
  <si>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</si>
  <si>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</si>
  <si>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</si>
  <si>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</si>
  <si>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</si>
  <si>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</si>
  <si>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</si>
  <si>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</si>
  <si>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</si>
  <si>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</si>
  <si>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</si>
  <si>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</si>
  <si>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</si>
  <si>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</si>
  <si>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</si>
  <si>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</si>
  <si>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</si>
  <si>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</si>
  <si>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</si>
  <si>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</si>
  <si>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</si>
  <si>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</si>
  <si>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</si>
  <si>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</si>
  <si>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</si>
  <si>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</si>
  <si>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</si>
  <si>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</si>
  <si>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</si>
  <si>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</si>
  <si>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</si>
  <si>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</si>
  <si>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</si>
  <si>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</si>
  <si>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</si>
  <si>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</si>
  <si>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</si>
  <si>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</si>
  <si>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</si>
  <si>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</si>
  <si>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</si>
  <si>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</si>
  <si>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</si>
  <si>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</si>
  <si>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</si>
  <si>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</si>
  <si>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</si>
  <si>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</si>
  <si>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</si>
  <si>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</si>
  <si>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</si>
  <si>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</si>
  <si>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</si>
  <si>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</si>
  <si>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</si>
  <si>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</si>
  <si>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</si>
  <si>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</si>
  <si>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</si>
  <si>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</si>
  <si>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</si>
  <si>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</si>
  <si>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</si>
  <si>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</si>
  <si>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</si>
  <si>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</si>
  <si>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</si>
  <si>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</si>
  <si>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</si>
  <si>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</si>
  <si>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</si>
  <si>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</si>
  <si>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</si>
  <si>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</si>
  <si>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</si>
  <si>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</si>
  <si>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</si>
  <si>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</si>
  <si>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</si>
  <si>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</si>
  <si>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</si>
  <si>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</si>
  <si>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</si>
  <si>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</si>
  <si>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</si>
  <si>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</si>
  <si>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</si>
  <si>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</si>
  <si>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</si>
  <si>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</si>
  <si>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</si>
  <si>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</si>
  <si>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</si>
  <si>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</si>
  <si>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</si>
  <si>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</si>
  <si>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</si>
  <si>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</si>
  <si>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</si>
  <si>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</si>
  <si>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</si>
  <si>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</si>
  <si>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</si>
  <si>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</si>
  <si>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</si>
  <si>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</si>
  <si>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</si>
  <si>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</si>
  <si>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</si>
  <si>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</si>
  <si>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</si>
  <si>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</si>
  <si>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</si>
  <si>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</si>
  <si>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</si>
  <si>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</si>
  <si>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</si>
  <si>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</si>
  <si>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</si>
  <si>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</si>
  <si>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</si>
  <si>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</si>
  <si>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</si>
  <si>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</si>
  <si>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</si>
  <si>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</si>
  <si>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</si>
  <si>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</si>
  <si>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</si>
  <si>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</si>
  <si>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</si>
  <si>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</si>
  <si>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</si>
  <si>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</si>
  <si>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</si>
  <si>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</si>
  <si>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</si>
  <si>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</si>
  <si>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</si>
  <si>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</si>
  <si>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</si>
  <si>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</si>
  <si>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</si>
  <si>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</si>
  <si>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</si>
  <si>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</si>
  <si>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</si>
  <si>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</si>
  <si>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</si>
  <si>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</si>
  <si>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</si>
  <si>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</si>
  <si>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</si>
  <si>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</si>
  <si>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</si>
  <si>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</si>
  <si>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</si>
  <si>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</si>
  <si>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</si>
  <si>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</si>
  <si>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</si>
  <si>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</si>
  <si>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</si>
  <si>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</si>
  <si>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</si>
  <si>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</si>
  <si>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</si>
  <si>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</si>
  <si>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</si>
  <si>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</si>
  <si>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</si>
  <si>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</si>
  <si>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</si>
  <si>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</si>
  <si>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</si>
  <si>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</si>
  <si>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</si>
  <si>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</si>
  <si>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</si>
  <si>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</si>
  <si>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</si>
  <si>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</si>
  <si>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</si>
  <si>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</si>
  <si>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</si>
  <si>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</si>
  <si>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</si>
  <si>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</si>
  <si>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</si>
  <si>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</si>
  <si>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</si>
  <si>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</si>
  <si>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</si>
  <si>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</si>
  <si>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</si>
  <si>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</si>
  <si>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</si>
  <si>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</si>
  <si>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</si>
  <si>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</si>
  <si>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</si>
  <si>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</si>
  <si>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</si>
  <si>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</si>
  <si>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</si>
  <si>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</si>
  <si>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</si>
  <si>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</si>
  <si>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</si>
  <si>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</si>
  <si>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</si>
  <si>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</si>
  <si>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</si>
  <si>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</si>
  <si>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</si>
  <si>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</si>
  <si>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</si>
  <si>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</si>
  <si>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</si>
  <si>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</si>
  <si>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</si>
  <si>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</si>
  <si>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</si>
  <si>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</si>
  <si>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</si>
  <si>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</si>
  <si>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</si>
  <si>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</si>
  <si>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</si>
  <si>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</si>
  <si>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</si>
  <si>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</si>
  <si>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</si>
  <si>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</si>
  <si>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</si>
  <si>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</si>
  <si>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</si>
  <si>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</si>
  <si>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</si>
  <si>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</si>
  <si>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</si>
  <si>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</si>
  <si>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</si>
  <si>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</si>
  <si>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</si>
  <si>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</si>
  <si>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</si>
  <si>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</si>
  <si>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</si>
  <si>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</si>
  <si>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</si>
  <si>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</si>
  <si>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</si>
  <si>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</si>
  <si>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</si>
  <si>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</si>
  <si>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</si>
  <si>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</si>
  <si>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</si>
  <si>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</si>
  <si>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</si>
  <si>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</si>
  <si>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</si>
  <si>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</si>
  <si>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</si>
  <si>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</si>
  <si>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</si>
  <si>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</si>
  <si>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</si>
  <si>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</si>
  <si>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</si>
  <si>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</si>
  <si>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</si>
  <si>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</si>
  <si>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</si>
  <si>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</si>
  <si>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</si>
  <si>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</si>
  <si>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</si>
  <si>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</si>
  <si>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</si>
  <si>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</si>
  <si>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</si>
  <si>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</si>
  <si>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</si>
  <si>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</si>
  <si>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</si>
  <si>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</si>
  <si>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</si>
  <si>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</si>
  <si>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</si>
  <si>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</si>
  <si>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</si>
  <si>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</si>
  <si>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</si>
  <si>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</si>
  <si>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</si>
  <si>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</si>
  <si>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</si>
  <si>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</si>
  <si>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</si>
  <si>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</si>
  <si>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</si>
  <si>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</si>
  <si>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</si>
  <si>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</si>
  <si>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</si>
  <si>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</si>
  <si>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</si>
  <si>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</si>
  <si>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</si>
  <si>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</si>
  <si>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</si>
  <si>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</si>
  <si>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</si>
  <si>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</si>
  <si>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</si>
  <si>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</si>
  <si>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</si>
  <si>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</si>
  <si>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</si>
  <si>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</si>
  <si>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</si>
  <si>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</si>
  <si>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</si>
  <si>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</si>
  <si>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</si>
  <si>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</si>
  <si>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</si>
  <si>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</si>
  <si>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</si>
  <si>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</si>
  <si>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</si>
  <si>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</si>
  <si>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</si>
  <si>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</si>
  <si>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</si>
  <si>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</si>
  <si>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</si>
  <si>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</si>
  <si>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</si>
  <si>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</si>
  <si>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</si>
  <si>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</si>
  <si>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</si>
  <si>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</si>
  <si>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</si>
  <si>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</si>
  <si>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</si>
  <si>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</si>
  <si>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</si>
  <si>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</si>
  <si>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</si>
  <si>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</si>
  <si>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</si>
  <si>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</si>
  <si>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</si>
  <si>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</si>
  <si>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</si>
  <si>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</si>
  <si>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</si>
  <si>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</si>
  <si>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</si>
  <si>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</si>
  <si>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</si>
  <si>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</si>
  <si>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</si>
  <si>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</si>
  <si>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</si>
  <si>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</si>
  <si>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</si>
  <si>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</si>
  <si>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</si>
  <si>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</si>
  <si>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</si>
  <si>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</si>
  <si>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</si>
  <si>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</si>
  <si>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</si>
  <si>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</si>
  <si>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</si>
  <si>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</si>
  <si>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</si>
  <si>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</si>
  <si>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</si>
  <si>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</si>
  <si>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</si>
  <si>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</si>
  <si>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</si>
  <si>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</si>
  <si>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</si>
  <si>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</si>
  <si>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</si>
  <si>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</si>
  <si>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</si>
  <si>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</si>
  <si>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</si>
  <si>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</si>
  <si>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</si>
  <si>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</si>
  <si>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</si>
  <si>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</si>
  <si>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</si>
  <si>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</si>
  <si>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</si>
  <si>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</si>
  <si>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</si>
  <si>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</si>
  <si>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</si>
  <si>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</si>
  <si>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</si>
  <si>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</si>
  <si>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</si>
  <si>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</si>
  <si>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</si>
  <si>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</si>
  <si>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</si>
  <si>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</si>
  <si>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</si>
  <si>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</si>
  <si>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</si>
  <si>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</si>
  <si>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</si>
  <si>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</si>
  <si>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</si>
  <si>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</si>
  <si>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</si>
  <si>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</si>
  <si>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</si>
  <si>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</si>
  <si>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</si>
  <si>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</si>
  <si>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</si>
  <si>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</si>
  <si>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</si>
  <si>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</si>
  <si>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</si>
  <si>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</si>
  <si>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</si>
  <si>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</si>
  <si>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</si>
  <si>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</si>
  <si>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</si>
  <si>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</si>
  <si>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</si>
  <si>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</si>
  <si>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</si>
  <si>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</si>
  <si>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</si>
  <si>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</si>
  <si>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</si>
  <si>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</si>
  <si>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</si>
  <si>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</si>
  <si>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</si>
  <si>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</si>
  <si>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</si>
  <si>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</si>
  <si>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</si>
  <si>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</si>
  <si>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</si>
  <si>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</si>
  <si>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</si>
  <si>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</si>
  <si>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</si>
  <si>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</si>
  <si>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</si>
  <si>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</si>
  <si>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</si>
  <si>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</si>
  <si>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</si>
  <si>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</si>
  <si>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</si>
  <si>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</si>
  <si>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</si>
  <si>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</si>
  <si>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</si>
  <si>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</si>
  <si>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</si>
  <si>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</si>
  <si>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</si>
  <si>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</si>
  <si>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</si>
  <si>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</si>
  <si>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</si>
  <si>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</si>
  <si>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</si>
  <si>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</si>
  <si>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</si>
  <si>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</si>
  <si>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</si>
  <si>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</si>
  <si>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</si>
  <si>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</si>
  <si>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</si>
  <si>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</si>
  <si>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</si>
  <si>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</si>
  <si>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</si>
  <si>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</si>
  <si>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</si>
  <si>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</si>
  <si>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</si>
  <si>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</si>
  <si>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</si>
  <si>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</si>
  <si>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</si>
  <si>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</si>
  <si>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</si>
  <si>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</si>
  <si>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</si>
  <si>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</si>
  <si>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</si>
  <si>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</si>
  <si>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</si>
  <si>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</si>
  <si>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</si>
  <si>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</si>
  <si>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</si>
  <si>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</si>
  <si>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</si>
  <si>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</si>
  <si>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</si>
  <si>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</si>
  <si>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</si>
  <si>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</si>
  <si>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</si>
  <si>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</si>
  <si>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</si>
  <si>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</si>
  <si>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</si>
  <si>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</si>
  <si>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</si>
  <si>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</si>
  <si>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</si>
  <si>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</si>
  <si>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</si>
  <si>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</si>
  <si>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</si>
  <si>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</si>
  <si>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</si>
  <si>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</si>
  <si>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</si>
  <si>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</si>
  <si>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</si>
  <si>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</si>
  <si>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</si>
  <si>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</si>
  <si>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</si>
  <si>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</si>
  <si>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</si>
  <si>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</si>
  <si>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</si>
  <si>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</si>
  <si>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</si>
  <si>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</si>
  <si>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</si>
  <si>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</si>
  <si>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</si>
  <si>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</si>
  <si>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</si>
  <si>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</si>
  <si>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</si>
  <si>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</si>
  <si>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</si>
  <si>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</si>
  <si>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</si>
  <si>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</si>
  <si>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</si>
  <si>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</si>
  <si>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</si>
  <si>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</si>
  <si>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</si>
  <si>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</si>
  <si>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</si>
  <si>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</si>
  <si>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</si>
  <si>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</si>
  <si>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</si>
  <si>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</si>
  <si>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</si>
  <si>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</si>
  <si>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</si>
  <si>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</si>
  <si>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</si>
  <si>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</si>
  <si>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</si>
  <si>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</si>
  <si>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</si>
  <si>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</si>
  <si>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</si>
  <si>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</si>
  <si>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</si>
  <si>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</si>
  <si>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</si>
  <si>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</si>
  <si>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</si>
  <si>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</si>
  <si>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</si>
  <si>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</si>
  <si>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</si>
  <si>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</si>
  <si>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</si>
  <si>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</si>
  <si>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</si>
  <si>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</si>
  <si>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</si>
  <si>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</si>
  <si>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</si>
  <si>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</si>
  <si>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</si>
  <si>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</si>
  <si>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</si>
  <si>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</si>
  <si>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</si>
  <si>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</si>
  <si>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</si>
  <si>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</si>
  <si>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</si>
  <si>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</si>
  <si>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</si>
  <si>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</si>
  <si>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</si>
  <si>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</si>
  <si>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</si>
  <si>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</si>
  <si>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</si>
  <si>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</si>
  <si>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</si>
  <si>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</si>
  <si>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</si>
  <si>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</si>
  <si>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</si>
  <si>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</si>
  <si>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</si>
  <si>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</si>
  <si>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</si>
  <si>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</si>
  <si>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</si>
  <si>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</si>
  <si>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</si>
  <si>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</si>
  <si>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</si>
  <si>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</si>
  <si>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</si>
  <si>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</si>
  <si>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</si>
  <si>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</si>
  <si>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</si>
  <si>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</si>
  <si>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</si>
  <si>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</si>
  <si>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</si>
  <si>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</si>
  <si>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</si>
  <si>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</si>
  <si>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</si>
  <si>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</si>
  <si>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</si>
  <si>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</si>
  <si>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</si>
  <si>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</si>
  <si>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</si>
  <si>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</si>
  <si>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</si>
  <si>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</si>
  <si>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</si>
  <si>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</si>
  <si>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</si>
  <si>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</si>
  <si>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</si>
  <si>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</si>
  <si>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</si>
  <si>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</si>
  <si>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</si>
  <si>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</si>
  <si>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</si>
  <si>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</si>
  <si>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</si>
  <si>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</si>
  <si>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</si>
  <si>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</si>
  <si>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</si>
  <si>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</si>
  <si>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</si>
  <si>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</si>
  <si>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</si>
  <si>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</si>
  <si>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</si>
  <si>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</si>
  <si>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</si>
  <si>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</si>
  <si>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</si>
  <si>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</si>
  <si>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</si>
  <si>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</si>
  <si>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</si>
  <si>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</si>
  <si>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</si>
  <si>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</si>
  <si>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</si>
  <si>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</si>
  <si>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</si>
  <si>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</si>
  <si>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</si>
  <si>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</si>
  <si>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</si>
  <si>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</si>
  <si>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</si>
  <si>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</si>
  <si>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</si>
  <si>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</si>
  <si>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</si>
  <si>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</si>
  <si>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</si>
  <si>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</si>
  <si>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</si>
  <si>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</si>
  <si>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</si>
  <si>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</si>
  <si>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</si>
  <si>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</si>
  <si>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</si>
  <si>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</si>
  <si>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</si>
  <si>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</si>
  <si>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</si>
  <si>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</si>
  <si>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</si>
  <si>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</si>
  <si>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</si>
  <si>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</si>
  <si>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</si>
  <si>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</si>
  <si>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</si>
  <si>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</si>
  <si>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</si>
  <si>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</si>
  <si>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</si>
  <si>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</si>
  <si>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</si>
  <si>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</si>
  <si>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</si>
  <si>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</si>
  <si>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</si>
  <si>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</si>
  <si>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</si>
  <si>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</si>
  <si>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</si>
  <si>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</si>
  <si>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</si>
  <si>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</si>
  <si>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</si>
  <si>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</si>
  <si>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</si>
  <si>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</si>
  <si>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</si>
  <si>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</si>
  <si>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</si>
  <si>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</si>
  <si>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</si>
  <si>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</si>
  <si>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</si>
  <si>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</si>
  <si>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</si>
  <si>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</si>
  <si>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</si>
  <si>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</si>
  <si>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</si>
  <si>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</si>
  <si>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</si>
  <si>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</si>
  <si>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</si>
  <si>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</si>
  <si>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</si>
  <si>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</si>
  <si>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</si>
  <si>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</si>
  <si>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</si>
  <si>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</si>
  <si>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</si>
  <si>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</si>
  <si>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</si>
  <si>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</si>
  <si>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</si>
  <si>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</si>
  <si>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</si>
  <si>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</si>
  <si>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</si>
  <si>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</si>
  <si>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</si>
  <si>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</si>
  <si>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</si>
  <si>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</si>
  <si>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</si>
  <si>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</si>
  <si>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</si>
  <si>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</si>
  <si>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</si>
  <si>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</si>
  <si>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</si>
  <si>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</si>
  <si>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</si>
  <si>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</si>
  <si>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</si>
  <si>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</si>
  <si>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</si>
  <si>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</si>
  <si>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</si>
  <si>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</si>
  <si>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</si>
  <si>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</si>
  <si>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</si>
  <si>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</si>
  <si>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</si>
  <si>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</si>
  <si>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</si>
  <si>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</si>
  <si>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</si>
  <si>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</si>
  <si>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</si>
  <si>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</si>
  <si>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</si>
  <si>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</si>
  <si>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</si>
  <si>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</si>
  <si>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</si>
  <si>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</si>
  <si>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</si>
  <si>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</si>
  <si>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</si>
  <si>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</si>
  <si>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</si>
  <si>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</si>
  <si>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</si>
  <si>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</si>
  <si>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</si>
  <si>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</si>
  <si>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</si>
  <si>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</si>
  <si>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</si>
  <si>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</si>
  <si>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</si>
  <si>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</si>
  <si>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</si>
  <si>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</si>
  <si>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</si>
  <si>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</si>
  <si>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</si>
  <si>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</si>
  <si>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</si>
  <si>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</si>
  <si>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</si>
  <si>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</si>
  <si>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</si>
  <si>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</si>
  <si>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</si>
  <si>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</si>
  <si>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</si>
  <si>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</si>
  <si>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</si>
  <si>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</si>
  <si>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</si>
  <si>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</si>
  <si>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</si>
  <si>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</si>
  <si>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</si>
  <si>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</si>
  <si>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</si>
  <si>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</si>
  <si>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</si>
  <si>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</si>
  <si>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</si>
  <si>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</si>
  <si>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</si>
  <si>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</si>
  <si>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</si>
  <si>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</si>
  <si>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</si>
  <si>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</si>
  <si>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</si>
  <si>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</si>
  <si>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</si>
  <si>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</si>
  <si>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</si>
  <si>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</si>
  <si>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</si>
  <si>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</si>
  <si>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</si>
  <si>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</si>
  <si>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</si>
  <si>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</si>
  <si>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</si>
  <si>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</si>
  <si>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</si>
  <si>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</si>
  <si>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</si>
  <si>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</si>
  <si>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</si>
  <si>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</si>
  <si>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</si>
  <si>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</si>
  <si>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</si>
  <si>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</si>
  <si>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</si>
  <si>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</si>
  <si>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</si>
  <si>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</si>
  <si>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</si>
  <si>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</si>
  <si>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</si>
  <si>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</si>
  <si>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</si>
  <si>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</si>
  <si>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</si>
  <si>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</si>
  <si>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</si>
  <si>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</si>
  <si>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</si>
  <si>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</si>
  <si>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</si>
  <si>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</si>
  <si>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</si>
  <si>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</si>
  <si>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</si>
  <si>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</si>
  <si>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</si>
  <si>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</si>
  <si>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</si>
  <si>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</si>
  <si>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</si>
  <si>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</si>
  <si>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</si>
  <si>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</si>
  <si>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</si>
  <si>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</si>
  <si>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</si>
  <si>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</si>
  <si>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</si>
  <si>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</si>
  <si>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</si>
  <si>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</si>
  <si>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</si>
  <si>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</si>
  <si>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</si>
  <si>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</si>
  <si>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</si>
  <si>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</si>
  <si>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</si>
  <si>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</si>
  <si>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</si>
  <si>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</si>
  <si>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</si>
  <si>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</si>
  <si>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</si>
  <si>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</si>
  <si>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</si>
  <si>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</si>
  <si>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</si>
  <si>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</si>
  <si>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</si>
  <si>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</si>
  <si>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</si>
  <si>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</si>
  <si>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</si>
  <si>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</si>
  <si>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</si>
  <si>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</si>
  <si>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</si>
  <si>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</si>
  <si>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</si>
  <si>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</si>
  <si>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</si>
  <si>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</si>
  <si>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</si>
  <si>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</si>
  <si>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</si>
  <si>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</si>
  <si>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</si>
  <si>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</si>
  <si>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</si>
  <si>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</si>
  <si>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</si>
  <si>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</si>
  <si>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</si>
  <si>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</si>
  <si>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</si>
  <si>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</si>
  <si>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</si>
  <si>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</si>
  <si>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</si>
  <si>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</si>
  <si>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</si>
  <si>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</si>
  <si>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</si>
  <si>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</si>
  <si>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</si>
  <si>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</si>
  <si>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</si>
  <si>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</si>
  <si>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</si>
  <si>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</si>
  <si>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</si>
  <si>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</si>
  <si>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</si>
  <si>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</si>
  <si>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</si>
  <si>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</si>
  <si>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</si>
  <si>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</si>
  <si>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</si>
  <si>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</si>
  <si>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</si>
  <si>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</si>
  <si>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</si>
  <si>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</si>
  <si>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</si>
  <si>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</si>
  <si>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</si>
  <si>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</si>
  <si>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</si>
  <si>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</si>
  <si>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</si>
  <si>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</si>
  <si>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</si>
  <si>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</si>
  <si>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</si>
  <si>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</si>
  <si>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</si>
  <si>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</si>
  <si>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</si>
  <si>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</si>
  <si>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</si>
  <si>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</si>
  <si>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</si>
  <si>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</si>
  <si>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</si>
  <si>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</si>
  <si>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</si>
  <si>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</si>
  <si>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</si>
  <si>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</si>
  <si>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</si>
  <si>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</si>
  <si>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</si>
  <si>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</si>
  <si>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</si>
  <si>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</si>
  <si>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</si>
  <si>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</si>
  <si>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</si>
  <si>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</si>
  <si>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</si>
  <si>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</si>
  <si>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</si>
  <si>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</si>
  <si>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</si>
  <si>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</si>
  <si>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</si>
  <si>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</si>
  <si>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</si>
  <si>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</si>
  <si>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</si>
  <si>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</si>
  <si>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</si>
  <si>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</si>
  <si>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</si>
  <si>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</si>
  <si>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</si>
  <si>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</si>
  <si>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</si>
  <si>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</si>
  <si>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</si>
  <si>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</si>
  <si>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</si>
  <si>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</si>
  <si>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</si>
  <si>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</si>
  <si>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</si>
  <si>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</si>
  <si>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</si>
  <si>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</si>
  <si>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</si>
  <si>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</si>
  <si>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</si>
  <si>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</si>
  <si>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</si>
  <si>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</si>
  <si>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</si>
  <si>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</si>
  <si>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</si>
  <si>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</si>
  <si>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</si>
  <si>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</si>
  <si>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</si>
  <si>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</si>
  <si>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</si>
  <si>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</si>
  <si>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</si>
  <si>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</si>
  <si>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</si>
  <si>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</si>
  <si>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</si>
  <si>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</si>
  <si>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</si>
  <si>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</si>
  <si>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</si>
  <si>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</si>
  <si>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</si>
  <si>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</si>
  <si>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</si>
  <si>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</si>
  <si>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</si>
  <si>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</si>
  <si>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</si>
  <si>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</si>
  <si>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</si>
  <si>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</si>
  <si>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</si>
  <si>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</si>
  <si>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</si>
  <si>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</si>
  <si>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</si>
  <si>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</si>
  <si>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</si>
  <si>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</si>
  <si>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</si>
  <si>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</si>
  <si>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</si>
  <si>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</si>
  <si>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</si>
  <si>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</si>
  <si>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</si>
  <si>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</si>
  <si>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</si>
  <si>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</si>
  <si>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</si>
  <si>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</si>
  <si>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</si>
  <si>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</si>
  <si>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</si>
  <si>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</si>
  <si>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</si>
  <si>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</si>
  <si>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</si>
  <si>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</si>
  <si>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</si>
  <si>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</si>
  <si>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</si>
  <si>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</si>
  <si>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</si>
  <si>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</si>
  <si>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</si>
  <si>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</si>
  <si>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</si>
  <si>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</si>
  <si>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</si>
  <si>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</si>
  <si>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</si>
  <si>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</si>
  <si>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</si>
  <si>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</si>
  <si>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</si>
  <si>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</si>
  <si>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</si>
  <si>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</si>
  <si>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</si>
  <si>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</si>
  <si>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</si>
  <si>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</si>
  <si>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</si>
  <si>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</si>
  <si>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</si>
  <si>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</si>
  <si>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</si>
  <si>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</si>
  <si>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</si>
  <si>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</si>
  <si>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</si>
  <si>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</si>
  <si>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</si>
  <si>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</si>
  <si>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</si>
  <si>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</si>
  <si>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</si>
  <si>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</si>
  <si>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</si>
  <si>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</si>
  <si>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</si>
  <si>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</si>
  <si>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</si>
  <si>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</si>
  <si>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</si>
  <si>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</si>
  <si>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</si>
  <si>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</si>
  <si>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</si>
  <si>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</si>
  <si>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</si>
  <si>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</si>
  <si>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</si>
  <si>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</si>
  <si>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</si>
  <si>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</si>
  <si>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</si>
  <si>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</si>
  <si>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</si>
  <si>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</si>
  <si>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</si>
  <si>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</si>
  <si>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</si>
  <si>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</si>
  <si>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</si>
  <si>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</si>
  <si>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</si>
  <si>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</si>
  <si>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</si>
  <si>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</si>
  <si>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</si>
  <si>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</si>
  <si>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</si>
  <si>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</si>
  <si>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</si>
  <si>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</si>
  <si>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</si>
  <si>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</si>
  <si>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</si>
  <si>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</si>
  <si>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</si>
  <si>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</si>
  <si>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</si>
  <si>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</si>
  <si>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</si>
  <si>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</si>
  <si>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</si>
  <si>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</si>
  <si>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</si>
  <si>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</si>
  <si>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</si>
  <si>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</si>
  <si>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</si>
  <si>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</si>
  <si>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</si>
  <si>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</si>
  <si>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</si>
  <si>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</si>
  <si>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</si>
  <si>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</si>
  <si>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</si>
  <si>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</si>
  <si>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</si>
  <si>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</si>
  <si>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</si>
  <si>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</si>
  <si>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</si>
  <si>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</si>
  <si>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</si>
  <si>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</si>
  <si>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</si>
  <si>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</si>
  <si>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</si>
  <si>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</si>
  <si>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</si>
  <si>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</si>
  <si>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</si>
  <si>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</si>
  <si>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</si>
  <si>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</si>
  <si>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</si>
  <si>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</si>
  <si>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</si>
  <si>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</si>
  <si>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</si>
  <si>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</si>
  <si>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</si>
  <si>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</si>
  <si>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</si>
  <si>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</si>
  <si>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</si>
  <si>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</si>
  <si>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</si>
  <si>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</si>
  <si>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</si>
  <si>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</si>
  <si>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</si>
  <si>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</si>
  <si>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</si>
  <si>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</si>
  <si>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</si>
  <si>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</si>
  <si>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</si>
  <si>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</si>
  <si>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</si>
  <si>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</si>
  <si>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</si>
  <si>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</si>
  <si>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</si>
  <si>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</si>
  <si>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</si>
  <si>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</si>
  <si>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</si>
  <si>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</si>
  <si>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</si>
  <si>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</si>
  <si>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</si>
  <si>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</si>
  <si>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</si>
  <si>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</si>
  <si>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</si>
  <si>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</si>
  <si>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</si>
  <si>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</si>
  <si>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</si>
  <si>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</si>
  <si>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</si>
  <si>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</si>
  <si>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</si>
  <si>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</si>
  <si>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</si>
  <si>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</si>
  <si>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</si>
  <si>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</si>
  <si>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</si>
  <si>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</si>
  <si>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</si>
  <si>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</si>
  <si>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</si>
  <si>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</si>
  <si>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</si>
  <si>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</si>
  <si>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</si>
  <si>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</si>
  <si>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</si>
  <si>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</si>
  <si>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</si>
  <si>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</si>
  <si>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</si>
  <si>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</si>
  <si>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</si>
  <si>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</si>
  <si>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</si>
  <si>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</si>
  <si>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</si>
  <si>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</si>
  <si>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</si>
  <si>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</si>
  <si>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</si>
  <si>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</si>
  <si>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</si>
  <si>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</si>
  <si>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</si>
  <si>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</si>
  <si>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</si>
  <si>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</si>
  <si>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</si>
  <si>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</si>
  <si>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</si>
  <si>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</si>
  <si>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</si>
  <si>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</si>
  <si>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</si>
  <si>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</si>
  <si>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</si>
  <si>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</si>
  <si>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</si>
  <si>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</si>
  <si>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</si>
  <si>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</si>
  <si>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</si>
  <si>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</si>
  <si>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</si>
  <si>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</si>
  <si>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</si>
  <si>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</si>
  <si>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</si>
  <si>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</si>
  <si>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</si>
  <si>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</si>
  <si>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</si>
  <si>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</si>
  <si>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</si>
  <si>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</si>
  <si>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</si>
  <si>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</si>
  <si>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</si>
  <si>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</si>
  <si>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</si>
  <si>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</si>
  <si>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</si>
  <si>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</si>
  <si>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</si>
  <si>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</si>
  <si>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</si>
  <si>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</si>
  <si>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</si>
  <si>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</si>
  <si>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</si>
  <si>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</si>
  <si>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</si>
  <si>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</si>
  <si>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</si>
  <si>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</si>
  <si>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</si>
  <si>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</si>
  <si>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</si>
  <si>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</si>
  <si>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</si>
  <si>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</si>
  <si>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</si>
  <si>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</si>
  <si>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</si>
  <si>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</si>
  <si>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</si>
  <si>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</si>
  <si>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</si>
  <si>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</si>
  <si>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</si>
  <si>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</si>
  <si>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</si>
  <si>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</si>
  <si>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</si>
  <si>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</si>
  <si>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</si>
  <si>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</si>
  <si>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</si>
  <si>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</si>
  <si>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</si>
  <si>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</si>
  <si>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</si>
  <si>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</si>
  <si>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</si>
  <si>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</si>
  <si>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</si>
  <si>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</si>
  <si>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</si>
  <si>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</si>
  <si>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</si>
  <si>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</si>
  <si>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</si>
  <si>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</si>
  <si>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</si>
  <si>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</si>
  <si>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</si>
  <si>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</si>
  <si>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</si>
  <si>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</si>
  <si>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</si>
  <si>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</si>
  <si>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</si>
  <si>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</si>
  <si>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</si>
  <si>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</si>
  <si>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</si>
  <si>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</si>
  <si>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</si>
  <si>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</si>
  <si>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</si>
  <si>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</si>
  <si>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</si>
  <si>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</si>
  <si>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</si>
  <si>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</si>
  <si>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</si>
  <si>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</si>
  <si>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</si>
  <si>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</si>
  <si>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</si>
  <si>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</si>
  <si>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</si>
  <si>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</si>
  <si>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</si>
  <si>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</si>
  <si>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</si>
  <si>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</si>
  <si>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</si>
  <si>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</si>
  <si>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</si>
  <si>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</si>
  <si>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</si>
  <si>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</si>
  <si>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</si>
  <si>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</si>
  <si>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</si>
  <si>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</si>
  <si>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</si>
  <si>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</si>
  <si>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</si>
  <si>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</si>
  <si>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</si>
  <si>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</si>
  <si>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</si>
  <si>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</si>
  <si>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</si>
  <si>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</si>
  <si>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</si>
  <si>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</si>
  <si>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</si>
  <si>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</si>
  <si>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</si>
  <si>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</si>
  <si>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</si>
  <si>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</si>
  <si>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</si>
  <si>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</si>
  <si>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</si>
  <si>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</si>
  <si>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</si>
  <si>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</si>
  <si>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</si>
  <si>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</si>
  <si>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</si>
  <si>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</si>
  <si>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</si>
  <si>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</si>
  <si>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</si>
  <si>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</si>
  <si>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</si>
  <si>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</si>
  <si>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</si>
  <si>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</si>
  <si>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</si>
  <si>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</si>
  <si>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</si>
  <si>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</si>
  <si>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</si>
  <si>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</si>
  <si>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</si>
  <si>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</si>
  <si>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</si>
  <si>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</si>
  <si>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</si>
  <si>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</si>
  <si>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</si>
  <si>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</si>
  <si>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</si>
  <si>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</si>
  <si>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</si>
  <si>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</si>
  <si>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</si>
  <si>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</si>
  <si>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</si>
  <si>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</si>
  <si>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</si>
  <si>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</si>
  <si>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</si>
  <si>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</si>
  <si>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</si>
  <si>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</si>
  <si>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</si>
  <si>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</si>
  <si>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</si>
  <si>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</si>
  <si>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</si>
  <si>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</si>
  <si>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</si>
  <si>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</si>
  <si>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</si>
  <si>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</si>
  <si>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</si>
  <si>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</si>
  <si>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</si>
  <si>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</si>
  <si>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</si>
  <si>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</si>
  <si>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</si>
  <si>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</si>
  <si>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</si>
  <si>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</si>
  <si>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</si>
  <si>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</si>
  <si>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</si>
  <si>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</si>
  <si>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</si>
  <si>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</si>
  <si>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</si>
  <si>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</si>
  <si>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</si>
  <si>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</si>
  <si>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</si>
  <si>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</si>
  <si>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</si>
  <si>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</si>
  <si>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</si>
  <si>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</si>
  <si>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</si>
  <si>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</si>
  <si>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</si>
  <si>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</si>
  <si>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</si>
  <si>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</si>
  <si>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</si>
  <si>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</si>
  <si>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</si>
  <si>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</si>
  <si>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</si>
  <si>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</si>
  <si>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</si>
  <si>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</si>
  <si>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</si>
  <si>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</si>
  <si>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</si>
  <si>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</si>
  <si>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</si>
  <si>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</si>
  <si>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</si>
  <si>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</si>
  <si>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</si>
  <si>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</si>
  <si>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</si>
  <si>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</si>
  <si>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</si>
  <si>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</si>
  <si>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</si>
  <si>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</si>
  <si>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</si>
  <si>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</si>
  <si>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</si>
  <si>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</si>
  <si>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</si>
  <si>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</si>
  <si>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</si>
  <si>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</si>
  <si>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</si>
  <si>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</si>
  <si>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</si>
  <si>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</si>
  <si>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</si>
  <si>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</si>
  <si>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</si>
  <si>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</si>
  <si>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</si>
  <si>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</si>
  <si>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</si>
  <si>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</si>
  <si>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</si>
  <si>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</si>
  <si>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</si>
  <si>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</si>
  <si>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</si>
  <si>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</si>
  <si>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</si>
  <si>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</si>
  <si>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</si>
  <si>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</si>
  <si>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</si>
  <si>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</si>
  <si>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</si>
  <si>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</si>
  <si>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</si>
  <si>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</si>
  <si>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</si>
  <si>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</si>
  <si>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</si>
  <si>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</si>
  <si>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</si>
  <si>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</si>
  <si>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</si>
  <si>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</si>
  <si>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</si>
  <si>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</si>
  <si>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</si>
  <si>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</si>
  <si>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</si>
  <si>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</si>
  <si>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</si>
  <si>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</si>
  <si>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</si>
  <si>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</si>
  <si>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</si>
  <si>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</si>
  <si>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</si>
  <si>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</si>
  <si>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</si>
  <si>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</si>
  <si>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</si>
  <si>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</si>
  <si>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</si>
  <si>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</si>
  <si>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</si>
  <si>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</si>
  <si>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</si>
  <si>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</si>
  <si>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</si>
  <si>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</si>
  <si>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</si>
  <si>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</si>
  <si>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</si>
  <si>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</si>
  <si>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</si>
  <si>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</si>
  <si>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</si>
  <si>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</si>
  <si>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</si>
  <si>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</si>
  <si>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</si>
  <si>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</si>
  <si>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</si>
  <si>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</si>
  <si>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</si>
  <si>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</si>
  <si>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</si>
  <si>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</si>
  <si>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</si>
  <si>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</si>
  <si>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</si>
  <si>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</si>
  <si>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</si>
  <si>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</si>
  <si>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</si>
  <si>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</si>
  <si>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</si>
  <si>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</si>
  <si>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</si>
  <si>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</si>
  <si>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</si>
  <si>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</si>
  <si>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</si>
  <si>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</si>
  <si>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</si>
  <si>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</si>
  <si>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</si>
  <si>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</si>
  <si>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</si>
  <si>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</si>
  <si>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</si>
  <si>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</si>
  <si>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</si>
  <si>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</si>
  <si>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</si>
  <si>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</si>
  <si>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</si>
  <si>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</si>
  <si>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</si>
  <si>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</si>
  <si>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</si>
  <si>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</si>
  <si>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</si>
  <si>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</si>
  <si>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</si>
  <si>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</si>
  <si>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</si>
  <si>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</si>
  <si>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</si>
  <si>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</si>
  <si>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</si>
  <si>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</si>
  <si>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</si>
  <si>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</si>
  <si>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</si>
  <si>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</si>
  <si>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</si>
  <si>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</si>
  <si>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</si>
  <si>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</si>
  <si>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</si>
  <si>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</si>
  <si>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</si>
  <si>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</si>
  <si>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</si>
  <si>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</si>
  <si>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</si>
  <si>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</si>
  <si>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</si>
  <si>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</si>
  <si>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</si>
  <si>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</si>
  <si>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</si>
  <si>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</si>
  <si>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</si>
  <si>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</si>
  <si>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</si>
  <si>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</si>
  <si>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</si>
  <si>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</si>
  <si>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</si>
  <si>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</si>
  <si>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</si>
  <si>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</si>
  <si>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</si>
  <si>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</si>
  <si>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</si>
  <si>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</si>
  <si>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</si>
  <si>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</si>
  <si>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</si>
  <si>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</si>
  <si>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</si>
  <si>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</si>
  <si>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</si>
  <si>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</si>
  <si>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</si>
  <si>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</si>
  <si>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</si>
  <si>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</si>
  <si>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</si>
  <si>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</si>
  <si>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</si>
  <si>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</si>
  <si>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</si>
  <si>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</si>
  <si>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</si>
  <si>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</si>
  <si>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</si>
  <si>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</si>
  <si>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</si>
  <si>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</si>
  <si>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</si>
  <si>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</si>
  <si>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</si>
  <si>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</si>
  <si>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</si>
  <si>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</si>
  <si>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</si>
  <si>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</si>
  <si>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</si>
  <si>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</si>
  <si>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</si>
  <si>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</si>
  <si>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</si>
  <si>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</si>
  <si>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</si>
  <si>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</si>
  <si>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</si>
  <si>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</si>
  <si>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</si>
  <si>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</si>
  <si>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</si>
  <si>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</si>
  <si>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</si>
  <si>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</si>
  <si>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</si>
  <si>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</si>
  <si>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</si>
  <si>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</si>
  <si>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</si>
  <si>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</si>
  <si>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</si>
  <si>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</si>
  <si>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</si>
  <si>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</si>
  <si>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</si>
  <si>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</si>
  <si>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</si>
  <si>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</si>
  <si>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</si>
  <si>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</si>
  <si>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</si>
  <si>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</si>
  <si>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</si>
  <si>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</si>
  <si>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</si>
  <si>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</si>
  <si>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</si>
  <si>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</si>
  <si>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</si>
  <si>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</si>
  <si>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</si>
  <si>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</si>
  <si>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</si>
  <si>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</si>
  <si>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</si>
  <si>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</si>
  <si>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</si>
  <si>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</si>
  <si>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</si>
  <si>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</si>
  <si>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</si>
  <si>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</si>
  <si>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</si>
  <si>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</si>
  <si>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</si>
  <si>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</si>
  <si>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</si>
  <si>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</si>
  <si>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</si>
  <si>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</si>
  <si>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</si>
  <si>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</si>
  <si>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</si>
  <si>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</si>
  <si>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</si>
  <si>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</si>
  <si>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</si>
  <si>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</si>
  <si>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</si>
  <si>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</si>
  <si>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</si>
  <si>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</si>
  <si>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</si>
  <si>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</si>
  <si>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</si>
  <si>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</si>
  <si>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</si>
  <si>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</si>
  <si>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</si>
  <si>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</si>
  <si>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</si>
  <si>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</si>
  <si>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</si>
  <si>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</si>
  <si>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</si>
  <si>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</si>
  <si>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</si>
  <si>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</si>
  <si>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</si>
  <si>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</si>
  <si>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</si>
  <si>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</si>
  <si>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</si>
  <si>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</si>
  <si>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</si>
  <si>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</si>
  <si>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</si>
  <si>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</si>
  <si>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</si>
  <si>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</si>
  <si>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</si>
  <si>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</si>
  <si>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</si>
  <si>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</si>
  <si>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</si>
  <si>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</si>
  <si>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</si>
  <si>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</si>
  <si>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</si>
  <si>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</si>
  <si>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</si>
  <si>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</si>
  <si>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</si>
  <si>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</si>
  <si>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</si>
  <si>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</si>
  <si>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</si>
  <si>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</si>
  <si>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</si>
  <si>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</si>
  <si>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</si>
  <si>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</si>
  <si>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</si>
  <si>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</si>
  <si>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</si>
  <si>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</si>
  <si>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</si>
  <si>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</si>
  <si>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</si>
  <si>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</si>
  <si>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</si>
  <si>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</si>
  <si>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</si>
  <si>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</si>
  <si>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</si>
  <si>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</si>
  <si>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</si>
  <si>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</si>
  <si>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</si>
  <si>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</si>
  <si>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</si>
  <si>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</si>
  <si>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</si>
  <si>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</si>
  <si>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</si>
  <si>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</si>
  <si>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</si>
  <si>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</si>
  <si>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</si>
  <si>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</si>
  <si>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</si>
  <si>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</si>
  <si>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</si>
  <si>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</si>
  <si>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</si>
  <si>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</si>
  <si>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</si>
  <si>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</si>
  <si>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</si>
  <si>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</si>
  <si>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</si>
  <si>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</si>
  <si>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</si>
  <si>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</si>
  <si>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</si>
  <si>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</si>
  <si>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</si>
  <si>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</si>
  <si>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</si>
  <si>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</si>
  <si>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</si>
  <si>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</si>
  <si>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</si>
  <si>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</si>
  <si>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</si>
  <si>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</si>
  <si>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</si>
  <si>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</si>
  <si>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</si>
  <si>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</si>
  <si>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</si>
  <si>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</si>
  <si>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</si>
  <si>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</si>
  <si>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</si>
  <si>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</si>
  <si>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</si>
  <si>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</si>
  <si>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</si>
  <si>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</si>
  <si>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</si>
  <si>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</si>
  <si>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</si>
  <si>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</si>
  <si>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</si>
  <si>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</si>
  <si>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</si>
  <si>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</si>
  <si>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</si>
  <si>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</si>
  <si>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</si>
  <si>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</si>
  <si>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</si>
  <si>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</si>
  <si>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</si>
  <si>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</si>
  <si>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</si>
  <si>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</si>
  <si>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</si>
  <si>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</si>
  <si>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</si>
  <si>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</si>
  <si>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</si>
  <si>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</si>
  <si>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</si>
  <si>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</si>
  <si>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</si>
  <si>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</si>
  <si>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</si>
  <si>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</si>
  <si>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</si>
  <si>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</si>
  <si>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</si>
  <si>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</si>
  <si>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</si>
  <si>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</si>
  <si>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</si>
  <si>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</si>
  <si>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</si>
  <si>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</si>
  <si>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</si>
  <si>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</si>
  <si>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</si>
  <si>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</si>
  <si>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</si>
  <si>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</si>
  <si>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</si>
  <si>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</si>
  <si>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</si>
  <si>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</si>
  <si>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</si>
  <si>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</si>
  <si>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</si>
  <si>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</si>
  <si>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</si>
  <si>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</si>
  <si>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</si>
  <si>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</si>
  <si>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</si>
  <si>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</si>
  <si>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</si>
  <si>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</si>
  <si>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</si>
  <si>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</si>
  <si>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</si>
  <si>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</si>
  <si>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</si>
  <si>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</si>
  <si>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</si>
  <si>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</si>
  <si>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</si>
  <si>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</si>
  <si>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</si>
  <si>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</si>
  <si>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</si>
  <si>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</si>
  <si>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</si>
  <si>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</si>
  <si>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</si>
  <si>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</si>
  <si>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</si>
  <si>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</si>
  <si>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</si>
  <si>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</si>
  <si>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</si>
  <si>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</si>
  <si>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</si>
  <si>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</si>
  <si>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</si>
  <si>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</si>
  <si>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</si>
  <si>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</si>
  <si>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</si>
  <si>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</si>
  <si>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</si>
  <si>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</si>
  <si>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</si>
  <si>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</si>
  <si>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</si>
  <si>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</si>
  <si>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</si>
  <si>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</si>
  <si>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</si>
  <si>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</si>
  <si>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</si>
  <si>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</si>
  <si>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</si>
  <si>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</si>
  <si>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</si>
  <si>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</si>
  <si>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</si>
  <si>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</si>
  <si>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</si>
  <si>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</si>
  <si>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</si>
  <si>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</si>
  <si>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</si>
  <si>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</si>
  <si>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</si>
  <si>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</si>
  <si>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</si>
  <si>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</si>
  <si>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</si>
  <si>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</si>
  <si>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</si>
  <si>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</si>
  <si>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</si>
  <si>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</si>
  <si>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</si>
  <si>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</si>
  <si>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</si>
  <si>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</si>
  <si>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</si>
  <si>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</si>
  <si>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</si>
  <si>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</si>
  <si>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</si>
  <si>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</si>
  <si>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</si>
  <si>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</si>
  <si>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</si>
  <si>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</si>
  <si>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</si>
  <si>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</si>
  <si>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</si>
  <si>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</si>
  <si>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</si>
  <si>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</si>
  <si>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</si>
  <si>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</si>
  <si>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</si>
  <si>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</si>
  <si>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</si>
  <si>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</si>
  <si>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</si>
  <si>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</si>
  <si>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</si>
  <si>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</si>
  <si>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</si>
  <si>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</si>
  <si>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</si>
  <si>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</si>
  <si>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</si>
  <si>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</si>
  <si>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</si>
  <si>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</si>
  <si>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</si>
  <si>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</si>
  <si>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</si>
  <si>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</si>
  <si>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</si>
  <si>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</si>
  <si>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</si>
  <si>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</si>
  <si>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</si>
  <si>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</si>
  <si>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</si>
  <si>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</si>
  <si>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</si>
  <si>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</si>
  <si>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</si>
  <si>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</si>
  <si>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</si>
  <si>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</si>
  <si>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</si>
  <si>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</si>
  <si>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</si>
  <si>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</si>
  <si>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</si>
  <si>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</si>
  <si>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</si>
  <si>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</si>
  <si>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</si>
  <si>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</si>
  <si>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</si>
  <si>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</si>
  <si>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</si>
  <si>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</si>
  <si>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</si>
  <si>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</si>
  <si>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</si>
  <si>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</si>
  <si>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</si>
  <si>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</si>
  <si>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</si>
  <si>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</si>
  <si>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</si>
  <si>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</si>
  <si>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</si>
  <si>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</si>
  <si>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</si>
  <si>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</si>
  <si>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</si>
  <si>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</si>
  <si>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</si>
  <si>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</si>
  <si>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</si>
  <si>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</si>
  <si>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</si>
  <si>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</si>
  <si>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</si>
  <si>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</si>
  <si>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</si>
  <si>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</si>
  <si>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</si>
  <si>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</si>
  <si>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</si>
  <si>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</si>
  <si>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</si>
  <si>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</si>
  <si>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</si>
  <si>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</si>
  <si>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</si>
  <si>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</si>
  <si>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</si>
  <si>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</si>
  <si>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</si>
  <si>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</si>
  <si>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</si>
  <si>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</si>
  <si>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</si>
  <si>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</si>
  <si>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</si>
  <si>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</si>
  <si>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</si>
  <si>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</si>
  <si>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</si>
  <si>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</si>
  <si>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</si>
  <si>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</si>
  <si>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</si>
  <si>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</si>
  <si>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</si>
  <si>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</si>
  <si>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</si>
  <si>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</si>
  <si>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</si>
  <si>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</si>
  <si>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</si>
  <si>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</si>
  <si>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</si>
  <si>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</si>
  <si>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</si>
  <si>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</si>
  <si>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</si>
  <si>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</si>
  <si>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</si>
  <si>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</si>
  <si>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</si>
  <si>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</si>
  <si>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</si>
  <si>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</si>
  <si>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</si>
  <si>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</si>
  <si>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</si>
  <si>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</si>
  <si>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</si>
  <si>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</si>
  <si>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</si>
  <si>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</si>
  <si>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</si>
  <si>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</si>
  <si>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</si>
  <si>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</si>
  <si>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</si>
  <si>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</si>
  <si>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</si>
  <si>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</si>
  <si>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</si>
  <si>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</si>
  <si>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</si>
  <si>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</si>
  <si>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</si>
  <si>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</si>
  <si>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</si>
  <si>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</si>
  <si>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</si>
  <si>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</si>
  <si>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</si>
  <si>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</si>
  <si>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</si>
  <si>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</si>
  <si>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</si>
  <si>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</si>
  <si>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</si>
  <si>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</si>
  <si>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</si>
  <si>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</si>
  <si>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</si>
  <si>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</si>
  <si>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</si>
  <si>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</si>
  <si>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</si>
  <si>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</si>
  <si>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</si>
  <si>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</si>
  <si>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</si>
  <si>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</si>
  <si>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</si>
  <si>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</si>
  <si>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</si>
  <si>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</si>
  <si>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</si>
  <si>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</si>
  <si>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</si>
  <si>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</si>
  <si>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</si>
  <si>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</si>
  <si>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</si>
  <si>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</si>
  <si>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</si>
  <si>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</si>
  <si>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</si>
  <si>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</si>
  <si>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</si>
  <si>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</si>
  <si>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</si>
  <si>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</si>
  <si>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</si>
  <si>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</si>
  <si>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</si>
  <si>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</si>
  <si>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</si>
  <si>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</si>
  <si>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</si>
  <si>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</si>
  <si>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</si>
  <si>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</si>
  <si>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</si>
  <si>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</si>
  <si>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</si>
  <si>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</si>
  <si>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</si>
  <si>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</si>
  <si>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</si>
  <si>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</si>
  <si>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</si>
  <si>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</si>
  <si>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</si>
  <si>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</si>
  <si>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</si>
  <si>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</si>
  <si>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</si>
  <si>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</si>
  <si>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</si>
  <si>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</si>
  <si>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</si>
  <si>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</si>
  <si>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</si>
  <si>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</si>
  <si>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</si>
  <si>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</si>
  <si>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</si>
  <si>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</si>
  <si>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</si>
  <si>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</si>
  <si>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</si>
  <si>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</si>
  <si>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</si>
  <si>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</si>
  <si>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</si>
  <si>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</si>
  <si>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</si>
  <si>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</si>
  <si>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</si>
  <si>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</si>
  <si>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</si>
  <si>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</si>
  <si>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</si>
  <si>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</si>
  <si>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</si>
  <si>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</si>
  <si>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</si>
  <si>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</si>
  <si>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</si>
  <si>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</si>
  <si>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</si>
  <si>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</si>
  <si>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</si>
  <si>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</si>
  <si>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</si>
  <si>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</si>
  <si>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</si>
  <si>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</si>
  <si>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</si>
  <si>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</si>
  <si>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</si>
  <si>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</si>
  <si>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</si>
  <si>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</si>
  <si>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</si>
  <si>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</si>
  <si>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</si>
  <si>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</si>
  <si>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</si>
  <si>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</si>
  <si>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</si>
  <si>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</si>
  <si>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</si>
  <si>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</si>
  <si>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</si>
  <si>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</si>
  <si>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</si>
  <si>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</si>
  <si>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</si>
  <si>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</si>
  <si>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</si>
  <si>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</si>
  <si>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</si>
  <si>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</si>
  <si>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</si>
  <si>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</si>
  <si>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</si>
  <si>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</si>
  <si>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</si>
  <si>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</si>
  <si>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</si>
  <si>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</si>
  <si>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</si>
  <si>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</si>
  <si>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</si>
  <si>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</si>
  <si>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</si>
  <si>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</si>
  <si>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</si>
  <si>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</si>
  <si>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</si>
  <si>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</si>
  <si>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</si>
  <si>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</si>
  <si>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</si>
  <si>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</si>
  <si>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</si>
  <si>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</si>
  <si>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</si>
  <si>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</si>
  <si>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</si>
  <si>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</si>
  <si>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</si>
  <si>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</si>
  <si>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</si>
  <si>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</si>
  <si>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</si>
  <si>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</si>
  <si>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</si>
  <si>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</si>
  <si>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</si>
  <si>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</si>
  <si>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</si>
  <si>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</si>
  <si>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</si>
  <si>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</si>
  <si>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</si>
  <si>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</si>
  <si>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</si>
  <si>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</si>
  <si>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</si>
  <si>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</si>
  <si>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</si>
  <si>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</si>
  <si>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</si>
  <si>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</si>
  <si>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</si>
  <si>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</si>
  <si>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</si>
  <si>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</si>
  <si>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</si>
  <si>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</si>
  <si>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</si>
  <si>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</si>
  <si>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</si>
  <si>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</si>
  <si>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</si>
  <si>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</si>
  <si>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</si>
  <si>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</si>
  <si>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</si>
  <si>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</si>
  <si>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</si>
  <si>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</si>
  <si>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</si>
  <si>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</si>
  <si>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</si>
  <si>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</si>
  <si>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</si>
  <si>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</si>
  <si>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</si>
  <si>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</si>
  <si>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</si>
  <si>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</si>
  <si>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</si>
  <si>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</si>
  <si>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</si>
  <si>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</si>
  <si>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</si>
  <si>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</si>
  <si>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</si>
  <si>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</si>
  <si>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</si>
  <si>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</si>
  <si>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</si>
  <si>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</si>
  <si>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</si>
  <si>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</si>
  <si>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</si>
  <si>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</si>
  <si>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</si>
  <si>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</si>
  <si>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</si>
  <si>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</si>
  <si>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</si>
  <si>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</si>
  <si>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</si>
  <si>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</si>
  <si>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</si>
  <si>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</si>
  <si>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</si>
  <si>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</si>
  <si>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</si>
  <si>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</si>
  <si>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</si>
  <si>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</si>
  <si>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</si>
  <si>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</si>
  <si>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</si>
  <si>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</si>
  <si>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</si>
  <si>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</si>
  <si>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</si>
  <si>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</si>
  <si>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</si>
  <si>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</si>
  <si>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</si>
  <si>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</si>
  <si>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</si>
  <si>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</si>
  <si>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</si>
  <si>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</si>
  <si>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</si>
  <si>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</si>
  <si>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</si>
  <si>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</si>
  <si>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</si>
  <si>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</si>
  <si>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</si>
  <si>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</si>
  <si>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</si>
  <si>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</si>
  <si>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</si>
  <si>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</si>
  <si>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</si>
  <si>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</si>
  <si>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</si>
  <si>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</si>
  <si>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</si>
  <si>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</si>
  <si>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</si>
  <si>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</si>
  <si>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</si>
  <si>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</si>
  <si>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</si>
  <si>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</si>
  <si>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</si>
  <si>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</si>
  <si>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</si>
  <si>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</si>
  <si>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</si>
  <si>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</si>
  <si>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</si>
  <si>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</si>
  <si>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</si>
  <si>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</si>
  <si>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</si>
  <si>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</si>
  <si>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</si>
  <si>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</si>
  <si>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</si>
  <si>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</si>
  <si>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</si>
  <si>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</si>
  <si>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</si>
  <si>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</si>
  <si>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</si>
  <si>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</si>
  <si>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</si>
  <si>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</si>
  <si>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</si>
  <si>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</si>
  <si>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</si>
  <si>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</si>
  <si>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</si>
  <si>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</si>
  <si>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</si>
  <si>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</si>
  <si>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</si>
  <si>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</si>
  <si>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</si>
  <si>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</si>
  <si>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</si>
  <si>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</si>
  <si>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</si>
  <si>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</si>
  <si>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</si>
  <si>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</si>
  <si>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</si>
  <si>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</si>
  <si>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</si>
  <si>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</si>
  <si>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</si>
  <si>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</si>
  <si>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</si>
  <si>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</si>
  <si>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</si>
  <si>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</si>
  <si>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</si>
  <si>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</si>
  <si>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</si>
  <si>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</si>
  <si>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</si>
  <si>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</si>
  <si>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</si>
  <si>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</si>
  <si>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</si>
  <si>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</si>
  <si>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</si>
  <si>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</si>
  <si>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</si>
  <si>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</si>
  <si>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</si>
  <si>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</si>
  <si>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</si>
  <si>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</si>
  <si>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</si>
  <si>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</si>
  <si>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</si>
  <si>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</si>
  <si>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</si>
  <si>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</si>
  <si>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</si>
  <si>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</si>
  <si>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</si>
  <si>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</si>
  <si>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</si>
  <si>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</si>
  <si>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</si>
  <si>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</si>
  <si>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</si>
  <si>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</si>
  <si>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</si>
  <si>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</si>
  <si>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</si>
  <si>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</si>
  <si>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</si>
  <si>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</si>
  <si>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</si>
  <si>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</si>
  <si>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</si>
  <si>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</si>
  <si>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</si>
  <si>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</si>
  <si>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</si>
  <si>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</si>
  <si>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</si>
  <si>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</si>
  <si>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</si>
  <si>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</si>
  <si>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</si>
  <si>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</si>
  <si>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</si>
  <si>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</si>
  <si>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</si>
  <si>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</si>
  <si>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</si>
  <si>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</si>
  <si>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</si>
  <si>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</si>
  <si>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</si>
  <si>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</si>
  <si>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</si>
  <si>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</si>
  <si>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</si>
  <si>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</si>
  <si>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</si>
  <si>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</si>
  <si>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</si>
  <si>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</si>
  <si>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</si>
  <si>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</si>
  <si>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</si>
  <si>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</si>
  <si>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</si>
  <si>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</si>
  <si>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</si>
  <si>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</si>
  <si>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</si>
  <si>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</si>
  <si>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</si>
  <si>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</si>
  <si>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</si>
  <si>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</si>
  <si>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</si>
  <si>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</si>
  <si>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</si>
  <si>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</si>
  <si>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</si>
  <si>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</si>
  <si>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</si>
  <si>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</si>
  <si>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</si>
  <si>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</si>
  <si>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</si>
  <si>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</si>
  <si>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</si>
  <si>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</si>
  <si>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</si>
  <si>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</si>
  <si>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</si>
  <si>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</si>
  <si>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</si>
  <si>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</si>
  <si>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</si>
  <si>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</si>
  <si>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</si>
  <si>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</si>
  <si>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</si>
  <si>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</si>
  <si>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</si>
  <si>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</si>
  <si>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</si>
  <si>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</si>
  <si>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</si>
  <si>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</si>
  <si>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</si>
  <si>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</si>
  <si>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</si>
  <si>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</si>
  <si>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</si>
  <si>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</si>
  <si>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</si>
  <si>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</si>
  <si>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</si>
  <si>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</si>
  <si>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</si>
  <si>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</si>
  <si>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</si>
  <si>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</si>
  <si>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</si>
  <si>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</si>
  <si>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</si>
  <si>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</si>
  <si>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</si>
  <si>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</si>
  <si>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</si>
  <si>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</si>
  <si>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</si>
  <si>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</si>
  <si>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</si>
  <si>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</si>
  <si>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</si>
  <si>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</si>
  <si>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</si>
  <si>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</si>
  <si>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</si>
  <si>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</si>
  <si>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</si>
  <si>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</si>
  <si>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</si>
  <si>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</si>
  <si>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</si>
  <si>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</si>
  <si>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</si>
  <si>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</si>
  <si>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</si>
  <si>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</si>
  <si>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</si>
  <si>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</si>
  <si>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</si>
  <si>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</si>
  <si>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</si>
  <si>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</si>
  <si>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</si>
  <si>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</si>
  <si>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</si>
  <si>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</si>
  <si>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</si>
  <si>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</si>
  <si>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</si>
  <si>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</si>
  <si>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</si>
  <si>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</si>
  <si>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</si>
  <si>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</si>
  <si>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</si>
  <si>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</si>
  <si>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</si>
  <si>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</si>
  <si>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</si>
  <si>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</si>
  <si>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</si>
  <si>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</si>
  <si>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</si>
  <si>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</si>
  <si>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</si>
  <si>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</si>
  <si>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</si>
  <si>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</si>
  <si>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</si>
  <si>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</si>
  <si>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</si>
  <si>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</si>
  <si>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</si>
  <si>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</si>
  <si>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</si>
  <si>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</si>
  <si>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</si>
  <si>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</si>
  <si>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</si>
  <si>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</si>
  <si>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</si>
  <si>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</si>
  <si>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</si>
  <si>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</si>
  <si>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</si>
  <si>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</si>
  <si>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</si>
  <si>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</si>
  <si>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</si>
  <si>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</si>
  <si>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</si>
  <si>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</si>
  <si>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</si>
  <si>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</si>
  <si>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</si>
  <si>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</si>
  <si>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</si>
  <si>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</si>
  <si>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</si>
  <si>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</si>
  <si>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</si>
  <si>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</si>
  <si>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</si>
  <si>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</si>
  <si>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</si>
  <si>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</si>
  <si>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</si>
  <si>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</si>
  <si>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</si>
  <si>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</si>
  <si>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</si>
  <si>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</si>
  <si>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</si>
  <si>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</si>
  <si>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</si>
  <si>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</si>
  <si>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</si>
  <si>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</si>
  <si>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</si>
  <si>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</si>
  <si>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</si>
  <si>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</si>
  <si>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</si>
  <si>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</si>
  <si>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</si>
  <si>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</si>
  <si>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</si>
  <si>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</si>
  <si>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</si>
  <si>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</si>
  <si>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</si>
  <si>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</si>
  <si>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</si>
  <si>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</si>
  <si>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</si>
  <si>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</si>
  <si>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</si>
  <si>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</si>
  <si>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</si>
  <si>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</si>
  <si>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</si>
  <si>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</si>
  <si>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</si>
  <si>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</si>
  <si>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</si>
  <si>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</si>
  <si>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</si>
  <si>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</si>
  <si>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</si>
  <si>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</si>
  <si>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</si>
  <si>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</si>
  <si>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</si>
  <si>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</si>
  <si>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</si>
  <si>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</si>
  <si>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</si>
  <si>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</si>
  <si>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</si>
  <si>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</si>
  <si>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</si>
  <si>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</si>
  <si>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</si>
  <si>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</si>
  <si>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</si>
  <si>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</si>
  <si>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</si>
  <si>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</si>
  <si>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</si>
  <si>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</si>
  <si>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</si>
  <si>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</si>
  <si>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</si>
  <si>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</si>
  <si>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</si>
  <si>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</si>
  <si>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</si>
  <si>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</si>
  <si>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</si>
  <si>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</si>
  <si>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</si>
  <si>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</si>
  <si>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</si>
  <si>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</si>
  <si>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</si>
  <si>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</si>
  <si>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</si>
  <si>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</si>
  <si>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</si>
  <si>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</si>
  <si>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</si>
  <si>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</si>
  <si>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</si>
  <si>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</si>
  <si>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</si>
  <si>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</si>
  <si>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</si>
  <si>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</si>
  <si>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</si>
  <si>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</si>
  <si>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</si>
  <si>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</si>
  <si>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</si>
  <si>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</si>
  <si>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</si>
  <si>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</si>
  <si>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</si>
  <si>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</si>
  <si>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</si>
  <si>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</si>
  <si>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</si>
  <si>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</si>
  <si>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</si>
  <si>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</si>
  <si>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</si>
  <si>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</si>
  <si>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</si>
  <si>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</si>
  <si>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</si>
  <si>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</si>
  <si>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</si>
  <si>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</si>
  <si>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</si>
  <si>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</si>
  <si>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</si>
  <si>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</si>
  <si>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</si>
  <si>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</si>
  <si>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</si>
  <si>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</si>
  <si>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</si>
  <si>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</si>
  <si>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</si>
  <si>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</si>
  <si>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</si>
  <si>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</si>
  <si>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</si>
  <si>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</si>
  <si>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</si>
  <si>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</si>
  <si>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</si>
  <si>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</si>
  <si>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</si>
  <si>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</si>
  <si>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</si>
  <si>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</si>
  <si>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</si>
  <si>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</si>
  <si>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</si>
  <si>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</si>
  <si>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</si>
  <si>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</si>
  <si>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</si>
  <si>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</si>
  <si>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</si>
  <si>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</si>
  <si>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</si>
  <si>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</si>
  <si>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</si>
  <si>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</si>
  <si>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</si>
  <si>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</si>
  <si>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</si>
  <si>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</si>
  <si>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</si>
  <si>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</si>
  <si>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</si>
  <si>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</si>
  <si>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</si>
  <si>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</si>
  <si>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</si>
  <si>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</si>
  <si>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</si>
  <si>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</si>
  <si>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</si>
  <si>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</si>
  <si>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</si>
  <si>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</si>
  <si>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</si>
  <si>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</si>
  <si>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</si>
  <si>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</si>
  <si>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</si>
  <si>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</si>
  <si>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</si>
  <si>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</si>
  <si>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</si>
  <si>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</si>
  <si>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</si>
  <si>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</si>
  <si>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</si>
  <si>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</si>
  <si>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</si>
  <si>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</si>
  <si>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</si>
  <si>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</si>
  <si>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</si>
  <si>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</si>
  <si>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</si>
  <si>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</si>
  <si>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</si>
  <si>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</si>
  <si>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</si>
  <si>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</si>
  <si>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</si>
  <si>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</si>
  <si>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</si>
  <si>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</si>
  <si>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</si>
  <si>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</si>
  <si>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</si>
  <si>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</si>
  <si>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</si>
  <si>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</si>
  <si>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</si>
  <si>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</si>
  <si>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</si>
  <si>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</si>
  <si>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</si>
  <si>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</si>
  <si>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</si>
  <si>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</si>
  <si>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</si>
  <si>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</si>
  <si>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</si>
  <si>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</si>
  <si>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</si>
  <si>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</si>
  <si>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</si>
  <si>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</si>
  <si>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</si>
  <si>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</si>
  <si>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</si>
  <si>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</si>
  <si>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</si>
  <si>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</si>
  <si>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</si>
  <si>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</si>
  <si>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</si>
  <si>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</si>
  <si>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</si>
  <si>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</si>
  <si>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</si>
  <si>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</si>
  <si>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</si>
  <si>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</si>
  <si>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</si>
  <si>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</si>
  <si>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</si>
  <si>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</si>
  <si>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</si>
  <si>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</si>
  <si>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</si>
  <si>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</si>
  <si>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</si>
  <si>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</si>
  <si>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</si>
  <si>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</si>
  <si>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</si>
  <si>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</si>
  <si>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</si>
  <si>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</si>
  <si>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</si>
  <si>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</si>
  <si>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</si>
  <si>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</si>
  <si>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</si>
  <si>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</si>
  <si>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</si>
  <si>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</si>
  <si>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</si>
  <si>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</si>
  <si>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</si>
  <si>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</si>
  <si>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</si>
  <si>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</si>
  <si>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</si>
  <si>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</si>
  <si>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</si>
  <si>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</si>
  <si>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</si>
  <si>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</si>
  <si>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</si>
  <si>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</si>
  <si>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</si>
  <si>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</si>
  <si>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</si>
  <si>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</si>
  <si>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</si>
  <si>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</si>
  <si>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</si>
  <si>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</si>
  <si>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</si>
  <si>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</si>
  <si>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</si>
  <si>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</si>
  <si>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</si>
  <si>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</si>
  <si>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</si>
  <si>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</si>
  <si>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</si>
  <si>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</si>
  <si>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</si>
  <si>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</si>
  <si>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</si>
  <si>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</si>
  <si>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</si>
  <si>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</si>
  <si>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</si>
  <si>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</si>
  <si>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</si>
  <si>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</si>
  <si>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</si>
  <si>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</si>
  <si>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</si>
  <si>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</si>
  <si>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</si>
  <si>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</si>
  <si>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</si>
  <si>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</si>
  <si>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</si>
  <si>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</si>
  <si>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</si>
  <si>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</si>
  <si>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</si>
  <si>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</si>
  <si>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</si>
  <si>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</si>
  <si>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</si>
  <si>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</si>
  <si>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</si>
  <si>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</si>
  <si>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</si>
  <si>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</si>
  <si>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</si>
  <si>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</si>
  <si>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</si>
  <si>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</si>
  <si>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</si>
  <si>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</si>
  <si>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</si>
  <si>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</si>
  <si>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</si>
  <si>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</si>
  <si>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</si>
  <si>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</si>
  <si>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</si>
  <si>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</si>
  <si>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</si>
  <si>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</si>
  <si>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</si>
  <si>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</si>
  <si>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</si>
  <si>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</si>
  <si>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</si>
  <si>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</si>
  <si>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</si>
  <si>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</si>
  <si>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</si>
  <si>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</si>
  <si>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</si>
  <si>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</si>
  <si>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</si>
  <si>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</si>
  <si>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</si>
  <si>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</si>
  <si>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</si>
  <si>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</si>
  <si>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</si>
  <si>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</si>
  <si>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</si>
  <si>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</si>
  <si>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</si>
  <si>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</si>
  <si>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</si>
  <si>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</si>
  <si>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</si>
  <si>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</si>
  <si>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</si>
  <si>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</si>
  <si>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</si>
  <si>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</si>
  <si>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</si>
  <si>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</si>
  <si>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</si>
  <si>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</si>
  <si>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</si>
  <si>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</si>
  <si>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</si>
  <si>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</si>
  <si>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</si>
  <si>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</si>
  <si>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</si>
  <si>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</si>
  <si>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</si>
  <si>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</si>
  <si>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</si>
  <si>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</si>
  <si>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</si>
  <si>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</si>
  <si>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</si>
  <si>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</si>
  <si>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</si>
  <si>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</si>
  <si>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</si>
  <si>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</si>
  <si>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</si>
  <si>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</si>
  <si>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</si>
  <si>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</si>
  <si>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</si>
  <si>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</si>
  <si>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</si>
  <si>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</si>
  <si>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</si>
  <si>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</si>
  <si>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</si>
  <si>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</si>
  <si>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</si>
  <si>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</si>
  <si>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</si>
  <si>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</si>
  <si>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</si>
  <si>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</si>
  <si>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</si>
  <si>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</si>
  <si>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</si>
  <si>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</si>
  <si>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</si>
  <si>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</si>
  <si>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</si>
  <si>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</si>
  <si>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</si>
  <si>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</si>
  <si>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</si>
  <si>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</si>
  <si>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</si>
  <si>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</si>
  <si>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</si>
  <si>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</si>
  <si>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</si>
  <si>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</si>
  <si>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</si>
  <si>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</si>
  <si>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</si>
  <si>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</si>
  <si>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</si>
  <si>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</si>
  <si>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</si>
  <si>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</si>
  <si>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</si>
  <si>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</si>
  <si>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</si>
  <si>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</si>
  <si>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</si>
  <si>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</si>
  <si>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</si>
  <si>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</si>
  <si>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</si>
  <si>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</si>
  <si>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</si>
  <si>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</si>
  <si>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</si>
  <si>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</si>
  <si>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</si>
  <si>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</si>
  <si>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</si>
  <si>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</si>
  <si>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</si>
  <si>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</si>
  <si>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</si>
  <si>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</si>
  <si>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</si>
  <si>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</si>
  <si>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</si>
  <si>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</si>
  <si>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</si>
  <si>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</si>
  <si>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</si>
  <si>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</si>
  <si>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</si>
  <si>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</si>
  <si>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</si>
  <si>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</si>
  <si>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</si>
  <si>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</si>
  <si>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</si>
  <si>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</si>
  <si>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</si>
  <si>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</si>
  <si>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</si>
  <si>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</si>
  <si>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</si>
  <si>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</si>
  <si>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</si>
  <si>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</si>
  <si>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</si>
  <si>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</si>
  <si>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</si>
  <si>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</si>
  <si>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</si>
  <si>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</si>
  <si>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</si>
  <si>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</si>
  <si>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</si>
  <si>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</si>
  <si>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</si>
  <si>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</si>
  <si>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</si>
  <si>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</si>
  <si>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</si>
  <si>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</si>
  <si>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</si>
  <si>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</si>
  <si>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</si>
  <si>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</si>
  <si>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</si>
  <si>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</si>
  <si>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</si>
  <si>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</si>
  <si>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</si>
  <si>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</si>
  <si>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</si>
  <si>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</si>
  <si>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</si>
  <si>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</si>
  <si>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</si>
  <si>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</si>
  <si>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</si>
  <si>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</si>
  <si>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</si>
  <si>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</si>
  <si>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</si>
  <si>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</si>
  <si>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</si>
  <si>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</si>
  <si>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</si>
  <si>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</si>
  <si>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</si>
  <si>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</si>
  <si>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</si>
  <si>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</si>
  <si>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</si>
  <si>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</si>
  <si>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</si>
  <si>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</si>
  <si>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</si>
  <si>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</si>
  <si>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</si>
  <si>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</si>
  <si>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</si>
  <si>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</si>
  <si>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</si>
  <si>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</si>
  <si>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</si>
  <si>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</si>
  <si>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</si>
  <si>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</si>
  <si>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</si>
  <si>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</si>
  <si>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</si>
  <si>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</si>
  <si>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</si>
  <si>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</si>
  <si>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</si>
  <si>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</si>
  <si>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</si>
  <si>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</si>
  <si>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</si>
  <si>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</si>
  <si>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</si>
  <si>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</si>
  <si>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</si>
  <si>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</si>
  <si>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</si>
  <si>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</si>
  <si>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</si>
  <si>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</si>
  <si>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</si>
  <si>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</si>
  <si>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</si>
  <si>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</si>
  <si>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</si>
  <si>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</si>
  <si>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</si>
  <si>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</si>
  <si>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</si>
  <si>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</si>
  <si>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</si>
  <si>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</si>
  <si>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</si>
  <si>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</si>
  <si>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</si>
  <si>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</si>
  <si>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</si>
  <si>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</si>
  <si>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</si>
  <si>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</si>
  <si>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</si>
  <si>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</si>
  <si>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</si>
  <si>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</si>
  <si>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</si>
  <si>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</si>
  <si>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</si>
  <si>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</si>
  <si>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</si>
  <si>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</si>
  <si>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</si>
  <si>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</si>
  <si>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</si>
  <si>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</si>
  <si>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</si>
  <si>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</si>
  <si>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</si>
  <si>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</si>
  <si>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</si>
  <si>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</si>
  <si>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</si>
  <si>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</si>
  <si>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</si>
  <si>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</si>
  <si>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</si>
  <si>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</si>
  <si>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</si>
  <si>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</si>
  <si>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</si>
  <si>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</si>
  <si>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</si>
  <si>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</si>
  <si>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</si>
  <si>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</si>
  <si>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</si>
  <si>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</si>
  <si>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</si>
  <si>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</si>
  <si>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</si>
  <si>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</si>
  <si>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</si>
  <si>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</si>
  <si>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</si>
  <si>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</si>
  <si>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</si>
  <si>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</si>
  <si>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</si>
  <si>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</si>
  <si>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</si>
  <si>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</si>
  <si>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</si>
  <si>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</si>
  <si>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</si>
  <si>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</si>
  <si>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</si>
  <si>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</si>
  <si>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</si>
  <si>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</si>
  <si>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</si>
  <si>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</si>
  <si>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</si>
  <si>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</si>
  <si>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</si>
  <si>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</si>
  <si>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</si>
  <si>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</si>
  <si>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</si>
  <si>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</si>
  <si>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</si>
  <si>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</si>
  <si>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</si>
  <si>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</si>
  <si>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</si>
  <si>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</si>
  <si>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</si>
  <si>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</si>
  <si>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</si>
  <si>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</si>
  <si>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</si>
  <si>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</si>
  <si>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</si>
  <si>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</si>
  <si>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</si>
  <si>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</si>
  <si>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</si>
  <si>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</si>
  <si>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</si>
  <si>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</si>
  <si>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</si>
  <si>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</si>
  <si>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</si>
  <si>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</si>
  <si>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</si>
  <si>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</si>
  <si>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</si>
  <si>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</si>
  <si>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</si>
  <si>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</si>
  <si>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</si>
  <si>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</si>
  <si>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</si>
  <si>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</si>
  <si>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</si>
  <si>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</si>
  <si>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</si>
  <si>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</si>
  <si>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</si>
  <si>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</si>
  <si>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</si>
  <si>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</si>
  <si>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</si>
  <si>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</si>
  <si>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</si>
  <si>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</si>
  <si>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</si>
  <si>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</si>
  <si>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</si>
  <si>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</si>
  <si>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</si>
  <si>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</si>
  <si>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</si>
  <si>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</si>
  <si>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</si>
  <si>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</si>
  <si>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</si>
  <si>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</si>
  <si>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</si>
  <si>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</si>
  <si>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</si>
  <si>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</si>
  <si>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</si>
  <si>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</si>
  <si>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</si>
  <si>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</si>
  <si>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</si>
  <si>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</si>
  <si>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</si>
  <si>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</si>
  <si>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</si>
  <si>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</si>
  <si>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</si>
  <si>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</si>
  <si>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</si>
  <si>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</si>
  <si>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</si>
  <si>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</si>
  <si>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</si>
  <si>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</si>
  <si>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</si>
  <si>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</si>
  <si>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</si>
  <si>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</si>
  <si>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</si>
  <si>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</si>
  <si>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</si>
  <si>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</si>
  <si>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</si>
  <si>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</si>
  <si>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</si>
  <si>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</si>
  <si>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</si>
  <si>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</si>
  <si>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</si>
  <si>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</si>
  <si>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</si>
  <si>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</si>
  <si>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</si>
  <si>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</si>
  <si>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</si>
  <si>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</si>
  <si>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</si>
  <si>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</si>
  <si>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</si>
  <si>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</si>
  <si>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</si>
  <si>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</si>
  <si>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</si>
  <si>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</si>
  <si>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</si>
  <si>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</si>
  <si>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</si>
  <si>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</si>
  <si>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</si>
  <si>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</si>
  <si>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</si>
  <si>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</si>
  <si>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</si>
  <si>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</si>
  <si>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</si>
  <si>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</si>
  <si>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</si>
  <si>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</si>
  <si>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</si>
  <si>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</si>
  <si>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</si>
  <si>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</si>
  <si>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</si>
  <si>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</si>
  <si>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</si>
  <si>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</si>
  <si>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</si>
  <si>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</si>
  <si>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</si>
  <si>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</si>
  <si>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</si>
  <si>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</si>
  <si>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</si>
  <si>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</si>
  <si>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</si>
  <si>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</si>
  <si>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</si>
  <si>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</si>
  <si>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</si>
  <si>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</si>
  <si>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</si>
  <si>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</si>
  <si>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</si>
  <si>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</si>
  <si>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</si>
  <si>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</si>
  <si>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</si>
  <si>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</si>
  <si>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</si>
  <si>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</si>
  <si>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</si>
  <si>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</si>
  <si>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</si>
  <si>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</si>
  <si>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</si>
  <si>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</si>
  <si>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</si>
  <si>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</si>
  <si>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</si>
  <si>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</si>
  <si>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</si>
  <si>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</si>
  <si>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</si>
  <si>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</si>
  <si>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</si>
  <si>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</si>
  <si>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</si>
  <si>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</si>
  <si>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</si>
  <si>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</si>
  <si>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</si>
  <si>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</si>
  <si>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</si>
  <si>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</si>
  <si>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</si>
  <si>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</si>
  <si>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</si>
  <si>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</si>
  <si>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</si>
  <si>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</si>
  <si>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</si>
  <si>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</si>
  <si>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</si>
  <si>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</si>
  <si>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</si>
  <si>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</si>
  <si>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</si>
  <si>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</si>
  <si>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</si>
  <si>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</si>
  <si>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</si>
  <si>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</si>
  <si>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</si>
  <si>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</si>
  <si>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</si>
  <si>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</si>
  <si>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</si>
  <si>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</si>
  <si>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</si>
  <si>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</si>
  <si>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</si>
  <si>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</si>
  <si>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</si>
  <si>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</si>
  <si>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</si>
  <si>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</si>
  <si>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</si>
  <si>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</si>
  <si>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</si>
  <si>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</si>
  <si>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</si>
  <si>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</si>
  <si>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</si>
  <si>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</si>
  <si>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</si>
  <si>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</si>
  <si>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</si>
  <si>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</si>
  <si>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</si>
  <si>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</si>
  <si>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</si>
  <si>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</si>
  <si>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</si>
  <si>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</si>
  <si>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</si>
  <si>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</si>
  <si>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</si>
  <si>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</si>
  <si>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</si>
  <si>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</si>
  <si>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</si>
  <si>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</si>
  <si>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</si>
  <si>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</si>
  <si>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</si>
  <si>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</si>
  <si>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</si>
  <si>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</si>
  <si>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</si>
  <si>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</si>
  <si>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</si>
  <si>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</si>
  <si>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</si>
  <si>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</si>
  <si>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</si>
  <si>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</si>
  <si>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</si>
  <si>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</si>
  <si>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</si>
  <si>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</si>
  <si>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</si>
  <si>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</si>
  <si>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</si>
  <si>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</si>
  <si>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</si>
  <si>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</si>
  <si>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</si>
  <si>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</si>
  <si>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</si>
  <si>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</si>
  <si>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</si>
  <si>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</si>
  <si>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</si>
  <si>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</si>
  <si>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</si>
  <si>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</si>
  <si>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</si>
  <si>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</si>
  <si>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</si>
  <si>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</si>
  <si>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</si>
  <si>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</si>
  <si>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</si>
  <si>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</si>
  <si>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</si>
  <si>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</si>
  <si>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</si>
  <si>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</si>
  <si>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</si>
  <si>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</si>
  <si>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</si>
  <si>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</si>
  <si>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</si>
  <si>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</si>
  <si>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</si>
  <si>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</si>
  <si>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</si>
  <si>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</si>
  <si>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</si>
  <si>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</si>
  <si>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</si>
  <si>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</si>
  <si>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</si>
  <si>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</si>
  <si>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</si>
  <si>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</si>
  <si>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</si>
  <si>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</si>
  <si>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</si>
  <si>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</si>
  <si>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</si>
  <si>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</si>
  <si>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</si>
  <si>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</si>
  <si>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</si>
  <si>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</si>
  <si>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</si>
  <si>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</si>
  <si>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</si>
  <si>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</si>
  <si>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</si>
  <si>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</si>
  <si>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</si>
  <si>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</si>
  <si>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</si>
  <si>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</si>
  <si>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</si>
  <si>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</si>
  <si>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</si>
  <si>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</si>
  <si>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</si>
  <si>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</si>
  <si>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</si>
  <si>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</si>
  <si>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</si>
  <si>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</si>
  <si>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</si>
  <si>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</si>
  <si>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</si>
  <si>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</si>
  <si>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</si>
  <si>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</si>
  <si>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</si>
  <si>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</si>
  <si>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</si>
  <si>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</si>
  <si>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</si>
  <si>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</si>
  <si>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</si>
  <si>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</si>
  <si>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</si>
  <si>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</si>
  <si>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</si>
  <si>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</si>
  <si>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</si>
  <si>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</si>
  <si>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</si>
  <si>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</si>
  <si>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</si>
  <si>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</si>
  <si>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</si>
  <si>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</si>
  <si>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</si>
  <si>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</si>
  <si>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</si>
  <si>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</si>
  <si>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</si>
  <si>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</si>
  <si>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</si>
  <si>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</si>
  <si>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</si>
  <si>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</si>
  <si>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</si>
  <si>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</si>
  <si>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</si>
  <si>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</si>
  <si>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</si>
  <si>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</si>
  <si>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</si>
  <si>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</si>
  <si>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</si>
  <si>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</si>
  <si>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</si>
  <si>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</si>
  <si>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</si>
  <si>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</si>
  <si>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</si>
  <si>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</si>
  <si>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</si>
  <si>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</si>
  <si>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</si>
  <si>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</si>
  <si>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</si>
  <si>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</si>
  <si>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</si>
  <si>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</si>
  <si>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</si>
  <si>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</si>
  <si>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</si>
  <si>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</si>
  <si>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</si>
  <si>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</si>
  <si>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</si>
  <si>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</si>
  <si>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</si>
  <si>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</si>
  <si>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</si>
  <si>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</si>
  <si>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</si>
  <si>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</si>
  <si>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</si>
  <si>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</si>
  <si>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</si>
  <si>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</si>
  <si>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</si>
  <si>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</si>
  <si>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</si>
  <si>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</si>
  <si>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</si>
  <si>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</si>
  <si>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</si>
  <si>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</si>
  <si>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</si>
  <si>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</si>
  <si>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</si>
  <si>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</si>
  <si>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</si>
  <si>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</si>
  <si>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</si>
  <si>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</si>
  <si>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</si>
  <si>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</si>
  <si>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</si>
  <si>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</si>
  <si>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</si>
  <si>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</si>
  <si>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</si>
  <si>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</si>
  <si>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</si>
  <si>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</si>
  <si>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</si>
  <si>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</si>
  <si>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</si>
  <si>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</si>
  <si>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</si>
  <si>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</si>
  <si>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</si>
  <si>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</si>
  <si>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</si>
  <si>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</si>
  <si>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</si>
  <si>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</si>
  <si>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</si>
  <si>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</si>
  <si>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</si>
  <si>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</si>
  <si>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</si>
  <si>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</si>
  <si>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</si>
  <si>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</si>
  <si>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</si>
  <si>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</si>
  <si>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</si>
  <si>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</si>
  <si>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</si>
  <si>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</si>
  <si>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</si>
  <si>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</si>
  <si>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</si>
  <si>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</si>
  <si>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</si>
  <si>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</si>
  <si>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</si>
  <si>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</si>
  <si>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</si>
  <si>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</si>
  <si>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</si>
  <si>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</si>
  <si>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</si>
  <si>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</si>
  <si>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</si>
  <si>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</si>
  <si>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</si>
  <si>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</si>
  <si>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</si>
  <si>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</si>
  <si>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</si>
  <si>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</si>
  <si>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</si>
  <si>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</si>
  <si>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</si>
  <si>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</si>
  <si>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</si>
  <si>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</si>
  <si>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</si>
  <si>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</si>
  <si>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</si>
  <si>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</si>
  <si>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</si>
  <si>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</si>
  <si>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</si>
  <si>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</si>
  <si>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</si>
  <si>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</si>
  <si>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</si>
  <si>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</si>
  <si>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</si>
  <si>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</si>
  <si>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</si>
  <si>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</si>
  <si>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</si>
  <si>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</si>
  <si>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</si>
  <si>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</si>
  <si>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</si>
  <si>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</si>
  <si>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</si>
  <si>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</si>
  <si>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</si>
  <si>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</si>
  <si>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</si>
  <si>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</si>
  <si>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</si>
  <si>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</si>
  <si>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</si>
  <si>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</si>
  <si>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</si>
  <si>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</si>
  <si>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</si>
  <si>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</si>
  <si>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</si>
  <si>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</si>
  <si>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</si>
  <si>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</si>
  <si>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</si>
  <si>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</si>
  <si>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</si>
  <si>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</si>
  <si>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</si>
  <si>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</si>
  <si>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</si>
  <si>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</si>
  <si>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</si>
  <si>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</si>
  <si>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</si>
  <si>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</si>
  <si>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</si>
  <si>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</si>
  <si>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</si>
  <si>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</si>
  <si>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</si>
  <si>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</si>
  <si>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</si>
  <si>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</si>
  <si>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</si>
  <si>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</si>
  <si>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</si>
  <si>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</si>
  <si>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</si>
  <si>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</si>
  <si>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</si>
  <si>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</si>
  <si>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</si>
  <si>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</si>
  <si>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</si>
  <si>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</si>
  <si>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</si>
  <si>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</si>
  <si>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</si>
  <si>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</si>
  <si>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</si>
  <si>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</si>
  <si>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</si>
  <si>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</si>
  <si>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</si>
  <si>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</si>
  <si>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</si>
  <si>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</si>
  <si>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</si>
  <si>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</si>
  <si>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</si>
  <si>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</si>
  <si>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</si>
  <si>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</si>
  <si>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</si>
  <si>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</si>
  <si>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</si>
  <si>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</si>
  <si>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</si>
  <si>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</si>
  <si>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</si>
  <si>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</si>
  <si>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</si>
  <si>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</si>
  <si>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</si>
  <si>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</si>
  <si>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</si>
  <si>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</si>
  <si>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</si>
  <si>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</si>
  <si>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</si>
  <si>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</si>
  <si>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</si>
  <si>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</si>
  <si>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</si>
  <si>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</si>
  <si>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</si>
  <si>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</si>
  <si>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</si>
  <si>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</si>
  <si>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</si>
  <si>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</si>
  <si>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</si>
  <si>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</si>
  <si>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</si>
  <si>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</si>
  <si>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</si>
  <si>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</si>
  <si>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</si>
  <si>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</si>
  <si>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</si>
  <si>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</si>
  <si>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</si>
  <si>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</si>
  <si>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</si>
  <si>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</si>
  <si>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</si>
  <si>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</si>
  <si>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</si>
  <si>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</si>
  <si>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</si>
  <si>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</si>
  <si>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</si>
  <si>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</si>
  <si>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</si>
  <si>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</si>
  <si>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</si>
  <si>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</si>
  <si>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</si>
  <si>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</si>
  <si>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</si>
  <si>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</si>
  <si>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</si>
  <si>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</si>
  <si>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</si>
  <si>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</si>
  <si>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</si>
  <si>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</si>
  <si>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</si>
  <si>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</si>
  <si>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</si>
  <si>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</si>
  <si>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</si>
  <si>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</si>
  <si>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</si>
  <si>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</si>
  <si>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</si>
  <si>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</si>
  <si>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</si>
  <si>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</si>
  <si>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</si>
  <si>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</si>
  <si>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</si>
  <si>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</si>
  <si>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</si>
  <si>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</si>
  <si>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</si>
  <si>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</si>
  <si>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</si>
  <si>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</si>
  <si>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</si>
  <si>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</si>
  <si>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</si>
  <si>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</si>
  <si>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</si>
  <si>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</si>
  <si>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</si>
  <si>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</si>
  <si>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</si>
  <si>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</si>
  <si>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</si>
  <si>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</si>
  <si>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</si>
  <si>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</si>
  <si>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</si>
  <si>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</si>
  <si>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</si>
  <si>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</si>
  <si>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</si>
  <si>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</si>
  <si>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</si>
  <si>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</si>
  <si>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</si>
  <si>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</si>
  <si>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</si>
  <si>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</si>
  <si>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</si>
  <si>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</si>
  <si>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</si>
  <si>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</si>
  <si>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</si>
  <si>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</si>
  <si>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</si>
  <si>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</si>
  <si>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</si>
  <si>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</si>
  <si>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</si>
  <si>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</si>
  <si>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</si>
  <si>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</si>
  <si>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</si>
  <si>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</si>
  <si>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</si>
  <si>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</si>
  <si>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</si>
  <si>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</si>
  <si>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</si>
  <si>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</si>
  <si>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</si>
  <si>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</si>
  <si>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</si>
  <si>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</si>
  <si>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</si>
  <si>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</si>
  <si>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</si>
  <si>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</si>
  <si>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</si>
  <si>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</si>
  <si>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</si>
  <si>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</si>
  <si>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</si>
  <si>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</si>
  <si>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</si>
  <si>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</si>
  <si>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</si>
  <si>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</si>
  <si>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</si>
  <si>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</si>
  <si>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</si>
  <si>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</si>
  <si>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</si>
  <si>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</si>
  <si>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</si>
  <si>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</si>
  <si>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</si>
  <si>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</si>
  <si>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</si>
  <si>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</si>
  <si>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</si>
  <si>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</si>
  <si>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</si>
  <si>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</si>
  <si>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</si>
  <si>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</si>
  <si>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</si>
  <si>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</si>
  <si>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</si>
  <si>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</si>
  <si>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</si>
  <si>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</si>
  <si>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</si>
  <si>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</si>
  <si>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</si>
  <si>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</si>
  <si>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</si>
  <si>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</si>
  <si>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</si>
  <si>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</si>
  <si>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</si>
  <si>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</si>
  <si>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</si>
  <si>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</si>
  <si>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</si>
  <si>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</si>
  <si>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</si>
  <si>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</si>
  <si>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</si>
  <si>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</si>
  <si>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</si>
  <si>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</si>
  <si>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</si>
  <si>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</si>
  <si>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</si>
  <si>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</si>
  <si>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</si>
  <si>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</si>
  <si>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</si>
  <si>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</si>
  <si>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</si>
  <si>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</si>
  <si>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</si>
  <si>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</si>
  <si>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</si>
  <si>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</si>
  <si>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</si>
  <si>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</si>
  <si>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</si>
  <si>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</si>
  <si>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</si>
  <si>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</si>
  <si>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</si>
  <si>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</si>
  <si>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</si>
  <si>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</si>
  <si>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</si>
  <si>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</si>
  <si>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</si>
  <si>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</si>
  <si>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</si>
  <si>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</si>
  <si>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</si>
  <si>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</si>
  <si>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</si>
  <si>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</si>
  <si>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</si>
  <si>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</si>
  <si>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</si>
  <si>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</si>
  <si>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</si>
  <si>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</si>
  <si>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</si>
  <si>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</si>
  <si>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</si>
  <si>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</si>
  <si>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</si>
  <si>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</si>
  <si>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</si>
  <si>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</si>
  <si>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</si>
  <si>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</si>
  <si>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</si>
  <si>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</si>
  <si>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</si>
  <si>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</si>
  <si>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</si>
  <si>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</si>
  <si>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</si>
  <si>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</si>
  <si>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</si>
  <si>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</si>
  <si>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</si>
  <si>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</si>
  <si>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</si>
  <si>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</si>
  <si>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</si>
  <si>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</si>
  <si>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</si>
  <si>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</si>
  <si>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</si>
  <si>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</si>
  <si>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</si>
  <si>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</si>
  <si>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</si>
  <si>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</si>
  <si>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</si>
  <si>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</si>
  <si>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</si>
  <si>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</si>
  <si>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</si>
  <si>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</si>
  <si>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</si>
  <si>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</si>
  <si>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</si>
  <si>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</si>
  <si>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</si>
  <si>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</si>
  <si>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</si>
  <si>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</si>
  <si>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</si>
  <si>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</si>
  <si>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</si>
  <si>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</si>
  <si>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</si>
  <si>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</si>
  <si>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</si>
  <si>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</si>
  <si>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</si>
  <si>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</si>
  <si>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</si>
  <si>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</si>
  <si>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</si>
  <si>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</si>
  <si>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</si>
  <si>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</si>
  <si>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</si>
  <si>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</si>
  <si>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</si>
  <si>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</si>
  <si>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</si>
  <si>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</si>
  <si>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</si>
  <si>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</si>
  <si>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</si>
  <si>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</si>
  <si>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</si>
  <si>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</si>
  <si>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</si>
  <si>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</si>
  <si>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</si>
  <si>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</si>
  <si>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</si>
  <si>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</si>
  <si>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</si>
  <si>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</si>
  <si>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</si>
  <si>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</si>
  <si>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</si>
  <si>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</si>
  <si>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</si>
  <si>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</si>
  <si>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</si>
  <si>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</si>
  <si>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</si>
  <si>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</si>
  <si>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</si>
  <si>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</si>
  <si>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</si>
  <si>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</si>
  <si>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</si>
  <si>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</si>
  <si>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</si>
  <si>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</si>
  <si>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</si>
  <si>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</si>
  <si>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</si>
  <si>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</si>
  <si>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</si>
  <si>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</si>
  <si>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</si>
  <si>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</si>
  <si>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</si>
  <si>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</si>
  <si>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</si>
  <si>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</si>
  <si>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</si>
  <si>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</si>
  <si>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</si>
  <si>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</si>
  <si>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</si>
  <si>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</si>
  <si>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</si>
  <si>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</si>
  <si>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</si>
  <si>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</si>
  <si>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</si>
  <si>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</si>
  <si>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</si>
  <si>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</si>
  <si>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</si>
  <si>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</si>
  <si>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</si>
  <si>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</si>
  <si>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</si>
  <si>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</si>
  <si>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</si>
  <si>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</si>
  <si>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</si>
  <si>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</si>
  <si>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</si>
  <si>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</si>
  <si>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</si>
  <si>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</si>
  <si>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</si>
  <si>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</si>
  <si>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</si>
  <si>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</si>
  <si>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</si>
  <si>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</si>
  <si>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</si>
  <si>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</si>
  <si>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</si>
  <si>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</si>
  <si>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</si>
  <si>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</si>
  <si>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</si>
  <si>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</si>
  <si>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</si>
  <si>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</si>
  <si>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</si>
  <si>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</si>
  <si>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</si>
  <si>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</si>
  <si>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</si>
  <si>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</si>
  <si>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</si>
  <si>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</si>
  <si>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</si>
  <si>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</si>
  <si>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</si>
  <si>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</si>
  <si>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</si>
  <si>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</si>
  <si>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</si>
  <si>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</si>
  <si>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</si>
  <si>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</si>
  <si>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</si>
  <si>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</si>
  <si>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</si>
  <si>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</si>
  <si>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</si>
  <si>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</si>
  <si>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</si>
  <si>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</si>
  <si>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</si>
  <si>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</si>
  <si>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</si>
  <si>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</si>
  <si>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</si>
  <si>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</si>
  <si>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</si>
  <si>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</si>
  <si>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</si>
  <si>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</si>
  <si>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</si>
  <si>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</si>
  <si>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</si>
  <si>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</si>
  <si>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</si>
  <si>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</si>
  <si>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</si>
  <si>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</si>
  <si>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</si>
  <si>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</si>
  <si>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</si>
  <si>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</si>
  <si>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</si>
  <si>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</si>
  <si>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</si>
  <si>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</si>
  <si>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</si>
  <si>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</si>
  <si>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</si>
  <si>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</si>
  <si>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</si>
  <si>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</si>
  <si>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</si>
  <si>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</si>
  <si>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</si>
  <si>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</si>
  <si>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</si>
  <si>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</si>
  <si>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</si>
  <si>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</si>
  <si>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</si>
  <si>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</si>
  <si>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</si>
  <si>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</si>
  <si>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</si>
  <si>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</si>
  <si>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</si>
  <si>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</si>
  <si>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</si>
  <si>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</si>
  <si>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</si>
  <si>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</si>
  <si>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</si>
  <si>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</si>
  <si>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</si>
  <si>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</si>
  <si>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</si>
  <si>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</si>
  <si>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</si>
  <si>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</si>
  <si>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</si>
  <si>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</si>
  <si>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</si>
  <si>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</si>
  <si>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</si>
  <si>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</si>
  <si>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</si>
  <si>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</si>
  <si>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</si>
  <si>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</si>
  <si>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</si>
  <si>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</si>
  <si>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</si>
  <si>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</si>
  <si>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</si>
  <si>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</si>
  <si>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</si>
  <si>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</si>
  <si>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</si>
  <si>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</si>
  <si>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</si>
  <si>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</si>
  <si>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</si>
  <si>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</si>
  <si>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</si>
  <si>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</si>
  <si>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</si>
  <si>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</si>
  <si>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</si>
  <si>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</si>
  <si>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</si>
  <si>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</si>
  <si>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</si>
  <si>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</si>
  <si>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</si>
  <si>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</si>
  <si>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</si>
  <si>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</si>
  <si>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</si>
  <si>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</si>
  <si>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</si>
  <si>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</si>
  <si>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</si>
  <si>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</si>
  <si>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</si>
  <si>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</si>
  <si>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</si>
  <si>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</si>
  <si>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</si>
  <si>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</si>
  <si>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</si>
  <si>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</si>
  <si>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</si>
  <si>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</si>
  <si>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</si>
  <si>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</si>
  <si>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</si>
  <si>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</si>
  <si>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</si>
  <si>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</si>
  <si>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</si>
  <si>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</si>
  <si>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</si>
  <si>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</si>
  <si>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</si>
  <si>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</si>
  <si>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</si>
  <si>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</si>
  <si>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</si>
  <si>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</si>
  <si>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</si>
  <si>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</si>
  <si>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</si>
  <si>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</si>
  <si>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</si>
  <si>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</si>
  <si>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</si>
  <si>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</si>
  <si>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</si>
  <si>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</si>
  <si>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</si>
  <si>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</si>
  <si>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</si>
  <si>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</si>
  <si>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</si>
  <si>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</si>
  <si>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</si>
  <si>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</si>
  <si>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</si>
  <si>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</si>
  <si>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</si>
  <si>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</si>
  <si>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</si>
  <si>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</si>
  <si>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</si>
  <si>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</si>
  <si>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</si>
  <si>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</si>
  <si>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</si>
  <si>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</si>
  <si>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</si>
  <si>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</si>
  <si>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</si>
  <si>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</si>
  <si>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</si>
  <si>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</si>
  <si>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</si>
  <si>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</si>
  <si>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</si>
  <si>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</si>
  <si>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</si>
  <si>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</si>
  <si>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</si>
  <si>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</si>
  <si>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</si>
  <si>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</si>
  <si>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</si>
  <si>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</si>
  <si>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</si>
  <si>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</si>
  <si>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</si>
  <si>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</si>
  <si>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</si>
  <si>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</si>
  <si>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</si>
  <si>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</si>
  <si>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</si>
  <si>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</si>
  <si>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</si>
  <si>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</si>
  <si>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</si>
  <si>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</si>
  <si>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</si>
  <si>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</si>
  <si>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</si>
  <si>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</si>
  <si>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</si>
  <si>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</si>
  <si>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</si>
  <si>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</si>
  <si>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</si>
  <si>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</si>
  <si>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</si>
  <si>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</si>
  <si>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</si>
  <si>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</si>
  <si>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</si>
  <si>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</si>
  <si>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</si>
  <si>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</si>
  <si>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</si>
  <si>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</si>
  <si>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</si>
  <si>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</si>
  <si>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</si>
  <si>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</si>
  <si>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</si>
  <si>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</si>
  <si>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</si>
  <si>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</si>
  <si>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</si>
  <si>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</si>
  <si>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</si>
  <si>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</si>
  <si>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</si>
  <si>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</si>
  <si>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</si>
  <si>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</si>
  <si>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</si>
  <si>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</si>
  <si>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</si>
  <si>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</si>
  <si>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</si>
  <si>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</si>
  <si>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</si>
  <si>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</si>
  <si>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</si>
  <si>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</si>
  <si>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</si>
  <si>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</si>
  <si>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</si>
  <si>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</si>
  <si>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</si>
  <si>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</si>
  <si>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</si>
  <si>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</si>
  <si>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</si>
  <si>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</si>
  <si>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</si>
  <si>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</si>
  <si>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</si>
  <si>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</si>
  <si>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</si>
  <si>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</si>
  <si>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</si>
  <si>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</si>
  <si>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</si>
  <si>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</si>
  <si>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</si>
  <si>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</si>
  <si>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</si>
  <si>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</si>
  <si>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</si>
  <si>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</si>
  <si>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</si>
  <si>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</si>
  <si>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</si>
  <si>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</si>
  <si>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</si>
  <si>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</si>
  <si>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</si>
  <si>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</si>
  <si>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</si>
  <si>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</si>
  <si>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</si>
  <si>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</si>
  <si>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</si>
  <si>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</si>
  <si>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</si>
  <si>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</si>
  <si>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</si>
  <si>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</si>
  <si>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</si>
  <si>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</si>
  <si>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</si>
  <si>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</si>
  <si>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</si>
  <si>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</si>
  <si>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</si>
  <si>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</si>
  <si>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</si>
  <si>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</si>
  <si>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</si>
  <si>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</si>
  <si>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</si>
  <si>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</si>
  <si>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</si>
  <si>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</si>
  <si>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</si>
  <si>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</si>
  <si>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</si>
  <si>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</si>
  <si>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</si>
  <si>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</si>
  <si>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</si>
  <si>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</si>
  <si>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</si>
  <si>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</si>
  <si>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</si>
  <si>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</si>
  <si>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</si>
  <si>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</si>
  <si>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</si>
  <si>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</si>
  <si>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</si>
  <si>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</si>
  <si>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</si>
  <si>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</si>
  <si>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</si>
  <si>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</si>
  <si>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</si>
  <si>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</si>
  <si>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</si>
  <si>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</si>
  <si>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</si>
  <si>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</si>
  <si>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</si>
  <si>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</si>
  <si>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</si>
  <si>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</si>
  <si>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</si>
  <si>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</si>
  <si>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</si>
  <si>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</si>
  <si>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</si>
  <si>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</si>
  <si>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</si>
  <si>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</si>
  <si>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</si>
  <si>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</si>
  <si>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</si>
  <si>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</si>
  <si>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</si>
  <si>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</si>
  <si>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</si>
  <si>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</si>
  <si>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</si>
  <si>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</si>
  <si>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</si>
  <si>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</si>
  <si>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</si>
  <si>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</si>
  <si>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</si>
  <si>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</si>
  <si>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</si>
  <si>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</si>
  <si>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</si>
  <si>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</si>
  <si>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</si>
  <si>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</si>
  <si>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</si>
  <si>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</si>
  <si>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</si>
  <si>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</si>
  <si>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</si>
  <si>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</si>
  <si>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</si>
  <si>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</si>
  <si>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</si>
  <si>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</si>
  <si>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</si>
  <si>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</si>
  <si>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</si>
  <si>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</si>
  <si>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</si>
  <si>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</si>
  <si>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</si>
  <si>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</si>
  <si>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</si>
  <si>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</si>
  <si>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</si>
  <si>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</si>
  <si>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</si>
  <si>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</si>
  <si>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1.5.1 Pending 2 other subcategories</t>
  </si>
  <si>
    <t>Skill Drill Problem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</si>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</sst>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[data-1-1-3-StarterBook.xlsx]Stack Bar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'Stack Bar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 Bar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 Bar Chart'!$B$5:$B$14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B8-474A-AB6A-39C37CC34709}"/>
            </c:ext>
          </c:extLst>
        </c:ser>
        <c:ser>
          <c:idx val="1"/>
          <c:order val="1"/>
          <c:tx>
            <c:strRef>
              <c:f>'Stack Bar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 Bar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 Bar Chart'!$C$5:$C$14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B8-474A-AB6A-39C37CC34709}"/>
            </c:ext>
          </c:extLst>
        </c:ser>
        <c:ser>
          <c:idx val="2"/>
          <c:order val="2"/>
          <c:tx>
            <c:strRef>
              <c:f>'Stack Bar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 Bar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 Bar Chart'!$D$5:$D$14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B8-474A-AB6A-39C37CC34709}"/>
            </c:ext>
          </c:extLst>
        </c:ser>
        <c:ser>
          <c:idx val="3"/>
          <c:order val="3"/>
          <c:tx>
            <c:strRef>
              <c:f>'Stack Bar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 Bar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 Bar Chart'!$E$5:$E$14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B8-474A-AB6A-39C37CC34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4246063"/>
        <c:axId val="1605597567"/>
      </c:barChart>
      <c:catAx>
        <c:axId val="160424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97567"/>
        <c:crosses val="autoZero"/>
        <c:auto val="1"/>
        <c:lblAlgn val="ctr"/>
        <c:lblOffset val="100"/>
        <c:noMultiLvlLbl val="0"/>
      </c:catAx>
      <c:valAx>
        <c:axId val="160559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24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14-3D4A-B5B8-BD298186374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14-3D4A-B5B8-BD298186374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914-3D4A-B5B8-BD298186374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914-3D4A-B5B8-BD2981863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9272943"/>
        <c:axId val="1639424111"/>
      </c:barChart>
      <c:catAx>
        <c:axId val="163927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424111"/>
        <c:crosses val="autoZero"/>
        <c:auto val="1"/>
        <c:lblAlgn val="ctr"/>
        <c:lblOffset val="100"/>
        <c:noMultiLvlLbl val="0"/>
      </c:catAx>
      <c:valAx>
        <c:axId val="163942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27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CE-42CD-8D7C-81BEDF05F83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CE-42CD-8D7C-81BEDF05F83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CE-42CD-8D7C-81BEDF05F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513119"/>
        <c:axId val="1789319023"/>
      </c:lineChart>
      <c:catAx>
        <c:axId val="196351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319023"/>
        <c:crosses val="autoZero"/>
        <c:auto val="1"/>
        <c:lblAlgn val="ctr"/>
        <c:lblOffset val="100"/>
        <c:noMultiLvlLbl val="0"/>
      </c:catAx>
      <c:valAx>
        <c:axId val="17893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51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Distribution of Pledges &amp; Goals for Plays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Pledges &amp; Goals for Plays in Great Britain</a:t>
          </a:r>
        </a:p>
      </cx:txPr>
    </cx:title>
    <cx:plotArea>
      <cx:plotAreaRegion>
        <cx:series layoutId="boxWhisker" uniqueId="{D7B7C689-FB77-405A-AE95-0EF4E79BE57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E3BA752-27DF-4EAD-8E95-FC7B7C091D4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E078727-05B4-4034-8E5C-BD1B0BDF2438}">
  <sheetPr/>
  <sheetViews>
    <sheetView tabSelected="1" zoomScale="17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</xdr:row>
      <xdr:rowOff>184150</xdr:rowOff>
    </xdr:from>
    <xdr:to>
      <xdr:col>12</xdr:col>
      <xdr:colOff>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35EBC5-9846-E244-910E-53802AEC7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184150</xdr:rowOff>
    </xdr:from>
    <xdr:to>
      <xdr:col>18</xdr:col>
      <xdr:colOff>0</xdr:colOff>
      <xdr:row>39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1CC30C-677C-4647-99E6-946DF8E88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</xdr:row>
      <xdr:rowOff>19050</xdr:rowOff>
    </xdr:from>
    <xdr:to>
      <xdr:col>16</xdr:col>
      <xdr:colOff>9525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935803-34BB-4AEF-A440-E84C799BF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D196855-67AF-4690-86A7-FB6E0AD8AEF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F21D71A-6F3D-4DCD-BD96-C09335C930B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09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Guevara Martinez" refreshedDate="43843.84989513889" createdVersion="6" refreshedVersion="6" minRefreshableVersion="3" recordCount="4114" xr:uid="{9CC2D12D-4362-40CC-8174-BC8FF83F6B8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Guevara Martinez" refreshedDate="43843.849895949075" createdVersion="6" refreshedVersion="6" minRefreshableVersion="3" recordCount="4114" xr:uid="{4C4D2286-767D-EC40-B4BF-A17EA00819E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3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3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8CA3A9-FB82-A64F-87E6-F6FDBC0B9D2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7EC67-7907-4254-B169-9DA420662B1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9915CF-ECE0-AB4E-A274-4E57545D8C5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3E5ADB-C8F1-C84E-B0B7-26AA565148DF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85546875" defaultRowHeight="15" x14ac:dyDescent="0.25"/>
  <cols>
    <col min="1" max="1" width="7.42578125" style="10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42578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13.85546875" bestFit="1" customWidth="1"/>
    <col min="18" max="18" width="16.85546875" bestFit="1" customWidth="1"/>
    <col min="19" max="19" width="20.42578125" style="16" bestFit="1" customWidth="1"/>
    <col min="20" max="20" width="19.140625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" t="s">
        <v>8366</v>
      </c>
    </row>
    <row r="2" spans="1:20" ht="60" hidden="1" x14ac:dyDescent="0.2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8309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</row>
    <row r="3" spans="1:20" ht="30" hidden="1" x14ac:dyDescent="0.2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t="s">
        <v>8309</v>
      </c>
      <c r="S3" s="16">
        <f t="shared" si="2"/>
        <v>42766.600497685184</v>
      </c>
      <c r="T3" s="16">
        <f t="shared" si="3"/>
        <v>42796.600497685184</v>
      </c>
    </row>
    <row r="4" spans="1:20" ht="45" hidden="1" x14ac:dyDescent="0.2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2" t="s">
        <v>8308</v>
      </c>
      <c r="R66" t="s">
        <v>8310</v>
      </c>
      <c r="S66" s="16">
        <f t="shared" ref="S66:S129" si="6">(((J66/60)/60)/24)+DATE(1970,1,1)</f>
        <v>41433.01829861111</v>
      </c>
      <c r="T66" s="16">
        <f t="shared" ref="T66:T129" si="7">(((I66/60)/60)/24)+DATE(1970,1,1)</f>
        <v>41463.01829861111</v>
      </c>
    </row>
    <row r="67" spans="1:20" ht="45" hidden="1" x14ac:dyDescent="0.2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2" t="s">
        <v>8308</v>
      </c>
      <c r="R67" t="s">
        <v>8310</v>
      </c>
      <c r="S67" s="16">
        <f t="shared" si="6"/>
        <v>41835.821226851855</v>
      </c>
      <c r="T67" s="16">
        <f t="shared" si="7"/>
        <v>41862.249305555553</v>
      </c>
    </row>
    <row r="68" spans="1:20" ht="30" hidden="1" x14ac:dyDescent="0.2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 s="10">
        <v>3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2" t="s">
        <v>8308</v>
      </c>
      <c r="R130" t="s">
        <v>8311</v>
      </c>
      <c r="S130" s="16">
        <f t="shared" ref="S130:S193" si="10">(((J130/60)/60)/24)+DATE(1970,1,1)</f>
        <v>42628.22792824074</v>
      </c>
      <c r="T130" s="16">
        <f t="shared" ref="T130:T193" si="11">(((I130/60)/60)/24)+DATE(1970,1,1)</f>
        <v>42663.22792824074</v>
      </c>
    </row>
    <row r="131" spans="1:20" ht="60" hidden="1" x14ac:dyDescent="0.2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2" t="s">
        <v>8308</v>
      </c>
      <c r="R131" t="s">
        <v>8311</v>
      </c>
      <c r="S131" s="16">
        <f t="shared" si="10"/>
        <v>41882.937303240738</v>
      </c>
      <c r="T131" s="16">
        <f t="shared" si="11"/>
        <v>41942.937303240738</v>
      </c>
    </row>
    <row r="132" spans="1:20" ht="60" hidden="1" x14ac:dyDescent="0.2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2" t="s">
        <v>8308</v>
      </c>
      <c r="R194" t="s">
        <v>8312</v>
      </c>
      <c r="S194" s="16">
        <f t="shared" ref="S194:S257" si="14">(((J194/60)/60)/24)+DATE(1970,1,1)</f>
        <v>41899.792037037041</v>
      </c>
      <c r="T194" s="16">
        <f t="shared" ref="T194:T257" si="15">(((I194/60)/60)/24)+DATE(1970,1,1)</f>
        <v>41929.792037037041</v>
      </c>
    </row>
    <row r="195" spans="1:20" ht="60" hidden="1" x14ac:dyDescent="0.2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2" t="s">
        <v>8308</v>
      </c>
      <c r="R195" t="s">
        <v>8312</v>
      </c>
      <c r="S195" s="16">
        <f t="shared" si="14"/>
        <v>41911.934791666667</v>
      </c>
      <c r="T195" s="16">
        <f t="shared" si="15"/>
        <v>41971.976458333331</v>
      </c>
    </row>
    <row r="196" spans="1:20" ht="45" hidden="1" x14ac:dyDescent="0.2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2" t="s">
        <v>8308</v>
      </c>
      <c r="R258" t="s">
        <v>8313</v>
      </c>
      <c r="S258" s="16">
        <f t="shared" ref="S258:S321" si="18">(((J258/60)/60)/24)+DATE(1970,1,1)</f>
        <v>41319.769293981481</v>
      </c>
      <c r="T258" s="16">
        <f t="shared" ref="T258:T321" si="19">(((I258/60)/60)/24)+DATE(1970,1,1)</f>
        <v>41349.769293981481</v>
      </c>
    </row>
    <row r="259" spans="1:20" ht="60" hidden="1" x14ac:dyDescent="0.2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2" t="s">
        <v>8308</v>
      </c>
      <c r="R259" t="s">
        <v>8313</v>
      </c>
      <c r="S259" s="16">
        <f t="shared" si="18"/>
        <v>42479.626875000002</v>
      </c>
      <c r="T259" s="16">
        <f t="shared" si="19"/>
        <v>42509.626875000002</v>
      </c>
    </row>
    <row r="260" spans="1:20" ht="60" hidden="1" x14ac:dyDescent="0.2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2" t="s">
        <v>8308</v>
      </c>
      <c r="R322" t="s">
        <v>8313</v>
      </c>
      <c r="S322" s="16">
        <f t="shared" ref="S322:S385" si="22">(((J322/60)/60)/24)+DATE(1970,1,1)</f>
        <v>42331.551307870366</v>
      </c>
      <c r="T322" s="16">
        <f t="shared" ref="T322:T385" si="23">(((I322/60)/60)/24)+DATE(1970,1,1)</f>
        <v>42360.958333333328</v>
      </c>
    </row>
    <row r="323" spans="1:20" ht="45" hidden="1" x14ac:dyDescent="0.2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2" t="s">
        <v>8308</v>
      </c>
      <c r="R323" t="s">
        <v>8313</v>
      </c>
      <c r="S323" s="16">
        <f t="shared" si="22"/>
        <v>42647.446597222224</v>
      </c>
      <c r="T323" s="16">
        <f t="shared" si="23"/>
        <v>42682.488263888896</v>
      </c>
    </row>
    <row r="324" spans="1:20" ht="45" hidden="1" x14ac:dyDescent="0.2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2" t="s">
        <v>8308</v>
      </c>
      <c r="R386" t="s">
        <v>8313</v>
      </c>
      <c r="S386" s="16">
        <f t="shared" ref="S386:S449" si="26">(((J386/60)/60)/24)+DATE(1970,1,1)</f>
        <v>41980.781793981485</v>
      </c>
      <c r="T386" s="16">
        <f t="shared" ref="T386:T449" si="27">(((I386/60)/60)/24)+DATE(1970,1,1)</f>
        <v>42010.781793981485</v>
      </c>
    </row>
    <row r="387" spans="1:20" ht="60" hidden="1" x14ac:dyDescent="0.2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2" t="s">
        <v>8308</v>
      </c>
      <c r="R387" t="s">
        <v>8313</v>
      </c>
      <c r="S387" s="16">
        <f t="shared" si="26"/>
        <v>41934.584502314814</v>
      </c>
      <c r="T387" s="16">
        <f t="shared" si="27"/>
        <v>41964.626168981486</v>
      </c>
    </row>
    <row r="388" spans="1:20" ht="60" hidden="1" x14ac:dyDescent="0.2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2" t="s">
        <v>8308</v>
      </c>
      <c r="R450" t="s">
        <v>8314</v>
      </c>
      <c r="S450" s="16">
        <f t="shared" ref="S450:S513" si="30">(((J450/60)/60)/24)+DATE(1970,1,1)</f>
        <v>41753.758043981477</v>
      </c>
      <c r="T450" s="16">
        <f t="shared" ref="T450:T513" si="31">(((I450/60)/60)/24)+DATE(1970,1,1)</f>
        <v>41773.758043981477</v>
      </c>
    </row>
    <row r="451" spans="1:20" ht="60" hidden="1" x14ac:dyDescent="0.2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2" t="s">
        <v>8308</v>
      </c>
      <c r="R451" t="s">
        <v>8314</v>
      </c>
      <c r="S451" s="16">
        <f t="shared" si="30"/>
        <v>41534.568113425928</v>
      </c>
      <c r="T451" s="16">
        <f t="shared" si="31"/>
        <v>41564.568113425928</v>
      </c>
    </row>
    <row r="452" spans="1:20" ht="60" hidden="1" x14ac:dyDescent="0.2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2" t="s">
        <v>8308</v>
      </c>
      <c r="R514" t="s">
        <v>8314</v>
      </c>
      <c r="S514" s="16">
        <f t="shared" ref="S514:S577" si="34">(((J514/60)/60)/24)+DATE(1970,1,1)</f>
        <v>42649.742210648154</v>
      </c>
      <c r="T514" s="16">
        <f t="shared" ref="T514:T577" si="35">(((I514/60)/60)/24)+DATE(1970,1,1)</f>
        <v>42694.783877314811</v>
      </c>
    </row>
    <row r="515" spans="1:20" ht="45" hidden="1" x14ac:dyDescent="0.2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2" t="s">
        <v>8308</v>
      </c>
      <c r="R515" t="s">
        <v>8314</v>
      </c>
      <c r="S515" s="16">
        <f t="shared" si="34"/>
        <v>42552.653993055559</v>
      </c>
      <c r="T515" s="16">
        <f t="shared" si="35"/>
        <v>42597.291666666672</v>
      </c>
    </row>
    <row r="516" spans="1:20" ht="45" hidden="1" x14ac:dyDescent="0.2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2" t="s">
        <v>8317</v>
      </c>
      <c r="R578" t="s">
        <v>8318</v>
      </c>
      <c r="S578" s="16">
        <f t="shared" ref="S578:S641" si="38">(((J578/60)/60)/24)+DATE(1970,1,1)</f>
        <v>42031.471666666665</v>
      </c>
      <c r="T578" s="16">
        <f t="shared" ref="T578:T641" si="39">(((I578/60)/60)/24)+DATE(1970,1,1)</f>
        <v>42091.43</v>
      </c>
    </row>
    <row r="579" spans="1:20" ht="60" hidden="1" x14ac:dyDescent="0.2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2" t="s">
        <v>8317</v>
      </c>
      <c r="R579" t="s">
        <v>8318</v>
      </c>
      <c r="S579" s="16">
        <f t="shared" si="38"/>
        <v>42450.589143518519</v>
      </c>
      <c r="T579" s="16">
        <f t="shared" si="39"/>
        <v>42510.589143518519</v>
      </c>
    </row>
    <row r="580" spans="1:20" ht="30" hidden="1" x14ac:dyDescent="0.2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2" t="s">
        <v>8317</v>
      </c>
      <c r="R642" t="s">
        <v>8319</v>
      </c>
      <c r="S642" s="16">
        <f t="shared" ref="S642:S705" si="42">(((J642/60)/60)/24)+DATE(1970,1,1)</f>
        <v>42683.420312500006</v>
      </c>
      <c r="T642" s="16">
        <f t="shared" ref="T642:T705" si="43">(((I642/60)/60)/24)+DATE(1970,1,1)</f>
        <v>42698.958333333328</v>
      </c>
    </row>
    <row r="643" spans="1:20" ht="60" hidden="1" x14ac:dyDescent="0.2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2" t="s">
        <v>8317</v>
      </c>
      <c r="R643" t="s">
        <v>8319</v>
      </c>
      <c r="S643" s="16">
        <f t="shared" si="42"/>
        <v>42199.57</v>
      </c>
      <c r="T643" s="16">
        <f t="shared" si="43"/>
        <v>42229.57</v>
      </c>
    </row>
    <row r="644" spans="1:20" ht="60" hidden="1" x14ac:dyDescent="0.2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2" t="s">
        <v>8317</v>
      </c>
      <c r="R706" t="s">
        <v>8319</v>
      </c>
      <c r="S706" s="16">
        <f t="shared" ref="S706:S769" si="46">(((J706/60)/60)/24)+DATE(1970,1,1)</f>
        <v>42726.192916666667</v>
      </c>
      <c r="T706" s="16">
        <f t="shared" ref="T706:T769" si="47">(((I706/60)/60)/24)+DATE(1970,1,1)</f>
        <v>42786.192916666667</v>
      </c>
    </row>
    <row r="707" spans="1:20" ht="30" hidden="1" x14ac:dyDescent="0.2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2" t="s">
        <v>8317</v>
      </c>
      <c r="R707" t="s">
        <v>8319</v>
      </c>
      <c r="S707" s="16">
        <f t="shared" si="46"/>
        <v>42726.491643518515</v>
      </c>
      <c r="T707" s="16">
        <f t="shared" si="47"/>
        <v>42756.491643518515</v>
      </c>
    </row>
    <row r="708" spans="1:20" ht="60" hidden="1" x14ac:dyDescent="0.2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2" t="s">
        <v>8320</v>
      </c>
      <c r="R770" t="s">
        <v>8322</v>
      </c>
      <c r="S770" s="16">
        <f t="shared" ref="S770:S833" si="50">(((J770/60)/60)/24)+DATE(1970,1,1)</f>
        <v>41594.207060185188</v>
      </c>
      <c r="T770" s="16">
        <f t="shared" ref="T770:T833" si="51">(((I770/60)/60)/24)+DATE(1970,1,1)</f>
        <v>41624.207060185188</v>
      </c>
    </row>
    <row r="771" spans="1:20" ht="60" hidden="1" x14ac:dyDescent="0.2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2" t="s">
        <v>8320</v>
      </c>
      <c r="R771" t="s">
        <v>8322</v>
      </c>
      <c r="S771" s="16">
        <f t="shared" si="50"/>
        <v>41604.996458333335</v>
      </c>
      <c r="T771" s="16">
        <f t="shared" si="51"/>
        <v>41634.996458333335</v>
      </c>
    </row>
    <row r="772" spans="1:20" ht="60" hidden="1" x14ac:dyDescent="0.2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2" t="s">
        <v>8323</v>
      </c>
      <c r="R834" t="s">
        <v>8324</v>
      </c>
      <c r="S834" s="16">
        <f t="shared" ref="S834:S897" si="54">(((J834/60)/60)/24)+DATE(1970,1,1)</f>
        <v>40869.675173611111</v>
      </c>
      <c r="T834" s="16">
        <f t="shared" ref="T834:T897" si="55">(((I834/60)/60)/24)+DATE(1970,1,1)</f>
        <v>40929.342361111114</v>
      </c>
    </row>
    <row r="835" spans="1:20" hidden="1" x14ac:dyDescent="0.2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2" t="s">
        <v>8323</v>
      </c>
      <c r="R835" t="s">
        <v>8324</v>
      </c>
      <c r="S835" s="16">
        <f t="shared" si="54"/>
        <v>41718.878182870372</v>
      </c>
      <c r="T835" s="16">
        <f t="shared" si="55"/>
        <v>41748.878182870372</v>
      </c>
    </row>
    <row r="836" spans="1:20" ht="60" hidden="1" x14ac:dyDescent="0.2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2" t="s">
        <v>8323</v>
      </c>
      <c r="R898" t="s">
        <v>8327</v>
      </c>
      <c r="S898" s="16">
        <f t="shared" ref="S898:S961" si="58">(((J898/60)/60)/24)+DATE(1970,1,1)</f>
        <v>42218.872986111113</v>
      </c>
      <c r="T898" s="16">
        <f t="shared" ref="T898:T961" si="59">(((I898/60)/60)/24)+DATE(1970,1,1)</f>
        <v>42244.166666666672</v>
      </c>
    </row>
    <row r="899" spans="1:20" ht="60" hidden="1" x14ac:dyDescent="0.2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2" t="s">
        <v>8323</v>
      </c>
      <c r="R899" t="s">
        <v>8327</v>
      </c>
      <c r="S899" s="16">
        <f t="shared" si="58"/>
        <v>41211.688750000001</v>
      </c>
      <c r="T899" s="16">
        <f t="shared" si="59"/>
        <v>41241.730416666665</v>
      </c>
    </row>
    <row r="900" spans="1:20" ht="60" hidden="1" x14ac:dyDescent="0.2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2" t="s">
        <v>8317</v>
      </c>
      <c r="R962" t="s">
        <v>8319</v>
      </c>
      <c r="S962" s="16">
        <f t="shared" ref="S962:S1025" si="62">(((J962/60)/60)/24)+DATE(1970,1,1)</f>
        <v>42766.626793981486</v>
      </c>
      <c r="T962" s="16">
        <f t="shared" ref="T962:T1025" si="63">(((I962/60)/60)/24)+DATE(1970,1,1)</f>
        <v>42808.585127314815</v>
      </c>
    </row>
    <row r="963" spans="1:20" ht="45" hidden="1" x14ac:dyDescent="0.2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2" t="s">
        <v>8317</v>
      </c>
      <c r="R963" t="s">
        <v>8319</v>
      </c>
      <c r="S963" s="16">
        <f t="shared" si="62"/>
        <v>42740.693692129629</v>
      </c>
      <c r="T963" s="16">
        <f t="shared" si="63"/>
        <v>42786.791666666672</v>
      </c>
    </row>
    <row r="964" spans="1:20" ht="60" hidden="1" x14ac:dyDescent="0.2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2" t="s">
        <v>8323</v>
      </c>
      <c r="R1026" t="s">
        <v>8328</v>
      </c>
      <c r="S1026" s="16">
        <f t="shared" ref="S1026:S1089" si="66">(((J1026/60)/60)/24)+DATE(1970,1,1)</f>
        <v>42370.580590277779</v>
      </c>
      <c r="T1026" s="16">
        <f t="shared" ref="T1026:T1089" si="67">(((I1026/60)/60)/24)+DATE(1970,1,1)</f>
        <v>42400.580590277779</v>
      </c>
    </row>
    <row r="1027" spans="1:20" ht="45" hidden="1" x14ac:dyDescent="0.2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2" t="s">
        <v>8323</v>
      </c>
      <c r="R1027" t="s">
        <v>8328</v>
      </c>
      <c r="S1027" s="16">
        <f t="shared" si="66"/>
        <v>42049.833761574075</v>
      </c>
      <c r="T1027" s="16">
        <f t="shared" si="67"/>
        <v>42079.792094907403</v>
      </c>
    </row>
    <row r="1028" spans="1:20" ht="60" hidden="1" x14ac:dyDescent="0.2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2" t="s">
        <v>8331</v>
      </c>
      <c r="R1090" t="s">
        <v>8332</v>
      </c>
      <c r="S1090" s="16">
        <f t="shared" ref="S1090:S1153" si="70">(((J1090/60)/60)/24)+DATE(1970,1,1)</f>
        <v>41723.799386574072</v>
      </c>
      <c r="T1090" s="16">
        <f t="shared" ref="T1090:T1153" si="71">(((I1090/60)/60)/24)+DATE(1970,1,1)</f>
        <v>41753.799386574072</v>
      </c>
    </row>
    <row r="1091" spans="1:20" ht="30" hidden="1" x14ac:dyDescent="0.2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2" t="s">
        <v>8331</v>
      </c>
      <c r="R1091" t="s">
        <v>8332</v>
      </c>
      <c r="S1091" s="16">
        <f t="shared" si="70"/>
        <v>42151.189525462964</v>
      </c>
      <c r="T1091" s="16">
        <f t="shared" si="71"/>
        <v>42181.189525462964</v>
      </c>
    </row>
    <row r="1092" spans="1:20" ht="60" hidden="1" x14ac:dyDescent="0.2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2" t="s">
        <v>8334</v>
      </c>
      <c r="R1154" t="s">
        <v>8335</v>
      </c>
      <c r="S1154" s="16">
        <f t="shared" ref="S1154:S1217" si="74">(((J1154/60)/60)/24)+DATE(1970,1,1)</f>
        <v>42109.709629629629</v>
      </c>
      <c r="T1154" s="16">
        <f t="shared" ref="T1154:T1217" si="75">(((I1154/60)/60)/24)+DATE(1970,1,1)</f>
        <v>42139.709629629629</v>
      </c>
    </row>
    <row r="1155" spans="1:20" ht="30" hidden="1" x14ac:dyDescent="0.2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2" t="s">
        <v>8334</v>
      </c>
      <c r="R1155" t="s">
        <v>8335</v>
      </c>
      <c r="S1155" s="16">
        <f t="shared" si="74"/>
        <v>42143.714178240742</v>
      </c>
      <c r="T1155" s="16">
        <f t="shared" si="75"/>
        <v>42173.714178240742</v>
      </c>
    </row>
    <row r="1156" spans="1:20" ht="45" hidden="1" x14ac:dyDescent="0.2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2" t="s">
        <v>8336</v>
      </c>
      <c r="R1218" t="s">
        <v>8337</v>
      </c>
      <c r="S1218" s="16">
        <f t="shared" ref="S1218:S1281" si="78">(((J1218/60)/60)/24)+DATE(1970,1,1)</f>
        <v>42247.616400462968</v>
      </c>
      <c r="T1218" s="16">
        <f t="shared" ref="T1218:T1281" si="79">(((I1218/60)/60)/24)+DATE(1970,1,1)</f>
        <v>42279.960416666669</v>
      </c>
    </row>
    <row r="1219" spans="1:20" ht="45" hidden="1" x14ac:dyDescent="0.2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2" t="s">
        <v>8336</v>
      </c>
      <c r="R1219" t="s">
        <v>8337</v>
      </c>
      <c r="S1219" s="16">
        <f t="shared" si="78"/>
        <v>42535.809490740736</v>
      </c>
      <c r="T1219" s="16">
        <f t="shared" si="79"/>
        <v>42565.809490740736</v>
      </c>
    </row>
    <row r="1220" spans="1:20" ht="60" hidden="1" x14ac:dyDescent="0.2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2" t="s">
        <v>8323</v>
      </c>
      <c r="R1282" t="s">
        <v>8324</v>
      </c>
      <c r="S1282" s="16">
        <f t="shared" ref="S1282:S1345" si="82">(((J1282/60)/60)/24)+DATE(1970,1,1)</f>
        <v>40513.757569444446</v>
      </c>
      <c r="T1282" s="16">
        <f t="shared" ref="T1282:T1345" si="83">(((I1282/60)/60)/24)+DATE(1970,1,1)</f>
        <v>40603.757569444446</v>
      </c>
    </row>
    <row r="1283" spans="1:20" ht="60" hidden="1" x14ac:dyDescent="0.2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2" t="s">
        <v>8323</v>
      </c>
      <c r="R1283" t="s">
        <v>8324</v>
      </c>
      <c r="S1283" s="16">
        <f t="shared" si="82"/>
        <v>41463.743472222224</v>
      </c>
      <c r="T1283" s="16">
        <f t="shared" si="83"/>
        <v>41483.743472222224</v>
      </c>
    </row>
    <row r="1284" spans="1:20" ht="60" hidden="1" x14ac:dyDescent="0.2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2" t="s">
        <v>8320</v>
      </c>
      <c r="R1346" t="s">
        <v>8321</v>
      </c>
      <c r="S1346" s="16">
        <f t="shared" ref="S1346:S1409" si="86">(((J1346/60)/60)/24)+DATE(1970,1,1)</f>
        <v>42522.789803240739</v>
      </c>
      <c r="T1346" s="16">
        <f t="shared" ref="T1346:T1409" si="87">(((I1346/60)/60)/24)+DATE(1970,1,1)</f>
        <v>42551.789803240739</v>
      </c>
    </row>
    <row r="1347" spans="1:20" ht="45" hidden="1" x14ac:dyDescent="0.2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2" t="s">
        <v>8320</v>
      </c>
      <c r="R1347" t="s">
        <v>8321</v>
      </c>
      <c r="S1347" s="16">
        <f t="shared" si="86"/>
        <v>41799.814340277779</v>
      </c>
      <c r="T1347" s="16">
        <f t="shared" si="87"/>
        <v>41834.814340277779</v>
      </c>
    </row>
    <row r="1348" spans="1:20" ht="45" hidden="1" x14ac:dyDescent="0.2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2" t="s">
        <v>8320</v>
      </c>
      <c r="R1410" t="s">
        <v>8339</v>
      </c>
      <c r="S1410" s="16">
        <f t="shared" ref="S1410:S1473" si="90">(((J1410/60)/60)/24)+DATE(1970,1,1)</f>
        <v>42291.872175925921</v>
      </c>
      <c r="T1410" s="16">
        <f t="shared" ref="T1410:T1473" si="91">(((I1410/60)/60)/24)+DATE(1970,1,1)</f>
        <v>42321.913842592592</v>
      </c>
    </row>
    <row r="1411" spans="1:20" ht="45" hidden="1" x14ac:dyDescent="0.2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2" t="s">
        <v>8320</v>
      </c>
      <c r="R1411" t="s">
        <v>8339</v>
      </c>
      <c r="S1411" s="16">
        <f t="shared" si="90"/>
        <v>41945.133506944447</v>
      </c>
      <c r="T1411" s="16">
        <f t="shared" si="91"/>
        <v>42005.175173611111</v>
      </c>
    </row>
    <row r="1412" spans="1:20" ht="60" hidden="1" x14ac:dyDescent="0.2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2" t="s">
        <v>8320</v>
      </c>
      <c r="R1474" t="s">
        <v>8340</v>
      </c>
      <c r="S1474" s="16">
        <f t="shared" ref="S1474:S1537" si="94">(((J1474/60)/60)/24)+DATE(1970,1,1)</f>
        <v>41533.542858796296</v>
      </c>
      <c r="T1474" s="16">
        <f t="shared" ref="T1474:T1537" si="95">(((I1474/60)/60)/24)+DATE(1970,1,1)</f>
        <v>41563.542858796296</v>
      </c>
    </row>
    <row r="1475" spans="1:20" hidden="1" x14ac:dyDescent="0.2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2" t="s">
        <v>8320</v>
      </c>
      <c r="R1475" t="s">
        <v>8340</v>
      </c>
      <c r="S1475" s="16">
        <f t="shared" si="94"/>
        <v>40939.979618055557</v>
      </c>
      <c r="T1475" s="16">
        <f t="shared" si="95"/>
        <v>40969.979618055557</v>
      </c>
    </row>
    <row r="1476" spans="1:20" ht="60" hidden="1" x14ac:dyDescent="0.2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2" t="s">
        <v>8336</v>
      </c>
      <c r="R1538" t="s">
        <v>8337</v>
      </c>
      <c r="S1538" s="16">
        <f t="shared" ref="S1538:S1601" si="98">(((J1538/60)/60)/24)+DATE(1970,1,1)</f>
        <v>42213.802199074074</v>
      </c>
      <c r="T1538" s="16">
        <f t="shared" ref="T1538:T1601" si="99">(((I1538/60)/60)/24)+DATE(1970,1,1)</f>
        <v>42243.802199074074</v>
      </c>
    </row>
    <row r="1539" spans="1:20" ht="45" hidden="1" x14ac:dyDescent="0.2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2" t="s">
        <v>8336</v>
      </c>
      <c r="R1539" t="s">
        <v>8337</v>
      </c>
      <c r="S1539" s="16">
        <f t="shared" si="98"/>
        <v>42552.315127314811</v>
      </c>
      <c r="T1539" s="16">
        <f t="shared" si="99"/>
        <v>42588.75</v>
      </c>
    </row>
    <row r="1540" spans="1:20" ht="45" hidden="1" x14ac:dyDescent="0.2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2" t="s">
        <v>8336</v>
      </c>
      <c r="R1602" t="s">
        <v>8343</v>
      </c>
      <c r="S1602" s="16">
        <f t="shared" ref="S1602:S1665" si="102">(((J1602/60)/60)/24)+DATE(1970,1,1)</f>
        <v>41791.057314814818</v>
      </c>
      <c r="T1602" s="16">
        <f t="shared" ref="T1602:T1665" si="103">(((I1602/60)/60)/24)+DATE(1970,1,1)</f>
        <v>41835.21597222222</v>
      </c>
    </row>
    <row r="1603" spans="1:20" ht="45" hidden="1" x14ac:dyDescent="0.2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2" t="s">
        <v>8323</v>
      </c>
      <c r="R1603" t="s">
        <v>8324</v>
      </c>
      <c r="S1603" s="16">
        <f t="shared" si="102"/>
        <v>40638.092974537038</v>
      </c>
      <c r="T1603" s="16">
        <f t="shared" si="103"/>
        <v>40668.092974537038</v>
      </c>
    </row>
    <row r="1604" spans="1:20" ht="45" hidden="1" x14ac:dyDescent="0.2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2" t="s">
        <v>8323</v>
      </c>
      <c r="R1666" t="s">
        <v>8344</v>
      </c>
      <c r="S1666" s="16">
        <f t="shared" ref="S1666:S1729" si="106">(((J1666/60)/60)/24)+DATE(1970,1,1)</f>
        <v>40939.761782407404</v>
      </c>
      <c r="T1666" s="16">
        <f t="shared" ref="T1666:T1729" si="107">(((I1666/60)/60)/24)+DATE(1970,1,1)</f>
        <v>40984.165972222225</v>
      </c>
    </row>
    <row r="1667" spans="1:20" ht="60" hidden="1" x14ac:dyDescent="0.2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2" t="s">
        <v>8323</v>
      </c>
      <c r="R1667" t="s">
        <v>8344</v>
      </c>
      <c r="S1667" s="16">
        <f t="shared" si="106"/>
        <v>40564.649456018517</v>
      </c>
      <c r="T1667" s="16">
        <f t="shared" si="107"/>
        <v>40596.125</v>
      </c>
    </row>
    <row r="1668" spans="1:20" ht="45" hidden="1" x14ac:dyDescent="0.2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2" t="s">
        <v>8323</v>
      </c>
      <c r="R1730" t="s">
        <v>8345</v>
      </c>
      <c r="S1730" s="16">
        <f t="shared" ref="S1730:S1793" si="110">(((J1730/60)/60)/24)+DATE(1970,1,1)</f>
        <v>42268.625856481478</v>
      </c>
      <c r="T1730" s="16">
        <f t="shared" ref="T1730:T1793" si="111">(((I1730/60)/60)/24)+DATE(1970,1,1)</f>
        <v>42298.625856481478</v>
      </c>
    </row>
    <row r="1731" spans="1:20" ht="60" hidden="1" x14ac:dyDescent="0.2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2" t="s">
        <v>8323</v>
      </c>
      <c r="R1731" t="s">
        <v>8345</v>
      </c>
      <c r="S1731" s="16">
        <f t="shared" si="110"/>
        <v>42471.052152777775</v>
      </c>
      <c r="T1731" s="16">
        <f t="shared" si="111"/>
        <v>42531.052152777775</v>
      </c>
    </row>
    <row r="1732" spans="1:20" ht="45" hidden="1" x14ac:dyDescent="0.2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2" t="s">
        <v>8336</v>
      </c>
      <c r="R1794" t="s">
        <v>8337</v>
      </c>
      <c r="S1794" s="16">
        <f t="shared" ref="S1794:S1857" si="114">(((J1794/60)/60)/24)+DATE(1970,1,1)</f>
        <v>42189.031041666662</v>
      </c>
      <c r="T1794" s="16">
        <f t="shared" ref="T1794:T1857" si="115">(((I1794/60)/60)/24)+DATE(1970,1,1)</f>
        <v>42226.290972222225</v>
      </c>
    </row>
    <row r="1795" spans="1:20" ht="45" hidden="1" x14ac:dyDescent="0.2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2" t="s">
        <v>8336</v>
      </c>
      <c r="R1795" t="s">
        <v>8337</v>
      </c>
      <c r="S1795" s="16">
        <f t="shared" si="114"/>
        <v>41940.89166666667</v>
      </c>
      <c r="T1795" s="16">
        <f t="shared" si="115"/>
        <v>41970.933333333334</v>
      </c>
    </row>
    <row r="1796" spans="1:20" ht="60" hidden="1" x14ac:dyDescent="0.2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2" t="s">
        <v>8323</v>
      </c>
      <c r="R1858" t="s">
        <v>8324</v>
      </c>
      <c r="S1858" s="16">
        <f t="shared" ref="S1858:S1921" si="118">(((J1858/60)/60)/24)+DATE(1970,1,1)</f>
        <v>41817.854999999996</v>
      </c>
      <c r="T1858" s="16">
        <f t="shared" ref="T1858:T1921" si="119">(((I1858/60)/60)/24)+DATE(1970,1,1)</f>
        <v>41838.854999999996</v>
      </c>
    </row>
    <row r="1859" spans="1:20" ht="45" hidden="1" x14ac:dyDescent="0.2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2" t="s">
        <v>8323</v>
      </c>
      <c r="R1859" t="s">
        <v>8324</v>
      </c>
      <c r="S1859" s="16">
        <f t="shared" si="118"/>
        <v>41864.76866898148</v>
      </c>
      <c r="T1859" s="16">
        <f t="shared" si="119"/>
        <v>41894.76866898148</v>
      </c>
    </row>
    <row r="1860" spans="1:20" ht="60" hidden="1" x14ac:dyDescent="0.2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2" t="s">
        <v>8317</v>
      </c>
      <c r="R1922" t="s">
        <v>8346</v>
      </c>
      <c r="S1922" s="16">
        <f t="shared" ref="S1922:S1985" si="122">(((J1922/60)/60)/24)+DATE(1970,1,1)</f>
        <v>42270.875706018516</v>
      </c>
      <c r="T1922" s="16">
        <f t="shared" ref="T1922:T1985" si="123">(((I1922/60)/60)/24)+DATE(1970,1,1)</f>
        <v>42298.958333333328</v>
      </c>
    </row>
    <row r="1923" spans="1:20" ht="30" hidden="1" x14ac:dyDescent="0.2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2" t="s">
        <v>8323</v>
      </c>
      <c r="R1923" t="s">
        <v>8327</v>
      </c>
      <c r="S1923" s="16">
        <f t="shared" si="122"/>
        <v>41074.221562500003</v>
      </c>
      <c r="T1923" s="16">
        <f t="shared" si="123"/>
        <v>41104.221562500003</v>
      </c>
    </row>
    <row r="1924" spans="1:20" ht="45" hidden="1" x14ac:dyDescent="0.2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2" t="s">
        <v>8336</v>
      </c>
      <c r="R1986" t="s">
        <v>8348</v>
      </c>
      <c r="S1986" s="16">
        <f t="shared" ref="S1986:S2049" si="126">(((J1986/60)/60)/24)+DATE(1970,1,1)</f>
        <v>41913.790289351848</v>
      </c>
      <c r="T1986" s="16">
        <f t="shared" ref="T1986:T2049" si="127">(((I1986/60)/60)/24)+DATE(1970,1,1)</f>
        <v>41973.831956018519</v>
      </c>
    </row>
    <row r="1987" spans="1:20" ht="60" hidden="1" x14ac:dyDescent="0.2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2" t="s">
        <v>8336</v>
      </c>
      <c r="R1987" t="s">
        <v>8348</v>
      </c>
      <c r="S1987" s="16">
        <f t="shared" si="126"/>
        <v>42555.698738425926</v>
      </c>
      <c r="T1987" s="16">
        <f t="shared" si="127"/>
        <v>42584.958333333328</v>
      </c>
    </row>
    <row r="1988" spans="1:20" ht="60" hidden="1" x14ac:dyDescent="0.2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2" t="s">
        <v>8317</v>
      </c>
      <c r="R2050" t="s">
        <v>8347</v>
      </c>
      <c r="S2050" s="16">
        <f t="shared" ref="S2050:S2113" si="130">(((J2050/60)/60)/24)+DATE(1970,1,1)</f>
        <v>41387.651516203703</v>
      </c>
      <c r="T2050" s="16">
        <f t="shared" ref="T2050:T2113" si="131">(((I2050/60)/60)/24)+DATE(1970,1,1)</f>
        <v>41417.651516203703</v>
      </c>
    </row>
    <row r="2051" spans="1:20" hidden="1" x14ac:dyDescent="0.2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2" t="s">
        <v>8317</v>
      </c>
      <c r="R2051" t="s">
        <v>8347</v>
      </c>
      <c r="S2051" s="16">
        <f t="shared" si="130"/>
        <v>41575.527349537035</v>
      </c>
      <c r="T2051" s="16">
        <f t="shared" si="131"/>
        <v>41610.957638888889</v>
      </c>
    </row>
    <row r="2052" spans="1:20" ht="60" hidden="1" x14ac:dyDescent="0.2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2" t="s">
        <v>8323</v>
      </c>
      <c r="R2114" t="s">
        <v>8327</v>
      </c>
      <c r="S2114" s="16">
        <f t="shared" ref="S2114:S2177" si="134">(((J2114/60)/60)/24)+DATE(1970,1,1)</f>
        <v>41365.928159722222</v>
      </c>
      <c r="T2114" s="16">
        <f t="shared" ref="T2114:T2177" si="135">(((I2114/60)/60)/24)+DATE(1970,1,1)</f>
        <v>41379.928159722222</v>
      </c>
    </row>
    <row r="2115" spans="1:20" ht="30" hidden="1" x14ac:dyDescent="0.2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2" t="s">
        <v>8323</v>
      </c>
      <c r="R2115" t="s">
        <v>8327</v>
      </c>
      <c r="S2115" s="16">
        <f t="shared" si="134"/>
        <v>41870.86546296296</v>
      </c>
      <c r="T2115" s="16">
        <f t="shared" si="135"/>
        <v>41905.86546296296</v>
      </c>
    </row>
    <row r="2116" spans="1:20" ht="60" hidden="1" x14ac:dyDescent="0.2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2" t="s">
        <v>8323</v>
      </c>
      <c r="R2178" t="s">
        <v>8324</v>
      </c>
      <c r="S2178" s="16">
        <f t="shared" ref="S2178:S2241" si="138">(((J2178/60)/60)/24)+DATE(1970,1,1)</f>
        <v>42096.633206018523</v>
      </c>
      <c r="T2178" s="16">
        <f t="shared" ref="T2178:T2241" si="139">(((I2178/60)/60)/24)+DATE(1970,1,1)</f>
        <v>42126.633206018523</v>
      </c>
    </row>
    <row r="2179" spans="1:20" ht="75" hidden="1" x14ac:dyDescent="0.2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2" t="s">
        <v>8323</v>
      </c>
      <c r="R2179" t="s">
        <v>8324</v>
      </c>
      <c r="S2179" s="16">
        <f t="shared" si="138"/>
        <v>42502.250775462962</v>
      </c>
      <c r="T2179" s="16">
        <f t="shared" si="139"/>
        <v>42527.250775462962</v>
      </c>
    </row>
    <row r="2180" spans="1:20" ht="45" hidden="1" x14ac:dyDescent="0.2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2" t="s">
        <v>8331</v>
      </c>
      <c r="R2242" t="s">
        <v>8349</v>
      </c>
      <c r="S2242" s="16">
        <f t="shared" ref="S2242:S2305" si="142">(((J2242/60)/60)/24)+DATE(1970,1,1)</f>
        <v>42452.825740740736</v>
      </c>
      <c r="T2242" s="16">
        <f t="shared" ref="T2242:T2305" si="143">(((I2242/60)/60)/24)+DATE(1970,1,1)</f>
        <v>42482.825740740736</v>
      </c>
    </row>
    <row r="2243" spans="1:20" ht="60" hidden="1" x14ac:dyDescent="0.2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2" t="s">
        <v>8331</v>
      </c>
      <c r="R2243" t="s">
        <v>8349</v>
      </c>
      <c r="S2243" s="16">
        <f t="shared" si="142"/>
        <v>42766.827546296292</v>
      </c>
      <c r="T2243" s="16">
        <f t="shared" si="143"/>
        <v>42796.827546296292</v>
      </c>
    </row>
    <row r="2244" spans="1:20" ht="30" hidden="1" x14ac:dyDescent="0.2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2" t="s">
        <v>8323</v>
      </c>
      <c r="R2306" t="s">
        <v>8327</v>
      </c>
      <c r="S2306" s="16">
        <f t="shared" ref="S2306:S2369" si="146">(((J2306/60)/60)/24)+DATE(1970,1,1)</f>
        <v>40502.815868055557</v>
      </c>
      <c r="T2306" s="16">
        <f t="shared" ref="T2306:T2369" si="147">(((I2306/60)/60)/24)+DATE(1970,1,1)</f>
        <v>40544.207638888889</v>
      </c>
    </row>
    <row r="2307" spans="1:20" ht="60" hidden="1" x14ac:dyDescent="0.2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2" t="s">
        <v>8323</v>
      </c>
      <c r="R2307" t="s">
        <v>8327</v>
      </c>
      <c r="S2307" s="16">
        <f t="shared" si="146"/>
        <v>41834.695277777777</v>
      </c>
      <c r="T2307" s="16">
        <f t="shared" si="147"/>
        <v>41859.75</v>
      </c>
    </row>
    <row r="2308" spans="1:20" ht="45" hidden="1" x14ac:dyDescent="0.2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2" t="s">
        <v>8317</v>
      </c>
      <c r="R2370" t="s">
        <v>8318</v>
      </c>
      <c r="S2370" s="16">
        <f t="shared" ref="S2370:S2433" si="150">(((J2370/60)/60)/24)+DATE(1970,1,1)</f>
        <v>42063.721817129626</v>
      </c>
      <c r="T2370" s="16">
        <f t="shared" ref="T2370:T2433" si="151">(((I2370/60)/60)/24)+DATE(1970,1,1)</f>
        <v>42108.680150462969</v>
      </c>
    </row>
    <row r="2371" spans="1:20" ht="60" hidden="1" x14ac:dyDescent="0.2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2" t="s">
        <v>8317</v>
      </c>
      <c r="R2371" t="s">
        <v>8318</v>
      </c>
      <c r="S2371" s="16">
        <f t="shared" si="150"/>
        <v>42380.812627314815</v>
      </c>
      <c r="T2371" s="16">
        <f t="shared" si="151"/>
        <v>42410.812627314815</v>
      </c>
    </row>
    <row r="2372" spans="1:20" ht="60" hidden="1" x14ac:dyDescent="0.2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2" t="s">
        <v>8334</v>
      </c>
      <c r="R2434" t="s">
        <v>8335</v>
      </c>
      <c r="S2434" s="16">
        <f t="shared" ref="S2434:S2497" si="154">(((J2434/60)/60)/24)+DATE(1970,1,1)</f>
        <v>42041.218715277777</v>
      </c>
      <c r="T2434" s="16">
        <f t="shared" ref="T2434:T2497" si="155">(((I2434/60)/60)/24)+DATE(1970,1,1)</f>
        <v>42071.218715277777</v>
      </c>
    </row>
    <row r="2435" spans="1:20" ht="60" hidden="1" x14ac:dyDescent="0.2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2" t="s">
        <v>8334</v>
      </c>
      <c r="R2435" t="s">
        <v>8335</v>
      </c>
      <c r="S2435" s="16">
        <f t="shared" si="154"/>
        <v>42397.89980324074</v>
      </c>
      <c r="T2435" s="16">
        <f t="shared" si="155"/>
        <v>42427.89980324074</v>
      </c>
    </row>
    <row r="2436" spans="1:20" ht="60" hidden="1" x14ac:dyDescent="0.2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2" t="s">
        <v>8323</v>
      </c>
      <c r="R2498" t="s">
        <v>8327</v>
      </c>
      <c r="S2498" s="16">
        <f t="shared" ref="S2498:S2561" si="158">(((J2498/60)/60)/24)+DATE(1970,1,1)</f>
        <v>41327.996435185189</v>
      </c>
      <c r="T2498" s="16">
        <f t="shared" ref="T2498:T2561" si="159">(((I2498/60)/60)/24)+DATE(1970,1,1)</f>
        <v>41362.954768518517</v>
      </c>
    </row>
    <row r="2499" spans="1:20" ht="45" hidden="1" x14ac:dyDescent="0.2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2" t="s">
        <v>8323</v>
      </c>
      <c r="R2499" t="s">
        <v>8327</v>
      </c>
      <c r="S2499" s="16">
        <f t="shared" si="158"/>
        <v>40730.878912037035</v>
      </c>
      <c r="T2499" s="16">
        <f t="shared" si="159"/>
        <v>40760.878912037035</v>
      </c>
    </row>
    <row r="2500" spans="1:20" ht="45" hidden="1" x14ac:dyDescent="0.2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2" t="s">
        <v>8323</v>
      </c>
      <c r="R2562" t="s">
        <v>8352</v>
      </c>
      <c r="S2562" s="16">
        <f t="shared" ref="S2562:S2625" si="162">(((J2562/60)/60)/24)+DATE(1970,1,1)</f>
        <v>42039.951087962967</v>
      </c>
      <c r="T2562" s="16">
        <f t="shared" ref="T2562:T2625" si="163">(((I2562/60)/60)/24)+DATE(1970,1,1)</f>
        <v>42069.951087962967</v>
      </c>
    </row>
    <row r="2563" spans="1:20" ht="60" hidden="1" x14ac:dyDescent="0.2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2" t="s">
        <v>8334</v>
      </c>
      <c r="R2563" t="s">
        <v>8335</v>
      </c>
      <c r="S2563" s="16">
        <f t="shared" si="162"/>
        <v>42260.528807870374</v>
      </c>
      <c r="T2563" s="16">
        <f t="shared" si="163"/>
        <v>42290.528807870374</v>
      </c>
    </row>
    <row r="2564" spans="1:20" ht="60" hidden="1" x14ac:dyDescent="0.2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2" t="s">
        <v>8317</v>
      </c>
      <c r="R2626" t="s">
        <v>8353</v>
      </c>
      <c r="S2626" s="16">
        <f t="shared" ref="S2626:S2689" si="166">(((J2626/60)/60)/24)+DATE(1970,1,1)</f>
        <v>41144.42155092593</v>
      </c>
      <c r="T2626" s="16">
        <f t="shared" ref="T2626:T2689" si="167">(((I2626/60)/60)/24)+DATE(1970,1,1)</f>
        <v>41165.42155092593</v>
      </c>
    </row>
    <row r="2627" spans="1:20" ht="60" hidden="1" x14ac:dyDescent="0.2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2" t="s">
        <v>8317</v>
      </c>
      <c r="R2627" t="s">
        <v>8353</v>
      </c>
      <c r="S2627" s="16">
        <f t="shared" si="166"/>
        <v>42658.810277777782</v>
      </c>
      <c r="T2627" s="16">
        <f t="shared" si="167"/>
        <v>42683.851944444439</v>
      </c>
    </row>
    <row r="2628" spans="1:20" ht="45" hidden="1" x14ac:dyDescent="0.2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2" t="s">
        <v>8334</v>
      </c>
      <c r="R2690" t="s">
        <v>8335</v>
      </c>
      <c r="S2690" s="16">
        <f t="shared" ref="S2690:S2753" si="170">(((J2690/60)/60)/24)+DATE(1970,1,1)</f>
        <v>42028.118865740747</v>
      </c>
      <c r="T2690" s="16">
        <f t="shared" ref="T2690:T2753" si="171">(((I2690/60)/60)/24)+DATE(1970,1,1)</f>
        <v>42059.125</v>
      </c>
    </row>
    <row r="2691" spans="1:20" ht="60" hidden="1" x14ac:dyDescent="0.2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2" t="s">
        <v>8334</v>
      </c>
      <c r="R2691" t="s">
        <v>8335</v>
      </c>
      <c r="S2691" s="16">
        <f t="shared" si="170"/>
        <v>42551.961689814809</v>
      </c>
      <c r="T2691" s="16">
        <f t="shared" si="171"/>
        <v>42581.961689814809</v>
      </c>
    </row>
    <row r="2692" spans="1:20" ht="60" hidden="1" x14ac:dyDescent="0.2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2" t="s">
        <v>8320</v>
      </c>
      <c r="R2754" t="s">
        <v>8356</v>
      </c>
      <c r="S2754" s="16">
        <f t="shared" ref="S2754:S2817" si="174">(((J2754/60)/60)/24)+DATE(1970,1,1)</f>
        <v>40855.765092592592</v>
      </c>
      <c r="T2754" s="16">
        <f t="shared" ref="T2754:T2817" si="175">(((I2754/60)/60)/24)+DATE(1970,1,1)</f>
        <v>40895.765092592592</v>
      </c>
    </row>
    <row r="2755" spans="1:20" ht="45" hidden="1" x14ac:dyDescent="0.2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2" t="s">
        <v>8320</v>
      </c>
      <c r="R2755" t="s">
        <v>8356</v>
      </c>
      <c r="S2755" s="16">
        <f t="shared" si="174"/>
        <v>41117.900729166664</v>
      </c>
      <c r="T2755" s="16">
        <f t="shared" si="175"/>
        <v>41147.900729166664</v>
      </c>
    </row>
    <row r="2756" spans="1:20" ht="45" hidden="1" x14ac:dyDescent="0.2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2" t="s">
        <v>8315</v>
      </c>
      <c r="R2818" t="s">
        <v>8316</v>
      </c>
      <c r="S2818" s="16">
        <f t="shared" ref="S2818:S2881" si="178">(((J2818/60)/60)/24)+DATE(1970,1,1)</f>
        <v>42188.467499999999</v>
      </c>
      <c r="T2818" s="16">
        <f t="shared" ref="T2818:T2881" si="179">(((I2818/60)/60)/24)+DATE(1970,1,1)</f>
        <v>42218.666666666672</v>
      </c>
    </row>
    <row r="2819" spans="1:20" ht="60" hidden="1" x14ac:dyDescent="0.2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2" t="s">
        <v>8315</v>
      </c>
      <c r="R2819" t="s">
        <v>8316</v>
      </c>
      <c r="S2819" s="16">
        <f t="shared" si="178"/>
        <v>42023.634976851856</v>
      </c>
      <c r="T2819" s="16">
        <f t="shared" si="179"/>
        <v>42063.634976851856</v>
      </c>
    </row>
    <row r="2820" spans="1:20" ht="45" hidden="1" x14ac:dyDescent="0.2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2" t="s">
        <v>8315</v>
      </c>
      <c r="R2882" t="s">
        <v>8316</v>
      </c>
      <c r="S2882" s="16">
        <f t="shared" ref="S2882:S2945" si="182">(((J2882/60)/60)/24)+DATE(1970,1,1)</f>
        <v>42192.905694444446</v>
      </c>
      <c r="T2882" s="16">
        <f t="shared" ref="T2882:T2945" si="183">(((I2882/60)/60)/24)+DATE(1970,1,1)</f>
        <v>42236.711805555555</v>
      </c>
    </row>
    <row r="2883" spans="1:20" ht="60" hidden="1" x14ac:dyDescent="0.2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2" t="s">
        <v>8315</v>
      </c>
      <c r="R2883" t="s">
        <v>8316</v>
      </c>
      <c r="S2883" s="16">
        <f t="shared" si="182"/>
        <v>41916.597638888888</v>
      </c>
      <c r="T2883" s="16">
        <f t="shared" si="183"/>
        <v>41976.639305555553</v>
      </c>
    </row>
    <row r="2884" spans="1:20" ht="60" hidden="1" x14ac:dyDescent="0.2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2" t="s">
        <v>8315</v>
      </c>
      <c r="R2946" t="s">
        <v>8355</v>
      </c>
      <c r="S2946" s="16">
        <f t="shared" ref="S2946:S3009" si="186">(((J2946/60)/60)/24)+DATE(1970,1,1)</f>
        <v>42132.9143287037</v>
      </c>
      <c r="T2946" s="16">
        <f t="shared" ref="T2946:T3009" si="187">(((I2946/60)/60)/24)+DATE(1970,1,1)</f>
        <v>42162.9143287037</v>
      </c>
    </row>
    <row r="2947" spans="1:20" ht="60" hidden="1" x14ac:dyDescent="0.2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2" t="s">
        <v>8315</v>
      </c>
      <c r="R2947" t="s">
        <v>8355</v>
      </c>
      <c r="S2947" s="16">
        <f t="shared" si="186"/>
        <v>42118.139583333337</v>
      </c>
      <c r="T2947" s="16">
        <f t="shared" si="187"/>
        <v>42148.139583333337</v>
      </c>
    </row>
    <row r="2948" spans="1:20" ht="60" hidden="1" x14ac:dyDescent="0.2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2" t="s">
        <v>8315</v>
      </c>
      <c r="R3010" t="s">
        <v>8355</v>
      </c>
      <c r="S3010" s="16">
        <f t="shared" ref="S3010:S3073" si="190">(((J3010/60)/60)/24)+DATE(1970,1,1)</f>
        <v>42360.212025462963</v>
      </c>
      <c r="T3010" s="16">
        <f t="shared" ref="T3010:T3073" si="191">(((I3010/60)/60)/24)+DATE(1970,1,1)</f>
        <v>42390.212025462963</v>
      </c>
    </row>
    <row r="3011" spans="1:20" ht="60" hidden="1" x14ac:dyDescent="0.2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2" t="s">
        <v>8315</v>
      </c>
      <c r="R3011" t="s">
        <v>8355</v>
      </c>
      <c r="S3011" s="16">
        <f t="shared" si="190"/>
        <v>41939.569907407407</v>
      </c>
      <c r="T3011" s="16">
        <f t="shared" si="191"/>
        <v>41969.611574074079</v>
      </c>
    </row>
    <row r="3012" spans="1:20" ht="60" hidden="1" x14ac:dyDescent="0.2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2" t="s">
        <v>8315</v>
      </c>
      <c r="R3074" t="s">
        <v>8355</v>
      </c>
      <c r="S3074" s="16">
        <f t="shared" ref="S3074:S3137" si="194">(((J3074/60)/60)/24)+DATE(1970,1,1)</f>
        <v>42658.690532407403</v>
      </c>
      <c r="T3074" s="16">
        <f t="shared" ref="T3074:T3137" si="195">(((I3074/60)/60)/24)+DATE(1970,1,1)</f>
        <v>42673.073611111111</v>
      </c>
    </row>
    <row r="3075" spans="1:20" ht="45" hidden="1" x14ac:dyDescent="0.2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2" t="s">
        <v>8315</v>
      </c>
      <c r="R3075" t="s">
        <v>8355</v>
      </c>
      <c r="S3075" s="16">
        <f t="shared" si="194"/>
        <v>42111.684027777781</v>
      </c>
      <c r="T3075" s="16">
        <f t="shared" si="195"/>
        <v>42169.804861111115</v>
      </c>
    </row>
    <row r="3076" spans="1:20" ht="75" hidden="1" x14ac:dyDescent="0.2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2" t="s">
        <v>8315</v>
      </c>
      <c r="R3138" t="s">
        <v>8316</v>
      </c>
      <c r="S3138" s="16">
        <f t="shared" ref="S3138:S3201" si="198">(((J3138/60)/60)/24)+DATE(1970,1,1)</f>
        <v>42789.462430555555</v>
      </c>
      <c r="T3138" s="16">
        <f t="shared" ref="T3138:T3201" si="199">(((I3138/60)/60)/24)+DATE(1970,1,1)</f>
        <v>42825.957638888889</v>
      </c>
    </row>
    <row r="3139" spans="1:20" ht="45" hidden="1" x14ac:dyDescent="0.2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2" t="s">
        <v>8315</v>
      </c>
      <c r="R3139" t="s">
        <v>8316</v>
      </c>
      <c r="S3139" s="16">
        <f t="shared" si="198"/>
        <v>42807.885057870371</v>
      </c>
      <c r="T3139" s="16">
        <f t="shared" si="199"/>
        <v>42858.8</v>
      </c>
    </row>
    <row r="3140" spans="1:20" ht="60" hidden="1" x14ac:dyDescent="0.2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2" t="s">
        <v>8315</v>
      </c>
      <c r="R3202" t="s">
        <v>8357</v>
      </c>
      <c r="S3202" s="16">
        <f t="shared" ref="S3202:S3265" si="202">(((J3202/60)/60)/24)+DATE(1970,1,1)</f>
        <v>42460.320613425924</v>
      </c>
      <c r="T3202" s="16">
        <f t="shared" ref="T3202:T3265" si="203">(((I3202/60)/60)/24)+DATE(1970,1,1)</f>
        <v>42490.231944444444</v>
      </c>
    </row>
    <row r="3203" spans="1:20" ht="60" x14ac:dyDescent="0.2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2" t="s">
        <v>8315</v>
      </c>
      <c r="R3203" t="s">
        <v>8357</v>
      </c>
      <c r="S3203" s="16">
        <f t="shared" si="202"/>
        <v>41861.767094907409</v>
      </c>
      <c r="T3203" s="16">
        <f t="shared" si="203"/>
        <v>41882.767094907409</v>
      </c>
    </row>
    <row r="3204" spans="1:20" ht="45" hidden="1" x14ac:dyDescent="0.2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2" t="s">
        <v>8315</v>
      </c>
      <c r="R3266" t="s">
        <v>8316</v>
      </c>
      <c r="S3266" s="16">
        <f t="shared" ref="S3266:S3329" si="206">(((J3266/60)/60)/24)+DATE(1970,1,1)</f>
        <v>42016.800208333334</v>
      </c>
      <c r="T3266" s="16">
        <f t="shared" ref="T3266:T3329" si="207">(((I3266/60)/60)/24)+DATE(1970,1,1)</f>
        <v>42032.916666666672</v>
      </c>
    </row>
    <row r="3267" spans="1:20" ht="45" hidden="1" x14ac:dyDescent="0.2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2" t="s">
        <v>8315</v>
      </c>
      <c r="R3267" t="s">
        <v>8316</v>
      </c>
      <c r="S3267" s="16">
        <f t="shared" si="206"/>
        <v>42311.711979166663</v>
      </c>
      <c r="T3267" s="16">
        <f t="shared" si="207"/>
        <v>42341.708333333328</v>
      </c>
    </row>
    <row r="3268" spans="1:20" ht="45" hidden="1" x14ac:dyDescent="0.2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2" t="s">
        <v>8315</v>
      </c>
      <c r="R3330" t="s">
        <v>8316</v>
      </c>
      <c r="S3330" s="16">
        <f t="shared" ref="S3330:S3393" si="210">(((J3330/60)/60)/24)+DATE(1970,1,1)</f>
        <v>41822.57503472222</v>
      </c>
      <c r="T3330" s="16">
        <f t="shared" ref="T3330:T3393" si="211">(((I3330/60)/60)/24)+DATE(1970,1,1)</f>
        <v>41825.041666666664</v>
      </c>
    </row>
    <row r="3331" spans="1:20" ht="45" hidden="1" x14ac:dyDescent="0.2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2" t="s">
        <v>8315</v>
      </c>
      <c r="R3331" t="s">
        <v>8316</v>
      </c>
      <c r="S3331" s="16">
        <f t="shared" si="210"/>
        <v>41837.323009259257</v>
      </c>
      <c r="T3331" s="16">
        <f t="shared" si="211"/>
        <v>41847.958333333336</v>
      </c>
    </row>
    <row r="3332" spans="1:20" ht="45" hidden="1" x14ac:dyDescent="0.2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2" t="s">
        <v>8315</v>
      </c>
      <c r="R3394" t="s">
        <v>8316</v>
      </c>
      <c r="S3394" s="16">
        <f t="shared" ref="S3394:S3457" si="214">(((J3394/60)/60)/24)+DATE(1970,1,1)</f>
        <v>42446.845543981486</v>
      </c>
      <c r="T3394" s="16">
        <f t="shared" ref="T3394:T3457" si="215">(((I3394/60)/60)/24)+DATE(1970,1,1)</f>
        <v>42496.845543981486</v>
      </c>
    </row>
    <row r="3395" spans="1:20" ht="45" hidden="1" x14ac:dyDescent="0.2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2" t="s">
        <v>8315</v>
      </c>
      <c r="R3395" t="s">
        <v>8316</v>
      </c>
      <c r="S3395" s="16">
        <f t="shared" si="214"/>
        <v>41923.921643518523</v>
      </c>
      <c r="T3395" s="16">
        <f t="shared" si="215"/>
        <v>41949.031944444447</v>
      </c>
    </row>
    <row r="3396" spans="1:20" ht="60" hidden="1" x14ac:dyDescent="0.2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2" t="s">
        <v>8315</v>
      </c>
      <c r="R3458" t="s">
        <v>8316</v>
      </c>
      <c r="S3458" s="16">
        <f t="shared" ref="S3458:S3521" si="218">(((J3458/60)/60)/24)+DATE(1970,1,1)</f>
        <v>41821.205636574072</v>
      </c>
      <c r="T3458" s="16">
        <f t="shared" ref="T3458:T3521" si="219">(((I3458/60)/60)/24)+DATE(1970,1,1)</f>
        <v>41852.290972222225</v>
      </c>
    </row>
    <row r="3459" spans="1:20" ht="30" hidden="1" x14ac:dyDescent="0.2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2" t="s">
        <v>8315</v>
      </c>
      <c r="R3459" t="s">
        <v>8316</v>
      </c>
      <c r="S3459" s="16">
        <f t="shared" si="218"/>
        <v>42016.706678240742</v>
      </c>
      <c r="T3459" s="16">
        <f t="shared" si="219"/>
        <v>42047.249305555553</v>
      </c>
    </row>
    <row r="3460" spans="1:20" ht="60" hidden="1" x14ac:dyDescent="0.2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2" t="s">
        <v>8315</v>
      </c>
      <c r="R3522" t="s">
        <v>8316</v>
      </c>
      <c r="S3522" s="16">
        <f t="shared" ref="S3522:S3585" si="222">(((J3522/60)/60)/24)+DATE(1970,1,1)</f>
        <v>42227.824212962965</v>
      </c>
      <c r="T3522" s="16">
        <f t="shared" ref="T3522:T3585" si="223">(((I3522/60)/60)/24)+DATE(1970,1,1)</f>
        <v>42253.57430555555</v>
      </c>
    </row>
    <row r="3523" spans="1:20" ht="60" hidden="1" x14ac:dyDescent="0.2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2" t="s">
        <v>8315</v>
      </c>
      <c r="R3523" t="s">
        <v>8316</v>
      </c>
      <c r="S3523" s="16">
        <f t="shared" si="222"/>
        <v>41881.361342592594</v>
      </c>
      <c r="T3523" s="16">
        <f t="shared" si="223"/>
        <v>41911.361342592594</v>
      </c>
    </row>
    <row r="3524" spans="1:20" ht="60" hidden="1" x14ac:dyDescent="0.2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2" t="s">
        <v>8315</v>
      </c>
      <c r="R3586" t="s">
        <v>8316</v>
      </c>
      <c r="S3586" s="16">
        <f t="shared" ref="S3586:S3649" si="226">(((J3586/60)/60)/24)+DATE(1970,1,1)</f>
        <v>42168.316481481481</v>
      </c>
      <c r="T3586" s="16">
        <f t="shared" ref="T3586:T3649" si="227">(((I3586/60)/60)/24)+DATE(1970,1,1)</f>
        <v>42198.316481481481</v>
      </c>
    </row>
    <row r="3587" spans="1:20" ht="45" hidden="1" x14ac:dyDescent="0.2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2" t="s">
        <v>8315</v>
      </c>
      <c r="R3587" t="s">
        <v>8316</v>
      </c>
      <c r="S3587" s="16">
        <f t="shared" si="226"/>
        <v>41964.716319444444</v>
      </c>
      <c r="T3587" s="16">
        <f t="shared" si="227"/>
        <v>41994.716319444444</v>
      </c>
    </row>
    <row r="3588" spans="1:20" ht="30" hidden="1" x14ac:dyDescent="0.2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2" t="s">
        <v>8315</v>
      </c>
      <c r="R3650" t="s">
        <v>8316</v>
      </c>
      <c r="S3650" s="16">
        <f t="shared" ref="S3650:S3713" si="230">(((J3650/60)/60)/24)+DATE(1970,1,1)</f>
        <v>41887.292187500003</v>
      </c>
      <c r="T3650" s="16">
        <f t="shared" ref="T3650:T3713" si="231">(((I3650/60)/60)/24)+DATE(1970,1,1)</f>
        <v>41917.292187500003</v>
      </c>
    </row>
    <row r="3651" spans="1:20" ht="45" hidden="1" x14ac:dyDescent="0.2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2" t="s">
        <v>8315</v>
      </c>
      <c r="R3651" t="s">
        <v>8316</v>
      </c>
      <c r="S3651" s="16">
        <f t="shared" si="230"/>
        <v>41780.712893518517</v>
      </c>
      <c r="T3651" s="16">
        <f t="shared" si="231"/>
        <v>41806.712893518517</v>
      </c>
    </row>
    <row r="3652" spans="1:20" ht="60" hidden="1" x14ac:dyDescent="0.2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2" t="s">
        <v>8315</v>
      </c>
      <c r="R3714" t="s">
        <v>8316</v>
      </c>
      <c r="S3714" s="16">
        <f t="shared" ref="S3714:S3777" si="234">(((J3714/60)/60)/24)+DATE(1970,1,1)</f>
        <v>42134.172071759262</v>
      </c>
      <c r="T3714" s="16">
        <f t="shared" ref="T3714:T3777" si="235">(((I3714/60)/60)/24)+DATE(1970,1,1)</f>
        <v>42155.290972222225</v>
      </c>
    </row>
    <row r="3715" spans="1:20" ht="45" hidden="1" x14ac:dyDescent="0.2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2" t="s">
        <v>8315</v>
      </c>
      <c r="R3715" t="s">
        <v>8316</v>
      </c>
      <c r="S3715" s="16">
        <f t="shared" si="234"/>
        <v>42505.738032407404</v>
      </c>
      <c r="T3715" s="16">
        <f t="shared" si="235"/>
        <v>42525.738032407404</v>
      </c>
    </row>
    <row r="3716" spans="1:20" ht="60" hidden="1" x14ac:dyDescent="0.2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2" t="s">
        <v>8315</v>
      </c>
      <c r="R3778" t="s">
        <v>8357</v>
      </c>
      <c r="S3778" s="16">
        <f t="shared" ref="S3778:S3841" si="238">(((J3778/60)/60)/24)+DATE(1970,1,1)</f>
        <v>41814.367800925924</v>
      </c>
      <c r="T3778" s="16">
        <f t="shared" ref="T3778:T3841" si="239">(((I3778/60)/60)/24)+DATE(1970,1,1)</f>
        <v>41852.041666666664</v>
      </c>
    </row>
    <row r="3779" spans="1:20" ht="45" hidden="1" x14ac:dyDescent="0.2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2" t="s">
        <v>8315</v>
      </c>
      <c r="R3779" t="s">
        <v>8357</v>
      </c>
      <c r="S3779" s="16">
        <f t="shared" si="238"/>
        <v>41887.111354166671</v>
      </c>
      <c r="T3779" s="16">
        <f t="shared" si="239"/>
        <v>41909.166666666664</v>
      </c>
    </row>
    <row r="3780" spans="1:20" ht="30" hidden="1" x14ac:dyDescent="0.2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2" t="s">
        <v>8315</v>
      </c>
      <c r="R3842" t="s">
        <v>8316</v>
      </c>
      <c r="S3842" s="16">
        <f t="shared" ref="S3842:S3905" si="242">(((J3842/60)/60)/24)+DATE(1970,1,1)</f>
        <v>42432.701724537037</v>
      </c>
      <c r="T3842" s="16">
        <f t="shared" ref="T3842:T3905" si="243">(((I3842/60)/60)/24)+DATE(1970,1,1)</f>
        <v>42457.660057870366</v>
      </c>
    </row>
    <row r="3843" spans="1:20" ht="60" hidden="1" x14ac:dyDescent="0.2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2" t="s">
        <v>8315</v>
      </c>
      <c r="R3843" t="s">
        <v>8316</v>
      </c>
      <c r="S3843" s="16">
        <f t="shared" si="242"/>
        <v>41780.785729166666</v>
      </c>
      <c r="T3843" s="16">
        <f t="shared" si="243"/>
        <v>41840.785729166666</v>
      </c>
    </row>
    <row r="3844" spans="1:20" ht="60" hidden="1" x14ac:dyDescent="0.2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2" t="s">
        <v>8315</v>
      </c>
      <c r="R3906" t="s">
        <v>8316</v>
      </c>
      <c r="S3906" s="16">
        <f t="shared" ref="S3906:S3969" si="246">(((J3906/60)/60)/24)+DATE(1970,1,1)</f>
        <v>42095.229166666672</v>
      </c>
      <c r="T3906" s="16">
        <f t="shared" ref="T3906:T3969" si="247">(((I3906/60)/60)/24)+DATE(1970,1,1)</f>
        <v>42109.211111111115</v>
      </c>
    </row>
    <row r="3907" spans="1:20" ht="60" hidden="1" x14ac:dyDescent="0.2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2" t="s">
        <v>8315</v>
      </c>
      <c r="R3907" t="s">
        <v>8316</v>
      </c>
      <c r="S3907" s="16">
        <f t="shared" si="246"/>
        <v>42124.623877314814</v>
      </c>
      <c r="T3907" s="16">
        <f t="shared" si="247"/>
        <v>42166.958333333328</v>
      </c>
    </row>
    <row r="3908" spans="1:20" ht="45" hidden="1" x14ac:dyDescent="0.2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2" t="s">
        <v>8315</v>
      </c>
      <c r="R3970" t="s">
        <v>8316</v>
      </c>
      <c r="S3970" s="16">
        <f t="shared" ref="S3970:S4033" si="250">(((J3970/60)/60)/24)+DATE(1970,1,1)</f>
        <v>42452.815659722226</v>
      </c>
      <c r="T3970" s="16">
        <f t="shared" ref="T3970:T4033" si="251">(((I3970/60)/60)/24)+DATE(1970,1,1)</f>
        <v>42512.815659722226</v>
      </c>
    </row>
    <row r="3971" spans="1:20" ht="60" hidden="1" x14ac:dyDescent="0.2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2" t="s">
        <v>8315</v>
      </c>
      <c r="R3971" t="s">
        <v>8316</v>
      </c>
      <c r="S3971" s="16">
        <f t="shared" si="250"/>
        <v>42601.854699074072</v>
      </c>
      <c r="T3971" s="16">
        <f t="shared" si="251"/>
        <v>42611.163194444445</v>
      </c>
    </row>
    <row r="3972" spans="1:20" ht="60" hidden="1" x14ac:dyDescent="0.2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2" t="s">
        <v>8315</v>
      </c>
      <c r="R4034" t="s">
        <v>8316</v>
      </c>
      <c r="S4034" s="16">
        <f t="shared" ref="S4034:S4097" si="254">(((J4034/60)/60)/24)+DATE(1970,1,1)</f>
        <v>42293.809212962966</v>
      </c>
      <c r="T4034" s="16">
        <f t="shared" ref="T4034:T4097" si="255">(((I4034/60)/60)/24)+DATE(1970,1,1)</f>
        <v>42353.85087962963</v>
      </c>
    </row>
    <row r="4035" spans="1:20" ht="45" hidden="1" x14ac:dyDescent="0.2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2" t="s">
        <v>8315</v>
      </c>
      <c r="R4035" t="s">
        <v>8316</v>
      </c>
      <c r="S4035" s="16">
        <f t="shared" si="254"/>
        <v>42614.268796296295</v>
      </c>
      <c r="T4035" s="16">
        <f t="shared" si="255"/>
        <v>42645.375</v>
      </c>
    </row>
    <row r="4036" spans="1:20" ht="60" hidden="1" x14ac:dyDescent="0.2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2" t="s">
        <v>8315</v>
      </c>
      <c r="R4098" t="s">
        <v>8316</v>
      </c>
      <c r="S4098" s="16">
        <f t="shared" ref="S4098:S4115" si="258">(((J4098/60)/60)/24)+DATE(1970,1,1)</f>
        <v>42750.530312499999</v>
      </c>
      <c r="T4098" s="16">
        <f t="shared" ref="T4098:T4115" si="259">(((I4098/60)/60)/24)+DATE(1970,1,1)</f>
        <v>42794.368749999994</v>
      </c>
    </row>
    <row r="4099" spans="1:20" ht="60" hidden="1" x14ac:dyDescent="0.2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2" t="s">
        <v>8315</v>
      </c>
      <c r="R4099" t="s">
        <v>8316</v>
      </c>
      <c r="S4099" s="16">
        <f t="shared" si="258"/>
        <v>42344.824502314819</v>
      </c>
      <c r="T4099" s="16">
        <f t="shared" si="259"/>
        <v>42400.996527777781</v>
      </c>
    </row>
    <row r="4100" spans="1:20" ht="45" hidden="1" x14ac:dyDescent="0.2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464D63E0-F08E-5A4E-8198-2D35F7E444C6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2:O4115">
    <cfRule type="colorScale" priority="1">
      <colorScale>
        <cfvo type="percentile" val="0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3CAAE-D56A-4B44-81A6-221A151325BC}">
  <dimension ref="A1:F6"/>
  <sheetViews>
    <sheetView workbookViewId="0">
      <selection activeCell="F15" sqref="F15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Kickstarter!B:Q, 15, FALSE)</f>
        <v>51.79</v>
      </c>
      <c r="F2">
        <f>VLOOKUP(A2, Kickstarter!B:T,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Kickstarter!B:Q, 15, FALSE)</f>
        <v>36.07</v>
      </c>
      <c r="F3">
        <f>VLOOKUP(A3, Kickstarter!B:T,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Kickstarter!B:Q, 15, FALSE)</f>
        <v>33.03</v>
      </c>
      <c r="F4">
        <f>VLOOKUP(A4, Kickstarter!B:T,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Kickstarter!B:Q, 15, FALSE)</f>
        <v>44.92</v>
      </c>
      <c r="F5">
        <f>VLOOKUP(A5, Kickstarter!B:T,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Kickstarter!B:Q,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23126-8C35-5144-99CD-FABE7B21F021}">
  <dimension ref="A1:F46"/>
  <sheetViews>
    <sheetView workbookViewId="0">
      <selection activeCell="G43" sqref="G43"/>
    </sheetView>
  </sheetViews>
  <sheetFormatPr defaultColWidth="8.85546875" defaultRowHeight="15" x14ac:dyDescent="0.25"/>
  <cols>
    <col min="1" max="1" width="2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2.140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42578125" bestFit="1" customWidth="1"/>
    <col min="29" max="29" width="26.140625" bestFit="1" customWidth="1"/>
    <col min="30" max="30" width="17" bestFit="1" customWidth="1"/>
    <col min="31" max="31" width="20.42578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42578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8268</v>
      </c>
      <c r="B5" s="10"/>
      <c r="C5" s="10">
        <v>78</v>
      </c>
      <c r="D5" s="10"/>
      <c r="E5" s="10"/>
      <c r="F5" s="10">
        <v>78</v>
      </c>
    </row>
    <row r="6" spans="1:6" x14ac:dyDescent="0.25">
      <c r="A6" s="14" t="s">
        <v>8267</v>
      </c>
      <c r="B6" s="10"/>
      <c r="C6" s="10"/>
      <c r="D6" s="10"/>
      <c r="E6" s="10">
        <v>164</v>
      </c>
      <c r="F6" s="10">
        <v>164</v>
      </c>
    </row>
    <row r="7" spans="1:6" x14ac:dyDescent="0.25">
      <c r="A7" s="14" t="s">
        <v>8266</v>
      </c>
      <c r="B7" s="10"/>
      <c r="C7" s="10">
        <v>52</v>
      </c>
      <c r="D7" s="10"/>
      <c r="E7" s="10"/>
      <c r="F7" s="10">
        <v>52</v>
      </c>
    </row>
    <row r="8" spans="1:6" x14ac:dyDescent="0.25">
      <c r="A8" s="14" t="s">
        <v>8265</v>
      </c>
      <c r="B8" s="10">
        <v>31</v>
      </c>
      <c r="C8" s="10"/>
      <c r="D8" s="10"/>
      <c r="E8" s="10"/>
      <c r="F8" s="10">
        <v>31</v>
      </c>
    </row>
    <row r="9" spans="1:6" x14ac:dyDescent="0.25">
      <c r="A9" s="14" t="s">
        <v>8264</v>
      </c>
      <c r="B9" s="10"/>
      <c r="C9" s="10"/>
      <c r="D9" s="10"/>
      <c r="E9" s="10">
        <v>48</v>
      </c>
      <c r="F9" s="10">
        <v>48</v>
      </c>
    </row>
    <row r="10" spans="1:6" x14ac:dyDescent="0.25">
      <c r="A10" s="14" t="s">
        <v>8263</v>
      </c>
      <c r="B10" s="10"/>
      <c r="C10" s="10"/>
      <c r="D10" s="10"/>
      <c r="E10" s="10">
        <v>49</v>
      </c>
      <c r="F10" s="10">
        <v>49</v>
      </c>
    </row>
    <row r="11" spans="1:6" x14ac:dyDescent="0.25">
      <c r="A11" s="14" t="s">
        <v>8282</v>
      </c>
      <c r="B11" s="10">
        <v>15</v>
      </c>
      <c r="C11" s="10">
        <v>101</v>
      </c>
      <c r="D11" s="10"/>
      <c r="E11" s="10"/>
      <c r="F11" s="10">
        <v>116</v>
      </c>
    </row>
    <row r="12" spans="1:6" x14ac:dyDescent="0.25">
      <c r="A12" s="14" t="s">
        <v>8297</v>
      </c>
      <c r="B12" s="10"/>
      <c r="C12" s="10">
        <v>14</v>
      </c>
      <c r="D12" s="10"/>
      <c r="E12" s="10"/>
      <c r="F12" s="10">
        <v>14</v>
      </c>
    </row>
    <row r="13" spans="1:6" x14ac:dyDescent="0.25">
      <c r="A13" s="14" t="s">
        <v>8296</v>
      </c>
      <c r="B13" s="10"/>
      <c r="C13" s="10"/>
      <c r="D13" s="10">
        <v>4</v>
      </c>
      <c r="E13" s="10">
        <v>34</v>
      </c>
      <c r="F13" s="10">
        <v>38</v>
      </c>
    </row>
    <row r="14" spans="1:6" x14ac:dyDescent="0.25">
      <c r="A14" s="14" t="s">
        <v>8281</v>
      </c>
      <c r="B14" s="10"/>
      <c r="C14" s="10">
        <v>23</v>
      </c>
      <c r="D14" s="10"/>
      <c r="E14" s="10"/>
      <c r="F14" s="10">
        <v>23</v>
      </c>
    </row>
    <row r="15" spans="1:6" x14ac:dyDescent="0.25">
      <c r="A15" s="14" t="s">
        <v>8295</v>
      </c>
      <c r="B15" s="10"/>
      <c r="C15" s="10"/>
      <c r="D15" s="10"/>
      <c r="E15" s="10">
        <v>52</v>
      </c>
      <c r="F15" s="10">
        <v>52</v>
      </c>
    </row>
    <row r="16" spans="1:6" x14ac:dyDescent="0.25">
      <c r="A16" s="14" t="s">
        <v>8280</v>
      </c>
      <c r="B16" s="10"/>
      <c r="C16" s="10">
        <v>73</v>
      </c>
      <c r="D16" s="10"/>
      <c r="E16" s="10"/>
      <c r="F16" s="10">
        <v>73</v>
      </c>
    </row>
    <row r="17" spans="1:6" x14ac:dyDescent="0.25">
      <c r="A17" s="14" t="s">
        <v>8279</v>
      </c>
      <c r="B17" s="10">
        <v>23</v>
      </c>
      <c r="C17" s="10"/>
      <c r="D17" s="10"/>
      <c r="E17" s="10"/>
      <c r="F17" s="10">
        <v>23</v>
      </c>
    </row>
    <row r="18" spans="1:6" x14ac:dyDescent="0.25">
      <c r="A18" s="14" t="s">
        <v>8298</v>
      </c>
      <c r="B18" s="10"/>
      <c r="C18" s="10"/>
      <c r="D18" s="10"/>
      <c r="E18" s="10">
        <v>33</v>
      </c>
      <c r="F18" s="10">
        <v>33</v>
      </c>
    </row>
    <row r="19" spans="1:6" x14ac:dyDescent="0.25">
      <c r="A19" s="14" t="s">
        <v>8278</v>
      </c>
      <c r="B19" s="10"/>
      <c r="C19" s="10"/>
      <c r="D19" s="10"/>
      <c r="E19" s="10">
        <v>30</v>
      </c>
      <c r="F19" s="10">
        <v>30</v>
      </c>
    </row>
    <row r="20" spans="1:6" x14ac:dyDescent="0.25">
      <c r="A20" s="14" t="s">
        <v>8291</v>
      </c>
      <c r="B20" s="10"/>
      <c r="C20" s="10">
        <v>37</v>
      </c>
      <c r="D20" s="10">
        <v>17</v>
      </c>
      <c r="E20" s="10"/>
      <c r="F20" s="10">
        <v>54</v>
      </c>
    </row>
    <row r="21" spans="1:6" x14ac:dyDescent="0.25">
      <c r="A21" s="14" t="s">
        <v>8277</v>
      </c>
      <c r="B21" s="10"/>
      <c r="C21" s="10">
        <v>20</v>
      </c>
      <c r="D21" s="10"/>
      <c r="E21" s="10">
        <v>138</v>
      </c>
      <c r="F21" s="10">
        <v>158</v>
      </c>
    </row>
    <row r="22" spans="1:6" x14ac:dyDescent="0.25">
      <c r="A22" s="14" t="s">
        <v>8276</v>
      </c>
      <c r="B22" s="10"/>
      <c r="C22" s="10">
        <v>53</v>
      </c>
      <c r="D22" s="10"/>
      <c r="E22" s="10"/>
      <c r="F22" s="10">
        <v>53</v>
      </c>
    </row>
    <row r="23" spans="1:6" x14ac:dyDescent="0.25">
      <c r="A23" s="14" t="s">
        <v>8275</v>
      </c>
      <c r="B23" s="10"/>
      <c r="C23" s="10"/>
      <c r="D23" s="10"/>
      <c r="E23" s="10">
        <v>14</v>
      </c>
      <c r="F23" s="10">
        <v>14</v>
      </c>
    </row>
    <row r="24" spans="1:6" x14ac:dyDescent="0.25">
      <c r="A24" s="14" t="s">
        <v>8290</v>
      </c>
      <c r="B24" s="10"/>
      <c r="C24" s="10"/>
      <c r="D24" s="10"/>
      <c r="E24" s="10">
        <v>35</v>
      </c>
      <c r="F24" s="10">
        <v>35</v>
      </c>
    </row>
    <row r="25" spans="1:6" x14ac:dyDescent="0.25">
      <c r="A25" s="14" t="s">
        <v>8274</v>
      </c>
      <c r="B25" s="10"/>
      <c r="C25" s="10"/>
      <c r="D25" s="10"/>
      <c r="E25" s="10">
        <v>240</v>
      </c>
      <c r="F25" s="10">
        <v>240</v>
      </c>
    </row>
    <row r="26" spans="1:6" x14ac:dyDescent="0.25">
      <c r="A26" s="14" t="s">
        <v>8284</v>
      </c>
      <c r="B26" s="10">
        <v>19</v>
      </c>
      <c r="C26" s="10"/>
      <c r="D26" s="10"/>
      <c r="E26" s="10"/>
      <c r="F26" s="10">
        <v>19</v>
      </c>
    </row>
    <row r="27" spans="1:6" x14ac:dyDescent="0.25">
      <c r="A27" s="14" t="s">
        <v>8287</v>
      </c>
      <c r="B27" s="10"/>
      <c r="C27" s="10">
        <v>14</v>
      </c>
      <c r="D27" s="10"/>
      <c r="E27" s="10"/>
      <c r="F27" s="10">
        <v>14</v>
      </c>
    </row>
    <row r="28" spans="1:6" x14ac:dyDescent="0.25">
      <c r="A28" s="14" t="s">
        <v>8294</v>
      </c>
      <c r="B28" s="10"/>
      <c r="C28" s="10">
        <v>11</v>
      </c>
      <c r="D28" s="10"/>
      <c r="E28" s="10"/>
      <c r="F28" s="10">
        <v>11</v>
      </c>
    </row>
    <row r="29" spans="1:6" x14ac:dyDescent="0.25">
      <c r="A29" s="14" t="s">
        <v>8283</v>
      </c>
      <c r="B29" s="10"/>
      <c r="C29" s="10">
        <v>34</v>
      </c>
      <c r="D29" s="10"/>
      <c r="E29" s="10">
        <v>62</v>
      </c>
      <c r="F29" s="10">
        <v>96</v>
      </c>
    </row>
    <row r="30" spans="1:6" x14ac:dyDescent="0.25">
      <c r="A30" s="14" t="s">
        <v>8289</v>
      </c>
      <c r="B30" s="10"/>
      <c r="C30" s="10">
        <v>13</v>
      </c>
      <c r="D30" s="10"/>
      <c r="E30" s="10"/>
      <c r="F30" s="10">
        <v>13</v>
      </c>
    </row>
    <row r="31" spans="1:6" x14ac:dyDescent="0.25">
      <c r="A31" s="14" t="s">
        <v>8288</v>
      </c>
      <c r="B31" s="10">
        <v>16</v>
      </c>
      <c r="C31" s="10"/>
      <c r="D31" s="10"/>
      <c r="E31" s="10"/>
      <c r="F31" s="10">
        <v>16</v>
      </c>
    </row>
    <row r="32" spans="1:6" x14ac:dyDescent="0.25">
      <c r="A32" s="14" t="s">
        <v>8302</v>
      </c>
      <c r="B32" s="10"/>
      <c r="C32" s="10">
        <v>32</v>
      </c>
      <c r="D32" s="10"/>
      <c r="E32" s="10"/>
      <c r="F32" s="10">
        <v>32</v>
      </c>
    </row>
    <row r="33" spans="1:6" x14ac:dyDescent="0.25">
      <c r="A33" s="14" t="s">
        <v>8273</v>
      </c>
      <c r="B33" s="10"/>
      <c r="C33" s="10">
        <v>34</v>
      </c>
      <c r="D33" s="10"/>
      <c r="E33" s="10"/>
      <c r="F33" s="10">
        <v>34</v>
      </c>
    </row>
    <row r="34" spans="1:6" x14ac:dyDescent="0.25">
      <c r="A34" s="14" t="s">
        <v>8272</v>
      </c>
      <c r="B34" s="10"/>
      <c r="C34" s="10"/>
      <c r="D34" s="10"/>
      <c r="E34" s="10">
        <v>49</v>
      </c>
      <c r="F34" s="10">
        <v>49</v>
      </c>
    </row>
    <row r="35" spans="1:6" x14ac:dyDescent="0.25">
      <c r="A35" s="14" t="s">
        <v>8286</v>
      </c>
      <c r="B35" s="10"/>
      <c r="C35" s="10"/>
      <c r="D35" s="10"/>
      <c r="E35" s="10">
        <v>20</v>
      </c>
      <c r="F35" s="10">
        <v>20</v>
      </c>
    </row>
    <row r="36" spans="1:6" x14ac:dyDescent="0.25">
      <c r="A36" s="14" t="s">
        <v>8285</v>
      </c>
      <c r="B36" s="10">
        <v>6</v>
      </c>
      <c r="C36" s="10">
        <v>21</v>
      </c>
      <c r="D36" s="10"/>
      <c r="E36" s="10"/>
      <c r="F36" s="10">
        <v>27</v>
      </c>
    </row>
    <row r="37" spans="1:6" x14ac:dyDescent="0.25">
      <c r="A37" s="14" t="s">
        <v>8292</v>
      </c>
      <c r="B37" s="10"/>
      <c r="C37" s="10">
        <v>13</v>
      </c>
      <c r="D37" s="10"/>
      <c r="E37" s="10"/>
      <c r="F37" s="10">
        <v>13</v>
      </c>
    </row>
    <row r="38" spans="1:6" x14ac:dyDescent="0.25">
      <c r="A38" s="14" t="s">
        <v>8293</v>
      </c>
      <c r="B38" s="10"/>
      <c r="C38" s="10"/>
      <c r="D38" s="10"/>
      <c r="E38" s="10">
        <v>103</v>
      </c>
      <c r="F38" s="10">
        <v>103</v>
      </c>
    </row>
    <row r="39" spans="1:6" x14ac:dyDescent="0.25">
      <c r="A39" s="14" t="s">
        <v>8300</v>
      </c>
      <c r="B39" s="10"/>
      <c r="C39" s="10">
        <v>7</v>
      </c>
      <c r="D39" s="10"/>
      <c r="E39" s="10">
        <v>7</v>
      </c>
      <c r="F39" s="10">
        <v>14</v>
      </c>
    </row>
    <row r="40" spans="1:6" x14ac:dyDescent="0.25">
      <c r="A40" s="14" t="s">
        <v>8299</v>
      </c>
      <c r="B40" s="10">
        <v>15</v>
      </c>
      <c r="C40" s="10">
        <v>1</v>
      </c>
      <c r="D40" s="10"/>
      <c r="E40" s="10">
        <v>31</v>
      </c>
      <c r="F40" s="10">
        <v>47</v>
      </c>
    </row>
    <row r="41" spans="1:6" x14ac:dyDescent="0.25">
      <c r="A41" s="14" t="s">
        <v>8271</v>
      </c>
      <c r="B41" s="10">
        <v>47</v>
      </c>
      <c r="C41" s="10">
        <v>81</v>
      </c>
      <c r="D41" s="10"/>
      <c r="E41" s="10">
        <v>17</v>
      </c>
      <c r="F41" s="10">
        <v>145</v>
      </c>
    </row>
    <row r="42" spans="1:6" x14ac:dyDescent="0.25">
      <c r="A42" s="14" t="s">
        <v>8270</v>
      </c>
      <c r="B42" s="10">
        <v>59</v>
      </c>
      <c r="C42" s="10">
        <v>36</v>
      </c>
      <c r="D42" s="10"/>
      <c r="E42" s="10"/>
      <c r="F42" s="10">
        <v>95</v>
      </c>
    </row>
    <row r="43" spans="1:6" x14ac:dyDescent="0.25">
      <c r="A43" s="14" t="s">
        <v>8303</v>
      </c>
      <c r="B43" s="10">
        <v>11</v>
      </c>
      <c r="C43" s="10">
        <v>40</v>
      </c>
      <c r="D43" s="10"/>
      <c r="E43" s="10">
        <v>45</v>
      </c>
      <c r="F43" s="10">
        <v>96</v>
      </c>
    </row>
    <row r="44" spans="1:6" x14ac:dyDescent="0.25">
      <c r="A44" s="14" t="s">
        <v>8269</v>
      </c>
      <c r="B44" s="10"/>
      <c r="C44" s="10">
        <v>250</v>
      </c>
      <c r="D44" s="10">
        <v>9</v>
      </c>
      <c r="E44" s="10">
        <v>412</v>
      </c>
      <c r="F44" s="10">
        <v>671</v>
      </c>
    </row>
    <row r="45" spans="1:6" x14ac:dyDescent="0.25">
      <c r="A45" s="14" t="s">
        <v>8301</v>
      </c>
      <c r="B45" s="10">
        <v>15</v>
      </c>
      <c r="C45" s="10">
        <v>59</v>
      </c>
      <c r="D45" s="10">
        <v>3</v>
      </c>
      <c r="E45" s="10">
        <v>68</v>
      </c>
      <c r="F45" s="10">
        <v>145</v>
      </c>
    </row>
    <row r="46" spans="1:6" x14ac:dyDescent="0.25">
      <c r="A46" s="14" t="s">
        <v>8361</v>
      </c>
      <c r="B46" s="10">
        <v>257</v>
      </c>
      <c r="C46" s="10">
        <v>1097</v>
      </c>
      <c r="D46" s="10">
        <v>33</v>
      </c>
      <c r="E46" s="10">
        <v>1651</v>
      </c>
      <c r="F46" s="10">
        <v>3038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DB25C-7F1B-4557-B0CF-74ECBD48E44F}">
  <dimension ref="A1:F14"/>
  <sheetViews>
    <sheetView workbookViewId="0">
      <selection activeCell="G58" sqref="G58"/>
    </sheetView>
  </sheetViews>
  <sheetFormatPr defaultColWidth="8.85546875"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2.140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42578125" bestFit="1" customWidth="1"/>
    <col min="29" max="29" width="26.140625" bestFit="1" customWidth="1"/>
    <col min="30" max="30" width="17" bestFit="1" customWidth="1"/>
    <col min="31" max="31" width="20.42578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42578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5">
      <c r="A6" s="14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5">
      <c r="A7" s="14" t="s">
        <v>8331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5">
      <c r="A8" s="14" t="s">
        <v>8329</v>
      </c>
      <c r="B8" s="10">
        <v>23</v>
      </c>
      <c r="C8" s="10"/>
      <c r="D8" s="10"/>
      <c r="E8" s="10"/>
      <c r="F8" s="10">
        <v>23</v>
      </c>
    </row>
    <row r="9" spans="1:6" x14ac:dyDescent="0.25">
      <c r="A9" s="14" t="s">
        <v>8323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5">
      <c r="A10" s="14" t="s">
        <v>8336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5">
      <c r="A11" s="14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5">
      <c r="A12" s="14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5">
      <c r="A13" s="14" t="s">
        <v>8315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5">
      <c r="A14" s="14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63302-9934-2944-8F37-48303A156E07}">
  <dimension ref="A1:F47"/>
  <sheetViews>
    <sheetView workbookViewId="0">
      <selection activeCell="H49" sqref="H49"/>
    </sheetView>
  </sheetViews>
  <sheetFormatPr defaultColWidth="11.42578125"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8364</v>
      </c>
    </row>
    <row r="2" spans="1:6" x14ac:dyDescent="0.25">
      <c r="A2" s="13" t="s">
        <v>8358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14" t="s">
        <v>8342</v>
      </c>
      <c r="B7" s="10">
        <v>20</v>
      </c>
      <c r="C7" s="10"/>
      <c r="D7" s="10"/>
      <c r="E7" s="10"/>
      <c r="F7" s="10">
        <v>20</v>
      </c>
    </row>
    <row r="8" spans="1:6" x14ac:dyDescent="0.25">
      <c r="A8" s="14" t="s">
        <v>8330</v>
      </c>
      <c r="B8" s="10">
        <v>24</v>
      </c>
      <c r="C8" s="10"/>
      <c r="D8" s="10"/>
      <c r="E8" s="10"/>
      <c r="F8" s="10">
        <v>24</v>
      </c>
    </row>
    <row r="9" spans="1:6" x14ac:dyDescent="0.25">
      <c r="A9" s="14" t="s">
        <v>8356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14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14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14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14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14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14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14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14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14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14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14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14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14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14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14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14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14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14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14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14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14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14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14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14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14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14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14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14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14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14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14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14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14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14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14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14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14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14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4A516-B7AC-0644-945A-6909B0BAF62A}">
  <dimension ref="A1:E18"/>
  <sheetViews>
    <sheetView workbookViewId="0">
      <selection activeCell="K48" sqref="K48"/>
    </sheetView>
  </sheetViews>
  <sheetFormatPr defaultColWidth="11.42578125"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8317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7" t="s">
        <v>8373</v>
      </c>
      <c r="B6" s="10">
        <v>17</v>
      </c>
      <c r="C6" s="10">
        <v>23</v>
      </c>
      <c r="D6" s="10">
        <v>9</v>
      </c>
      <c r="E6" s="10">
        <v>49</v>
      </c>
    </row>
    <row r="7" spans="1:5" x14ac:dyDescent="0.25">
      <c r="A7" s="17" t="s">
        <v>8374</v>
      </c>
      <c r="B7" s="10">
        <v>13</v>
      </c>
      <c r="C7" s="10">
        <v>14</v>
      </c>
      <c r="D7" s="10">
        <v>20</v>
      </c>
      <c r="E7" s="10">
        <v>47</v>
      </c>
    </row>
    <row r="8" spans="1:5" x14ac:dyDescent="0.25">
      <c r="A8" s="17" t="s">
        <v>8375</v>
      </c>
      <c r="B8" s="10">
        <v>12</v>
      </c>
      <c r="C8" s="10">
        <v>13</v>
      </c>
      <c r="D8" s="10">
        <v>17</v>
      </c>
      <c r="E8" s="10">
        <v>42</v>
      </c>
    </row>
    <row r="9" spans="1:5" x14ac:dyDescent="0.25">
      <c r="A9" s="17" t="s">
        <v>8376</v>
      </c>
      <c r="B9" s="10">
        <v>11</v>
      </c>
      <c r="C9" s="10">
        <v>7</v>
      </c>
      <c r="D9" s="10">
        <v>26</v>
      </c>
      <c r="E9" s="10">
        <v>44</v>
      </c>
    </row>
    <row r="10" spans="1:5" x14ac:dyDescent="0.25">
      <c r="A10" s="17" t="s">
        <v>8367</v>
      </c>
      <c r="B10" s="10">
        <v>11</v>
      </c>
      <c r="C10" s="10">
        <v>11</v>
      </c>
      <c r="D10" s="10">
        <v>14</v>
      </c>
      <c r="E10" s="10">
        <v>36</v>
      </c>
    </row>
    <row r="11" spans="1:5" x14ac:dyDescent="0.25">
      <c r="A11" s="17" t="s">
        <v>8377</v>
      </c>
      <c r="B11" s="10">
        <v>17</v>
      </c>
      <c r="C11" s="10">
        <v>22</v>
      </c>
      <c r="D11" s="10">
        <v>17</v>
      </c>
      <c r="E11" s="10">
        <v>56</v>
      </c>
    </row>
    <row r="12" spans="1:5" x14ac:dyDescent="0.25">
      <c r="A12" s="17" t="s">
        <v>8368</v>
      </c>
      <c r="B12" s="10">
        <v>18</v>
      </c>
      <c r="C12" s="10">
        <v>17</v>
      </c>
      <c r="D12" s="10">
        <v>18</v>
      </c>
      <c r="E12" s="10">
        <v>53</v>
      </c>
    </row>
    <row r="13" spans="1:5" x14ac:dyDescent="0.25">
      <c r="A13" s="17" t="s">
        <v>8369</v>
      </c>
      <c r="B13" s="10">
        <v>12</v>
      </c>
      <c r="C13" s="10">
        <v>14</v>
      </c>
      <c r="D13" s="10">
        <v>18</v>
      </c>
      <c r="E13" s="10">
        <v>44</v>
      </c>
    </row>
    <row r="14" spans="1:5" x14ac:dyDescent="0.25">
      <c r="A14" s="17" t="s">
        <v>8370</v>
      </c>
      <c r="B14" s="10">
        <v>13</v>
      </c>
      <c r="C14" s="10">
        <v>24</v>
      </c>
      <c r="D14" s="10">
        <v>15</v>
      </c>
      <c r="E14" s="10">
        <v>52</v>
      </c>
    </row>
    <row r="15" spans="1:5" x14ac:dyDescent="0.25">
      <c r="A15" s="17" t="s">
        <v>8371</v>
      </c>
      <c r="B15" s="10">
        <v>12</v>
      </c>
      <c r="C15" s="10">
        <v>23</v>
      </c>
      <c r="D15" s="10">
        <v>20</v>
      </c>
      <c r="E15" s="10">
        <v>55</v>
      </c>
    </row>
    <row r="16" spans="1:5" x14ac:dyDescent="0.25">
      <c r="A16" s="17" t="s">
        <v>8372</v>
      </c>
      <c r="B16" s="10">
        <v>26</v>
      </c>
      <c r="C16" s="10">
        <v>23</v>
      </c>
      <c r="D16" s="10">
        <v>24</v>
      </c>
      <c r="E16" s="10">
        <v>73</v>
      </c>
    </row>
    <row r="17" spans="1:5" x14ac:dyDescent="0.25">
      <c r="A17" s="17" t="s">
        <v>8378</v>
      </c>
      <c r="B17" s="10">
        <v>16</v>
      </c>
      <c r="C17" s="10">
        <v>22</v>
      </c>
      <c r="D17" s="10">
        <v>11</v>
      </c>
      <c r="E17" s="10">
        <v>49</v>
      </c>
    </row>
    <row r="18" spans="1:5" x14ac:dyDescent="0.25">
      <c r="A18" s="17" t="s">
        <v>8361</v>
      </c>
      <c r="B18" s="10">
        <v>178</v>
      </c>
      <c r="C18" s="10">
        <v>213</v>
      </c>
      <c r="D18" s="10">
        <v>209</v>
      </c>
      <c r="E18" s="10">
        <v>600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73292-5986-434B-A21C-773D5E4BC575}">
  <dimension ref="A1:T413"/>
  <sheetViews>
    <sheetView workbookViewId="0">
      <selection activeCell="D15" sqref="D15"/>
    </sheetView>
  </sheetViews>
  <sheetFormatPr defaultRowHeight="15" x14ac:dyDescent="0.25"/>
  <cols>
    <col min="1" max="1" width="5" bestFit="1" customWidth="1"/>
    <col min="2" max="2" width="51.85546875" customWidth="1"/>
    <col min="3" max="3" width="46.71093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" t="s">
        <v>8366</v>
      </c>
    </row>
    <row r="2" spans="1:20" ht="45" x14ac:dyDescent="0.25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45" x14ac:dyDescent="0.25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45" x14ac:dyDescent="0.25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45" x14ac:dyDescent="0.25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45" x14ac:dyDescent="0.25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x14ac:dyDescent="0.25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45" x14ac:dyDescent="0.25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45" x14ac:dyDescent="0.25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45" x14ac:dyDescent="0.25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5" x14ac:dyDescent="0.25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5" x14ac:dyDescent="0.25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5" x14ac:dyDescent="0.25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45" x14ac:dyDescent="0.25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5" x14ac:dyDescent="0.25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0" x14ac:dyDescent="0.25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5" x14ac:dyDescent="0.25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5" x14ac:dyDescent="0.25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5" x14ac:dyDescent="0.25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5" x14ac:dyDescent="0.25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5" x14ac:dyDescent="0.25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5" x14ac:dyDescent="0.25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45" x14ac:dyDescent="0.25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0" x14ac:dyDescent="0.25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30" x14ac:dyDescent="0.25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5" x14ac:dyDescent="0.25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5" x14ac:dyDescent="0.25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45" x14ac:dyDescent="0.25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0" x14ac:dyDescent="0.25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0" x14ac:dyDescent="0.25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5" x14ac:dyDescent="0.25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5" x14ac:dyDescent="0.25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5" x14ac:dyDescent="0.25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5" x14ac:dyDescent="0.25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5" x14ac:dyDescent="0.25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x14ac:dyDescent="0.25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5" x14ac:dyDescent="0.25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45" x14ac:dyDescent="0.25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5" x14ac:dyDescent="0.25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45" x14ac:dyDescent="0.25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5" x14ac:dyDescent="0.25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5" x14ac:dyDescent="0.25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0" x14ac:dyDescent="0.25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5" x14ac:dyDescent="0.25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5" x14ac:dyDescent="0.25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30" x14ac:dyDescent="0.25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0" x14ac:dyDescent="0.25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25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5" x14ac:dyDescent="0.25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5" x14ac:dyDescent="0.25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5" x14ac:dyDescent="0.25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5" x14ac:dyDescent="0.25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5" x14ac:dyDescent="0.25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60" x14ac:dyDescent="0.25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5" x14ac:dyDescent="0.25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5" x14ac:dyDescent="0.25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5" x14ac:dyDescent="0.25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5" x14ac:dyDescent="0.25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0" x14ac:dyDescent="0.25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5" x14ac:dyDescent="0.25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5" x14ac:dyDescent="0.25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0" x14ac:dyDescent="0.25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5" x14ac:dyDescent="0.25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5" x14ac:dyDescent="0.25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5" x14ac:dyDescent="0.25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60" x14ac:dyDescent="0.25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45" x14ac:dyDescent="0.25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5" x14ac:dyDescent="0.25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45" x14ac:dyDescent="0.25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5" x14ac:dyDescent="0.25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0" x14ac:dyDescent="0.25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5" x14ac:dyDescent="0.25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0" x14ac:dyDescent="0.25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5" x14ac:dyDescent="0.25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45" x14ac:dyDescent="0.25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5" x14ac:dyDescent="0.25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5" x14ac:dyDescent="0.25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0" x14ac:dyDescent="0.25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0" x14ac:dyDescent="0.25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0" x14ac:dyDescent="0.25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5" x14ac:dyDescent="0.25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45" x14ac:dyDescent="0.25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5" x14ac:dyDescent="0.25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5" x14ac:dyDescent="0.25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45" x14ac:dyDescent="0.25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5" x14ac:dyDescent="0.25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30" x14ac:dyDescent="0.25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5" x14ac:dyDescent="0.25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0" x14ac:dyDescent="0.25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0" x14ac:dyDescent="0.25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5" x14ac:dyDescent="0.25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5" x14ac:dyDescent="0.25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5" x14ac:dyDescent="0.25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0" x14ac:dyDescent="0.25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5" x14ac:dyDescent="0.25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45" x14ac:dyDescent="0.25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0" x14ac:dyDescent="0.25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0" x14ac:dyDescent="0.25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5" x14ac:dyDescent="0.25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45" x14ac:dyDescent="0.25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5" x14ac:dyDescent="0.25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5" x14ac:dyDescent="0.25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5" x14ac:dyDescent="0.25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5" x14ac:dyDescent="0.25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5" x14ac:dyDescent="0.25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0" x14ac:dyDescent="0.25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0" x14ac:dyDescent="0.25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0" x14ac:dyDescent="0.25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0" x14ac:dyDescent="0.25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0" x14ac:dyDescent="0.25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30" x14ac:dyDescent="0.25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0" x14ac:dyDescent="0.25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5" x14ac:dyDescent="0.25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5" x14ac:dyDescent="0.25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30" x14ac:dyDescent="0.25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5" x14ac:dyDescent="0.25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5" x14ac:dyDescent="0.25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5" x14ac:dyDescent="0.25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5" x14ac:dyDescent="0.25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5" x14ac:dyDescent="0.25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5" x14ac:dyDescent="0.25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5" x14ac:dyDescent="0.25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0" x14ac:dyDescent="0.25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0" x14ac:dyDescent="0.25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0" x14ac:dyDescent="0.25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5" x14ac:dyDescent="0.25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45" x14ac:dyDescent="0.25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5" x14ac:dyDescent="0.25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0" x14ac:dyDescent="0.25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5" x14ac:dyDescent="0.25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5" x14ac:dyDescent="0.25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5" x14ac:dyDescent="0.25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5" x14ac:dyDescent="0.25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45" x14ac:dyDescent="0.25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0" x14ac:dyDescent="0.25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5" x14ac:dyDescent="0.25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5" x14ac:dyDescent="0.25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5" x14ac:dyDescent="0.25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0" x14ac:dyDescent="0.25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0" x14ac:dyDescent="0.25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30" x14ac:dyDescent="0.25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5" x14ac:dyDescent="0.25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45" x14ac:dyDescent="0.25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5" x14ac:dyDescent="0.25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5" x14ac:dyDescent="0.25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5" x14ac:dyDescent="0.25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5" x14ac:dyDescent="0.25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45" x14ac:dyDescent="0.25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45" x14ac:dyDescent="0.25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5" x14ac:dyDescent="0.25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0" x14ac:dyDescent="0.25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5" x14ac:dyDescent="0.25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5" x14ac:dyDescent="0.25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25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5" x14ac:dyDescent="0.25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5" x14ac:dyDescent="0.25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5" x14ac:dyDescent="0.25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45" x14ac:dyDescent="0.25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5" x14ac:dyDescent="0.25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5" x14ac:dyDescent="0.25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5" x14ac:dyDescent="0.25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5" x14ac:dyDescent="0.25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5" x14ac:dyDescent="0.25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5" x14ac:dyDescent="0.25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45" x14ac:dyDescent="0.25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5" x14ac:dyDescent="0.25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0" x14ac:dyDescent="0.25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5" x14ac:dyDescent="0.25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5" x14ac:dyDescent="0.25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5" x14ac:dyDescent="0.25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5" x14ac:dyDescent="0.25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5" x14ac:dyDescent="0.25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5" x14ac:dyDescent="0.25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5" x14ac:dyDescent="0.25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5" x14ac:dyDescent="0.25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5" x14ac:dyDescent="0.25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5" x14ac:dyDescent="0.25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5" x14ac:dyDescent="0.25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5" x14ac:dyDescent="0.25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5" x14ac:dyDescent="0.25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0" x14ac:dyDescent="0.25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0" x14ac:dyDescent="0.25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0" x14ac:dyDescent="0.25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5" x14ac:dyDescent="0.25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0" x14ac:dyDescent="0.25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5" x14ac:dyDescent="0.25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5" x14ac:dyDescent="0.25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5" x14ac:dyDescent="0.25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5" x14ac:dyDescent="0.25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5" x14ac:dyDescent="0.25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0" x14ac:dyDescent="0.25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5" x14ac:dyDescent="0.25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0" x14ac:dyDescent="0.25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5" x14ac:dyDescent="0.25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5" x14ac:dyDescent="0.25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5" x14ac:dyDescent="0.25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5" x14ac:dyDescent="0.25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5" x14ac:dyDescent="0.25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5" x14ac:dyDescent="0.25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0" x14ac:dyDescent="0.25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0" x14ac:dyDescent="0.25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5" x14ac:dyDescent="0.25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5" x14ac:dyDescent="0.25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5" x14ac:dyDescent="0.25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5" x14ac:dyDescent="0.25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5" x14ac:dyDescent="0.25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5" x14ac:dyDescent="0.25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45" x14ac:dyDescent="0.25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45" x14ac:dyDescent="0.25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5" x14ac:dyDescent="0.25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5" x14ac:dyDescent="0.25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5" x14ac:dyDescent="0.25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5" x14ac:dyDescent="0.25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5" x14ac:dyDescent="0.25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5" x14ac:dyDescent="0.25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5" x14ac:dyDescent="0.25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5" x14ac:dyDescent="0.25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5" x14ac:dyDescent="0.25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5" x14ac:dyDescent="0.25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0" x14ac:dyDescent="0.25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5" x14ac:dyDescent="0.25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5" x14ac:dyDescent="0.25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5" x14ac:dyDescent="0.25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5" x14ac:dyDescent="0.25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5" x14ac:dyDescent="0.25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0" x14ac:dyDescent="0.25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5" x14ac:dyDescent="0.25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45" x14ac:dyDescent="0.25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5" x14ac:dyDescent="0.25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5" x14ac:dyDescent="0.25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5" x14ac:dyDescent="0.25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5" x14ac:dyDescent="0.25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5" x14ac:dyDescent="0.25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5" x14ac:dyDescent="0.25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5" x14ac:dyDescent="0.25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5" x14ac:dyDescent="0.25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45" x14ac:dyDescent="0.25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5" x14ac:dyDescent="0.25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45" x14ac:dyDescent="0.25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5" x14ac:dyDescent="0.25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0" x14ac:dyDescent="0.25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5" x14ac:dyDescent="0.25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5" x14ac:dyDescent="0.25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5" x14ac:dyDescent="0.25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5" x14ac:dyDescent="0.25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0" x14ac:dyDescent="0.25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5" x14ac:dyDescent="0.25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5" x14ac:dyDescent="0.25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5" x14ac:dyDescent="0.25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5" x14ac:dyDescent="0.25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5" x14ac:dyDescent="0.25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45" x14ac:dyDescent="0.25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0" x14ac:dyDescent="0.25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5" x14ac:dyDescent="0.25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5" x14ac:dyDescent="0.25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45" x14ac:dyDescent="0.25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45" x14ac:dyDescent="0.25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0" x14ac:dyDescent="0.25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25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5" x14ac:dyDescent="0.25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45" x14ac:dyDescent="0.25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0" x14ac:dyDescent="0.25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5" x14ac:dyDescent="0.25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5" x14ac:dyDescent="0.25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5" x14ac:dyDescent="0.25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45" x14ac:dyDescent="0.25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45" x14ac:dyDescent="0.25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45" x14ac:dyDescent="0.25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45" x14ac:dyDescent="0.25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5" x14ac:dyDescent="0.25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5" x14ac:dyDescent="0.25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5" x14ac:dyDescent="0.25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5" x14ac:dyDescent="0.25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5" x14ac:dyDescent="0.25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5" x14ac:dyDescent="0.25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5" x14ac:dyDescent="0.25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5" x14ac:dyDescent="0.25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5" x14ac:dyDescent="0.25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45" x14ac:dyDescent="0.25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5" x14ac:dyDescent="0.25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5" x14ac:dyDescent="0.25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5" x14ac:dyDescent="0.25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5" x14ac:dyDescent="0.25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5" x14ac:dyDescent="0.25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0" x14ac:dyDescent="0.25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5" x14ac:dyDescent="0.25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0" x14ac:dyDescent="0.25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5" x14ac:dyDescent="0.25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5" x14ac:dyDescent="0.25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5" x14ac:dyDescent="0.25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5" x14ac:dyDescent="0.25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5" x14ac:dyDescent="0.25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5" x14ac:dyDescent="0.25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45" x14ac:dyDescent="0.25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5" x14ac:dyDescent="0.25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5" x14ac:dyDescent="0.25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5" x14ac:dyDescent="0.25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5" x14ac:dyDescent="0.25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5" x14ac:dyDescent="0.25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5" x14ac:dyDescent="0.25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x14ac:dyDescent="0.25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5" x14ac:dyDescent="0.25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5" x14ac:dyDescent="0.25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0" x14ac:dyDescent="0.25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5" x14ac:dyDescent="0.25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5" x14ac:dyDescent="0.25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0" x14ac:dyDescent="0.25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5" x14ac:dyDescent="0.25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5" x14ac:dyDescent="0.25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5" x14ac:dyDescent="0.25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5" x14ac:dyDescent="0.25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5" x14ac:dyDescent="0.25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5" x14ac:dyDescent="0.25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45" x14ac:dyDescent="0.25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5" x14ac:dyDescent="0.25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05" x14ac:dyDescent="0.25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5" x14ac:dyDescent="0.25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5" x14ac:dyDescent="0.25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5" x14ac:dyDescent="0.25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5" x14ac:dyDescent="0.25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5" x14ac:dyDescent="0.25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5" x14ac:dyDescent="0.25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5" x14ac:dyDescent="0.25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5" x14ac:dyDescent="0.25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5" x14ac:dyDescent="0.25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5" x14ac:dyDescent="0.25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5" x14ac:dyDescent="0.25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5" x14ac:dyDescent="0.25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x14ac:dyDescent="0.25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5" x14ac:dyDescent="0.25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5" x14ac:dyDescent="0.25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5" x14ac:dyDescent="0.25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5" x14ac:dyDescent="0.25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5" x14ac:dyDescent="0.25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0" x14ac:dyDescent="0.25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0" x14ac:dyDescent="0.25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5" x14ac:dyDescent="0.25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5" x14ac:dyDescent="0.25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30" x14ac:dyDescent="0.25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5" x14ac:dyDescent="0.25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5" x14ac:dyDescent="0.25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5" x14ac:dyDescent="0.25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0" x14ac:dyDescent="0.25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5" x14ac:dyDescent="0.25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5" x14ac:dyDescent="0.25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5" x14ac:dyDescent="0.25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5" x14ac:dyDescent="0.25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30" x14ac:dyDescent="0.25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0" x14ac:dyDescent="0.25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5" x14ac:dyDescent="0.25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5" x14ac:dyDescent="0.25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0" x14ac:dyDescent="0.25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5" x14ac:dyDescent="0.25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5" x14ac:dyDescent="0.25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0" x14ac:dyDescent="0.25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5" x14ac:dyDescent="0.25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5" x14ac:dyDescent="0.25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5" x14ac:dyDescent="0.25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x14ac:dyDescent="0.25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5" x14ac:dyDescent="0.25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5" x14ac:dyDescent="0.25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5" x14ac:dyDescent="0.25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30" x14ac:dyDescent="0.25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5" x14ac:dyDescent="0.25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5" x14ac:dyDescent="0.25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0" x14ac:dyDescent="0.25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5" x14ac:dyDescent="0.25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5" x14ac:dyDescent="0.25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5" x14ac:dyDescent="0.25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5" x14ac:dyDescent="0.25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45" x14ac:dyDescent="0.25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5" x14ac:dyDescent="0.25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5" x14ac:dyDescent="0.25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5" x14ac:dyDescent="0.25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0" x14ac:dyDescent="0.25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0" x14ac:dyDescent="0.25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45" x14ac:dyDescent="0.25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0" x14ac:dyDescent="0.25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0" x14ac:dyDescent="0.25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5" x14ac:dyDescent="0.25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0" x14ac:dyDescent="0.25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5" x14ac:dyDescent="0.25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5" x14ac:dyDescent="0.25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45" x14ac:dyDescent="0.25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0" x14ac:dyDescent="0.25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5" x14ac:dyDescent="0.25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0" x14ac:dyDescent="0.25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0" x14ac:dyDescent="0.25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5" x14ac:dyDescent="0.25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5" x14ac:dyDescent="0.25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5" x14ac:dyDescent="0.25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5" x14ac:dyDescent="0.25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0" x14ac:dyDescent="0.25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5" x14ac:dyDescent="0.25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5" x14ac:dyDescent="0.25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45" x14ac:dyDescent="0.25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5" x14ac:dyDescent="0.25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5" x14ac:dyDescent="0.25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5" x14ac:dyDescent="0.25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0" x14ac:dyDescent="0.25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5" x14ac:dyDescent="0.25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5" x14ac:dyDescent="0.25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0" x14ac:dyDescent="0.25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5" x14ac:dyDescent="0.25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5" x14ac:dyDescent="0.25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5" x14ac:dyDescent="0.25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5" x14ac:dyDescent="0.25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5" x14ac:dyDescent="0.25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5" x14ac:dyDescent="0.25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5" x14ac:dyDescent="0.25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5" x14ac:dyDescent="0.25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5" x14ac:dyDescent="0.25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5" x14ac:dyDescent="0.25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">
    <cfRule type="colorScale" priority="1">
      <colorScale>
        <cfvo type="percentile" val="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97BD2-4DFC-40D9-88A5-AB3B70700621}">
  <dimension ref="A1:T251"/>
  <sheetViews>
    <sheetView workbookViewId="0">
      <selection activeCell="I22" sqref="I22"/>
    </sheetView>
  </sheetViews>
  <sheetFormatPr defaultRowHeight="15" x14ac:dyDescent="0.25"/>
  <cols>
    <col min="1" max="1" width="5" bestFit="1" customWidth="1"/>
    <col min="2" max="2" width="59.85546875" bestFit="1" customWidth="1"/>
    <col min="3" max="3" width="62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" t="s">
        <v>8366</v>
      </c>
    </row>
    <row r="2" spans="1:20" ht="30" x14ac:dyDescent="0.25">
      <c r="A2" s="10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30" x14ac:dyDescent="0.25">
      <c r="A3" s="10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45" x14ac:dyDescent="0.25">
      <c r="A4" s="10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30" x14ac:dyDescent="0.25">
      <c r="A5" s="10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45" x14ac:dyDescent="0.25">
      <c r="A6" s="10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30" x14ac:dyDescent="0.25">
      <c r="A7" s="10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30" x14ac:dyDescent="0.25">
      <c r="A8" s="10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45" x14ac:dyDescent="0.25">
      <c r="A9" s="10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45" x14ac:dyDescent="0.25">
      <c r="A10" s="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5" x14ac:dyDescent="0.25">
      <c r="A11" s="10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30" x14ac:dyDescent="0.25">
      <c r="A12" s="10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30" x14ac:dyDescent="0.25">
      <c r="A13" s="10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30" x14ac:dyDescent="0.25">
      <c r="A14" s="10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30" x14ac:dyDescent="0.25">
      <c r="A15" s="10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5" x14ac:dyDescent="0.25">
      <c r="A16" s="10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5" x14ac:dyDescent="0.25">
      <c r="A17" s="10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5" x14ac:dyDescent="0.25">
      <c r="A18" s="10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5" x14ac:dyDescent="0.25">
      <c r="A19" s="10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30" x14ac:dyDescent="0.25">
      <c r="A20" s="1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30" x14ac:dyDescent="0.25">
      <c r="A21" s="10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45" x14ac:dyDescent="0.25">
      <c r="A22" s="10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5" x14ac:dyDescent="0.25">
      <c r="A23" s="10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45" x14ac:dyDescent="0.25">
      <c r="A24" s="10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30" x14ac:dyDescent="0.25">
      <c r="A25" s="10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5" x14ac:dyDescent="0.25">
      <c r="A26" s="10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30" x14ac:dyDescent="0.25">
      <c r="A27" s="10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5" x14ac:dyDescent="0.25">
      <c r="A28" s="10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30" x14ac:dyDescent="0.25">
      <c r="A29" s="10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5" x14ac:dyDescent="0.25">
      <c r="A30" s="1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5" x14ac:dyDescent="0.25">
      <c r="A31" s="10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30" x14ac:dyDescent="0.25">
      <c r="A32" s="10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0" x14ac:dyDescent="0.25">
      <c r="A33" s="10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45" x14ac:dyDescent="0.25">
      <c r="A34" s="10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5" x14ac:dyDescent="0.25">
      <c r="A35" s="10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5" x14ac:dyDescent="0.25">
      <c r="A36" s="10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30" x14ac:dyDescent="0.25">
      <c r="A37" s="10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5" x14ac:dyDescent="0.25">
      <c r="A38" s="10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45" x14ac:dyDescent="0.25">
      <c r="A39" s="10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30" x14ac:dyDescent="0.25">
      <c r="A40" s="1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x14ac:dyDescent="0.25">
      <c r="A41" s="10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x14ac:dyDescent="0.25">
      <c r="A42" s="10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30" x14ac:dyDescent="0.25">
      <c r="A43" s="10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30" x14ac:dyDescent="0.25">
      <c r="A44" s="10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30" x14ac:dyDescent="0.25">
      <c r="A45" s="10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30" x14ac:dyDescent="0.25">
      <c r="A46" s="10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5" x14ac:dyDescent="0.25">
      <c r="A47" s="10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5" x14ac:dyDescent="0.25">
      <c r="A48" s="10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0" x14ac:dyDescent="0.25">
      <c r="A49" s="10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30" x14ac:dyDescent="0.25">
      <c r="A50" s="1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5" x14ac:dyDescent="0.25">
      <c r="A51" s="10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30" x14ac:dyDescent="0.25">
      <c r="A52" s="10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5" x14ac:dyDescent="0.25">
      <c r="A53" s="10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5" x14ac:dyDescent="0.25">
      <c r="A54" s="10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45" x14ac:dyDescent="0.25">
      <c r="A55" s="10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5" x14ac:dyDescent="0.25">
      <c r="A56" s="10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5" x14ac:dyDescent="0.25">
      <c r="A57" s="10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30" x14ac:dyDescent="0.25">
      <c r="A58" s="10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30" x14ac:dyDescent="0.25">
      <c r="A59" s="10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30" x14ac:dyDescent="0.25">
      <c r="A60" s="1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30" x14ac:dyDescent="0.25">
      <c r="A61" s="10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30" x14ac:dyDescent="0.25">
      <c r="A62" s="10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30" x14ac:dyDescent="0.25">
      <c r="A63" s="10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5" x14ac:dyDescent="0.25">
      <c r="A64" s="10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30" x14ac:dyDescent="0.25">
      <c r="A65" s="10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30" x14ac:dyDescent="0.25">
      <c r="A66" s="10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30" x14ac:dyDescent="0.25">
      <c r="A67" s="10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45" x14ac:dyDescent="0.25">
      <c r="A68" s="10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0" x14ac:dyDescent="0.25">
      <c r="A69" s="10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5" x14ac:dyDescent="0.25">
      <c r="A70" s="1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30" x14ac:dyDescent="0.25">
      <c r="A71" s="10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5" x14ac:dyDescent="0.25">
      <c r="A72" s="10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0" x14ac:dyDescent="0.25">
      <c r="A73" s="10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30" x14ac:dyDescent="0.25">
      <c r="A74" s="10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30" x14ac:dyDescent="0.25">
      <c r="A75" s="10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x14ac:dyDescent="0.25">
      <c r="A76" s="10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5" x14ac:dyDescent="0.25">
      <c r="A77" s="10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0" x14ac:dyDescent="0.25">
      <c r="A78" s="10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0" x14ac:dyDescent="0.25">
      <c r="A79" s="10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0" x14ac:dyDescent="0.25">
      <c r="A80" s="1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30" x14ac:dyDescent="0.25">
      <c r="A81" s="10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30" x14ac:dyDescent="0.25">
      <c r="A82" s="10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5" x14ac:dyDescent="0.25">
      <c r="A83" s="10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 s="10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30" x14ac:dyDescent="0.25">
      <c r="A85" s="10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0" x14ac:dyDescent="0.25">
      <c r="A86" s="10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30" x14ac:dyDescent="0.25">
      <c r="A87" s="10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5" x14ac:dyDescent="0.25">
      <c r="A88" s="10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5" x14ac:dyDescent="0.25">
      <c r="A89" s="10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5" x14ac:dyDescent="0.25">
      <c r="A90" s="1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30" x14ac:dyDescent="0.25">
      <c r="A91" s="10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30" x14ac:dyDescent="0.25">
      <c r="A92" s="10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5">
      <c r="A93" s="10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 s="10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5" x14ac:dyDescent="0.25">
      <c r="A95" s="10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5" x14ac:dyDescent="0.25">
      <c r="A96" s="10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0" x14ac:dyDescent="0.25">
      <c r="A97" s="10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30" x14ac:dyDescent="0.25">
      <c r="A98" s="10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30" x14ac:dyDescent="0.25">
      <c r="A99" s="10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5" x14ac:dyDescent="0.25">
      <c r="A100" s="1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 s="10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30" x14ac:dyDescent="0.25">
      <c r="A102" s="10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5" x14ac:dyDescent="0.25">
      <c r="A103" s="10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45" x14ac:dyDescent="0.25">
      <c r="A104" s="10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30" x14ac:dyDescent="0.25">
      <c r="A105" s="10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30" x14ac:dyDescent="0.25">
      <c r="A106" s="10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30" x14ac:dyDescent="0.25">
      <c r="A107" s="10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30" x14ac:dyDescent="0.25">
      <c r="A108" s="10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30" x14ac:dyDescent="0.25">
      <c r="A109" s="10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5" x14ac:dyDescent="0.25">
      <c r="A110" s="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x14ac:dyDescent="0.25">
      <c r="A111" s="10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30" x14ac:dyDescent="0.25">
      <c r="A112" s="10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5" x14ac:dyDescent="0.25">
      <c r="A113" s="10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30" x14ac:dyDescent="0.25">
      <c r="A114" s="10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30" x14ac:dyDescent="0.25">
      <c r="A115" s="10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30" x14ac:dyDescent="0.25">
      <c r="A116" s="10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30" x14ac:dyDescent="0.25">
      <c r="A117" s="10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30" x14ac:dyDescent="0.25">
      <c r="A118" s="10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5" x14ac:dyDescent="0.25">
      <c r="A119" s="10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30" x14ac:dyDescent="0.25">
      <c r="A120" s="1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5" x14ac:dyDescent="0.25">
      <c r="A121" s="10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5" x14ac:dyDescent="0.25">
      <c r="A122" s="10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30" x14ac:dyDescent="0.25">
      <c r="A123" s="10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5" x14ac:dyDescent="0.25">
      <c r="A124" s="10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30" x14ac:dyDescent="0.25">
      <c r="A125" s="10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30" x14ac:dyDescent="0.25">
      <c r="A126" s="10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30" x14ac:dyDescent="0.25">
      <c r="A127" s="10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0" x14ac:dyDescent="0.25">
      <c r="A128" s="10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30" x14ac:dyDescent="0.25">
      <c r="A129" s="10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0" x14ac:dyDescent="0.25">
      <c r="A130" s="1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30" x14ac:dyDescent="0.25">
      <c r="A131" s="10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5" x14ac:dyDescent="0.25">
      <c r="A132" s="10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30" x14ac:dyDescent="0.25">
      <c r="A133" s="10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30" x14ac:dyDescent="0.25">
      <c r="A134" s="10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5" x14ac:dyDescent="0.25">
      <c r="A135" s="10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5" x14ac:dyDescent="0.25">
      <c r="A136" s="10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0" x14ac:dyDescent="0.25">
      <c r="A137" s="10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5" x14ac:dyDescent="0.25">
      <c r="A138" s="10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5" x14ac:dyDescent="0.25">
      <c r="A139" s="10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0" x14ac:dyDescent="0.25">
      <c r="A140" s="1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30" x14ac:dyDescent="0.25">
      <c r="A141" s="10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30" x14ac:dyDescent="0.25">
      <c r="A142" s="10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5" x14ac:dyDescent="0.25">
      <c r="A143" s="10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30" x14ac:dyDescent="0.25">
      <c r="A144" s="10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5" x14ac:dyDescent="0.25">
      <c r="A145" s="10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0" x14ac:dyDescent="0.25">
      <c r="A146" s="10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5" x14ac:dyDescent="0.25">
      <c r="A147" s="10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30" x14ac:dyDescent="0.25">
      <c r="A148" s="10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5" x14ac:dyDescent="0.25">
      <c r="A149" s="10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0" x14ac:dyDescent="0.25">
      <c r="A150" s="1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30" x14ac:dyDescent="0.25">
      <c r="A151" s="10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30" x14ac:dyDescent="0.25">
      <c r="A152" s="10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5" x14ac:dyDescent="0.25">
      <c r="A153" s="10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5" x14ac:dyDescent="0.25">
      <c r="A154" s="10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30" x14ac:dyDescent="0.25">
      <c r="A155" s="10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30" x14ac:dyDescent="0.25">
      <c r="A156" s="10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5" x14ac:dyDescent="0.25">
      <c r="A157" s="10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0" x14ac:dyDescent="0.25">
      <c r="A158" s="10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45" x14ac:dyDescent="0.25">
      <c r="A159" s="10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5" x14ac:dyDescent="0.25">
      <c r="A160" s="1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5" x14ac:dyDescent="0.25">
      <c r="A161" s="10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5" x14ac:dyDescent="0.25">
      <c r="A162" s="10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30" x14ac:dyDescent="0.25">
      <c r="A163" s="10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5" x14ac:dyDescent="0.25">
      <c r="A164" s="10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30" x14ac:dyDescent="0.25">
      <c r="A165" s="10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x14ac:dyDescent="0.25">
      <c r="A166" s="10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5" x14ac:dyDescent="0.25">
      <c r="A167" s="10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x14ac:dyDescent="0.25">
      <c r="A168" s="10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30" x14ac:dyDescent="0.25">
      <c r="A169" s="10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30" x14ac:dyDescent="0.25">
      <c r="A170" s="1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30" x14ac:dyDescent="0.25">
      <c r="A171" s="10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30" x14ac:dyDescent="0.25">
      <c r="A172" s="10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30" x14ac:dyDescent="0.25">
      <c r="A173" s="10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30" x14ac:dyDescent="0.25">
      <c r="A174" s="10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x14ac:dyDescent="0.25">
      <c r="A175" s="10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30" x14ac:dyDescent="0.25">
      <c r="A176" s="10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30" x14ac:dyDescent="0.25">
      <c r="A177" s="10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25">
      <c r="A178" s="10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30" x14ac:dyDescent="0.25">
      <c r="A179" s="10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5" x14ac:dyDescent="0.25">
      <c r="A180" s="1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30" x14ac:dyDescent="0.25">
      <c r="A181" s="10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30" x14ac:dyDescent="0.25">
      <c r="A182" s="10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5" x14ac:dyDescent="0.25">
      <c r="A183" s="10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0" x14ac:dyDescent="0.25">
      <c r="A184" s="10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5" x14ac:dyDescent="0.25">
      <c r="A185" s="10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5" x14ac:dyDescent="0.25">
      <c r="A186" s="10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5" x14ac:dyDescent="0.25">
      <c r="A187" s="10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30" x14ac:dyDescent="0.25">
      <c r="A188" s="10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30" x14ac:dyDescent="0.25">
      <c r="A189" s="10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0" x14ac:dyDescent="0.25">
      <c r="A190" s="1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30" x14ac:dyDescent="0.25">
      <c r="A191" s="10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5" x14ac:dyDescent="0.25">
      <c r="A192" s="10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30" x14ac:dyDescent="0.25">
      <c r="A193" s="10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5" x14ac:dyDescent="0.25">
      <c r="A194" s="10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30" x14ac:dyDescent="0.25">
      <c r="A195" s="10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30" x14ac:dyDescent="0.25">
      <c r="A196" s="10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30" x14ac:dyDescent="0.25">
      <c r="A197" s="10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5" x14ac:dyDescent="0.25">
      <c r="A198" s="10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30" x14ac:dyDescent="0.25">
      <c r="A199" s="10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30" x14ac:dyDescent="0.25">
      <c r="A200" s="1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0" x14ac:dyDescent="0.25">
      <c r="A201" s="10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30" x14ac:dyDescent="0.25">
      <c r="A202" s="10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45" x14ac:dyDescent="0.25">
      <c r="A203" s="10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30" x14ac:dyDescent="0.25">
      <c r="A204" s="10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30" x14ac:dyDescent="0.25">
      <c r="A205" s="10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30" x14ac:dyDescent="0.25">
      <c r="A206" s="10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30" x14ac:dyDescent="0.25">
      <c r="A207" s="10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5" x14ac:dyDescent="0.25">
      <c r="A208" s="10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5" x14ac:dyDescent="0.25">
      <c r="A209" s="10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30" x14ac:dyDescent="0.25">
      <c r="A210" s="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0" x14ac:dyDescent="0.25">
      <c r="A211" s="10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5" x14ac:dyDescent="0.25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30" x14ac:dyDescent="0.25">
      <c r="A213" s="10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5" x14ac:dyDescent="0.25">
      <c r="A214" s="10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30" x14ac:dyDescent="0.25">
      <c r="A215" s="10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30" x14ac:dyDescent="0.25">
      <c r="A216" s="10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30" x14ac:dyDescent="0.25">
      <c r="A217" s="10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30" x14ac:dyDescent="0.25">
      <c r="A218" s="10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30" x14ac:dyDescent="0.25">
      <c r="A219" s="10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0" x14ac:dyDescent="0.25">
      <c r="A220" s="1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5" x14ac:dyDescent="0.25">
      <c r="A221" s="10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5" x14ac:dyDescent="0.25">
      <c r="A222" s="10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0" x14ac:dyDescent="0.25">
      <c r="A223" s="10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30" x14ac:dyDescent="0.25">
      <c r="A224" s="10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30" x14ac:dyDescent="0.25">
      <c r="A225" s="10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30" x14ac:dyDescent="0.25">
      <c r="A226" s="10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5" x14ac:dyDescent="0.25">
      <c r="A227" s="10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30" x14ac:dyDescent="0.25">
      <c r="A228" s="10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30" x14ac:dyDescent="0.25">
      <c r="A229" s="10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30" x14ac:dyDescent="0.25">
      <c r="A230" s="1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30" x14ac:dyDescent="0.25">
      <c r="A231" s="10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5" x14ac:dyDescent="0.25">
      <c r="A232" s="10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5" x14ac:dyDescent="0.25">
      <c r="A233" s="10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0" x14ac:dyDescent="0.25">
      <c r="A234" s="10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25">
      <c r="A235" s="10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5" x14ac:dyDescent="0.25">
      <c r="A236" s="10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30" x14ac:dyDescent="0.25">
      <c r="A237" s="10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45" x14ac:dyDescent="0.25">
      <c r="A238" s="10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30" x14ac:dyDescent="0.25">
      <c r="A239" s="10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30" x14ac:dyDescent="0.25">
      <c r="A240" s="1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30" x14ac:dyDescent="0.25">
      <c r="A241" s="10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5" x14ac:dyDescent="0.25">
      <c r="A242" s="10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30" x14ac:dyDescent="0.25">
      <c r="A243" s="10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5" x14ac:dyDescent="0.25">
      <c r="A244" s="10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30" x14ac:dyDescent="0.25">
      <c r="A245" s="10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30" x14ac:dyDescent="0.25">
      <c r="A246" s="10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30" x14ac:dyDescent="0.25">
      <c r="A247" s="10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30" x14ac:dyDescent="0.25">
      <c r="A248" s="10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30" x14ac:dyDescent="0.25">
      <c r="A249" s="10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30" x14ac:dyDescent="0.25">
      <c r="A250" s="1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5" x14ac:dyDescent="0.25">
      <c r="A251" s="10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251">
    <cfRule type="colorScale" priority="1">
      <colorScale>
        <cfvo type="percentile" val="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C3414-B46B-44EF-B737-A3A70C36D705}">
  <dimension ref="A1:E14"/>
  <sheetViews>
    <sheetView workbookViewId="0">
      <selection activeCell="E19" sqref="E19"/>
    </sheetView>
  </sheetViews>
  <sheetFormatPr defaultRowHeight="15" x14ac:dyDescent="0.25"/>
  <cols>
    <col min="1" max="1" width="25" bestFit="1" customWidth="1"/>
    <col min="2" max="2" width="12.140625" customWidth="1"/>
    <col min="3" max="3" width="10.7109375" customWidth="1"/>
    <col min="5" max="5" width="33" bestFit="1" customWidth="1"/>
  </cols>
  <sheetData>
    <row r="1" spans="1:5" x14ac:dyDescent="0.25">
      <c r="B1" t="s">
        <v>8385</v>
      </c>
      <c r="C1" t="s">
        <v>8386</v>
      </c>
      <c r="E1" t="s">
        <v>8391</v>
      </c>
    </row>
    <row r="2" spans="1:5" x14ac:dyDescent="0.25">
      <c r="A2" t="s">
        <v>8387</v>
      </c>
      <c r="B2" s="18">
        <f>AVERAGE('Successful U.S. Kickstarters'!D:D)</f>
        <v>5048.8786407766993</v>
      </c>
      <c r="C2" s="18">
        <f>AVERAGE('Failed U.S. Kickstarters'!D:D)</f>
        <v>10554.212</v>
      </c>
      <c r="E2" t="s">
        <v>8392</v>
      </c>
    </row>
    <row r="3" spans="1:5" x14ac:dyDescent="0.25">
      <c r="A3" t="s">
        <v>8388</v>
      </c>
      <c r="B3" s="18">
        <f>MEDIAN('Successful U.S. Kickstarters'!D:D)</f>
        <v>3000</v>
      </c>
      <c r="C3" s="18">
        <f>MEDIAN('Failed U.S. Kickstarters'!D:D)</f>
        <v>5000</v>
      </c>
    </row>
    <row r="4" spans="1:5" x14ac:dyDescent="0.25">
      <c r="A4" t="s">
        <v>8393</v>
      </c>
      <c r="B4" s="18">
        <f>_xlfn.STDEV.P('Successful U.S. Kickstarters'!D:D)</f>
        <v>7748.7537726373303</v>
      </c>
      <c r="C4" s="18">
        <f>_xlfn.STDEV.P('Failed U.S. Kickstarters'!D:D)</f>
        <v>21967.731061515115</v>
      </c>
    </row>
    <row r="5" spans="1:5" x14ac:dyDescent="0.25">
      <c r="A5" t="s">
        <v>8394</v>
      </c>
      <c r="B5" s="18">
        <f>_xlfn.QUARTILE.EXC('Successful U.S. Kickstarters'!D:D, 3)</f>
        <v>5000</v>
      </c>
      <c r="C5" s="18">
        <f>_xlfn.QUARTILE.EXC('Failed U.S. Kickstarters'!D:D, 3)</f>
        <v>10000</v>
      </c>
    </row>
    <row r="6" spans="1:5" x14ac:dyDescent="0.25">
      <c r="A6" t="s">
        <v>8395</v>
      </c>
      <c r="B6" s="18">
        <f>_xlfn.QUARTILE.EXC('Successful U.S. Kickstarters'!D:D, 1)</f>
        <v>1500</v>
      </c>
      <c r="C6" s="18">
        <f>_xlfn.QUARTILE.EXC('Failed U.S. Kickstarters'!D:D, 1)</f>
        <v>2000</v>
      </c>
    </row>
    <row r="7" spans="1:5" x14ac:dyDescent="0.25">
      <c r="A7" t="s">
        <v>8396</v>
      </c>
      <c r="B7" s="18">
        <f>B5-B6</f>
        <v>3500</v>
      </c>
      <c r="C7" s="18">
        <f>C5-C6</f>
        <v>8000</v>
      </c>
    </row>
    <row r="9" spans="1:5" x14ac:dyDescent="0.25">
      <c r="A9" t="s">
        <v>8389</v>
      </c>
      <c r="B9" s="18">
        <f>AVERAGE('Successful U.S. Kickstarters'!E:E)</f>
        <v>5601.5458009708727</v>
      </c>
      <c r="C9" s="18">
        <f>AVERAGE('Failed U.S. Kickstarters'!E:E)</f>
        <v>558.65484000000004</v>
      </c>
    </row>
    <row r="10" spans="1:5" x14ac:dyDescent="0.25">
      <c r="A10" t="s">
        <v>8390</v>
      </c>
      <c r="B10" s="18">
        <f>MEDIAN('Successful U.S. Kickstarters'!E:E)</f>
        <v>3167.5</v>
      </c>
      <c r="C10" s="18">
        <f>MEDIAN('Failed U.S. Kickstarters'!E:E)</f>
        <v>103</v>
      </c>
    </row>
    <row r="11" spans="1:5" x14ac:dyDescent="0.25">
      <c r="A11" t="s">
        <v>8393</v>
      </c>
      <c r="B11" s="18">
        <f>_xlfn.STDEV.P('Successful U.S. Kickstarters'!E:E)</f>
        <v>8334.5731699164608</v>
      </c>
      <c r="C11" s="18">
        <f>_xlfn.STDEV.P('Failed U.S. Kickstarters'!E:E)</f>
        <v>1330.5230280400915</v>
      </c>
    </row>
    <row r="12" spans="1:5" x14ac:dyDescent="0.25">
      <c r="A12" t="s">
        <v>8394</v>
      </c>
      <c r="B12" s="18">
        <f>_xlfn.QUARTILE.EXC('Successful U.S. Kickstarters'!E:E, 3)</f>
        <v>5699</v>
      </c>
      <c r="C12" s="18">
        <f>_xlfn.QUARTILE.EXC('Failed U.S. Kickstarters'!E:E, 3)</f>
        <v>501</v>
      </c>
    </row>
    <row r="13" spans="1:5" x14ac:dyDescent="0.25">
      <c r="A13" t="s">
        <v>8395</v>
      </c>
      <c r="B13" s="18">
        <f>_xlfn.QUARTILE.EXC('Successful U.S. Kickstarters'!E:E, 1)</f>
        <v>1716.5074999999999</v>
      </c>
      <c r="C13" s="18">
        <f>_xlfn.QUARTILE.EXC('Failed U.S. Kickstarters'!E:E, 1)</f>
        <v>9.25</v>
      </c>
    </row>
    <row r="14" spans="1:5" x14ac:dyDescent="0.25">
      <c r="A14" t="s">
        <v>8396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Edinburgh Research</vt:lpstr>
      <vt:lpstr>Category Statistics</vt:lpstr>
      <vt:lpstr>Stack Bar Chart</vt:lpstr>
      <vt:lpstr>Subcategory Statistics</vt:lpstr>
      <vt:lpstr>Outcomes Based on Launch Date</vt:lpstr>
      <vt:lpstr>Successful U.S. Kickstarters</vt:lpstr>
      <vt:lpstr>Failed U.S. Kickstarters</vt:lpstr>
      <vt:lpstr>Descriptive Statistics</vt:lpstr>
      <vt:lpstr>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Juan Guevara Martinez</cp:lastModifiedBy>
  <dcterms:created xsi:type="dcterms:W3CDTF">2017-04-20T15:17:24Z</dcterms:created>
  <dcterms:modified xsi:type="dcterms:W3CDTF">2020-01-15T05:26:42Z</dcterms:modified>
</cp:coreProperties>
</file>