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naranjo\Documents\documents\tudineroavenezuela\estimacion5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D3" i="1"/>
  <c r="E3" i="1" s="1"/>
  <c r="D2" i="1"/>
  <c r="F7" i="1" l="1"/>
  <c r="E2" i="1" l="1"/>
  <c r="D7" i="1"/>
  <c r="J2" i="1" s="1"/>
  <c r="E7" i="1" l="1"/>
  <c r="K2" i="1"/>
  <c r="L2" i="1" s="1"/>
</calcChain>
</file>

<file path=xl/sharedStrings.xml><?xml version="1.0" encoding="utf-8"?>
<sst xmlns="http://schemas.openxmlformats.org/spreadsheetml/2006/main" count="21" uniqueCount="17">
  <si>
    <t>Tarea</t>
  </si>
  <si>
    <t>Tiempo(h)</t>
  </si>
  <si>
    <t>Tipo</t>
  </si>
  <si>
    <t>Base de datos</t>
  </si>
  <si>
    <t>Back-end</t>
  </si>
  <si>
    <t>Ítem</t>
  </si>
  <si>
    <t>Valor hora</t>
  </si>
  <si>
    <t>Días hábiles</t>
  </si>
  <si>
    <t>Tiempo en horas</t>
  </si>
  <si>
    <t>Total</t>
  </si>
  <si>
    <t>Tiempo (m)</t>
  </si>
  <si>
    <t>Front-end</t>
  </si>
  <si>
    <t>Columna1</t>
  </si>
  <si>
    <t>Colocar filtro de fecha reporte mis movimientos de compras (https://tudinerodev.com/envios/buyBolivares)</t>
  </si>
  <si>
    <t>Inactivar usuarios que no tengan consumo hace dos meses (base de datos)</t>
  </si>
  <si>
    <t>Re factorizar front-end giros.tudinero.app (unificar reportes y modales, quitar código duplicado y eliminar funcionalidades que no se usen), 38 vistas, 6 horas por vista</t>
  </si>
  <si>
    <t>Re factorizar back.end giros.tudinero.app (quitar código duplicado y eliminar funcionalidades que no se usen), 31 controladores y 21 modelos (52 ficheros), 2 horas por fichero.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</si>
</sst>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0" fontId="0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164" fontId="0" fillId="0" borderId="0" xfId="0" applyNumberFormat="1" applyFont="1" applyAlignment="1">
      <alignment horizontal="center" vertical="center" wrapText="1" readingOrder="1"/>
    </xf>
    <xf numFmtId="0" fontId="1" fillId="0" borderId="0" xfId="0" applyNumberFormat="1" applyFont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</cellXfs>
  <cellStyles count="1">
    <cellStyle name="Normal" xfId="0" builtinId="0"/>
  </cellStyles>
  <dxfs count="20"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numFmt numFmtId="0" formatCode="General"/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F7" totalsRowCount="1" headerRowDxfId="19" dataDxfId="18">
  <tableColumns count="6">
    <tableColumn id="1" name="Ítem" totalsRowLabel="Total" dataDxfId="17" totalsRowDxfId="5"/>
    <tableColumn id="2" name="Tarea" dataDxfId="16" totalsRowDxfId="4"/>
    <tableColumn id="3" name="Tipo" dataDxfId="15" totalsRowDxfId="3"/>
    <tableColumn id="4" name="Tiempo(h)" totalsRowFunction="sum" dataDxfId="14" totalsRowDxfId="2"/>
    <tableColumn id="5" name="Tiempo (m)" totalsRowFunction="sum" dataDxfId="13" totalsRowDxfId="1">
      <calculatedColumnFormula>Tabla1[[#This Row],[Tiempo(h)]]*60</calculatedColumnFormula>
    </tableColumn>
    <tableColumn id="6" name="Columna1" totalsRowFunction="sum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2" displayName="Tabla2" ref="I1:L2" totalsRowShown="0" headerRowDxfId="11" dataDxfId="10">
  <tableColumns count="4">
    <tableColumn id="1" name="Valor hora" dataDxfId="9"/>
    <tableColumn id="2" name="Días hábiles" dataDxfId="8">
      <calculatedColumnFormula>Tabla1[[#Totals],[Tiempo(h)]]/8</calculatedColumnFormula>
    </tableColumn>
    <tableColumn id="3" name="Tiempo en horas" dataDxfId="7">
      <calculatedColumnFormula>Tabla1[[#Totals],[Tiempo(h)]]</calculatedColumnFormula>
    </tableColumn>
    <tableColumn id="6" name="Total" dataDxfId="6">
      <calculatedColumnFormula>Tabla2[Valor hora]*Tabla2[Tiempo en horas]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I1" sqref="I1:L2"/>
    </sheetView>
  </sheetViews>
  <sheetFormatPr baseColWidth="10" defaultColWidth="5.109375" defaultRowHeight="14.4" x14ac:dyDescent="0.3"/>
  <cols>
    <col min="1" max="1" width="5.21875" style="1" bestFit="1" customWidth="1"/>
    <col min="2" max="2" width="67.44140625" style="1" customWidth="1"/>
    <col min="3" max="3" width="12.33203125" style="1" bestFit="1" customWidth="1"/>
    <col min="4" max="4" width="9.77734375" style="1" bestFit="1" customWidth="1"/>
    <col min="5" max="5" width="10.77734375" style="1" bestFit="1" customWidth="1"/>
    <col min="6" max="8" width="5.109375" style="1"/>
    <col min="9" max="12" width="15.109375" style="1" customWidth="1"/>
    <col min="13" max="16384" width="5.109375" style="1"/>
  </cols>
  <sheetData>
    <row r="1" spans="1:12" ht="43.2" x14ac:dyDescent="0.3">
      <c r="A1" s="3" t="s">
        <v>5</v>
      </c>
      <c r="B1" s="3" t="s">
        <v>0</v>
      </c>
      <c r="C1" s="3" t="s">
        <v>2</v>
      </c>
      <c r="D1" s="3" t="s">
        <v>1</v>
      </c>
      <c r="E1" s="3" t="s">
        <v>10</v>
      </c>
      <c r="F1" s="3" t="s">
        <v>12</v>
      </c>
      <c r="I1" s="4" t="s">
        <v>6</v>
      </c>
      <c r="J1" s="5" t="s">
        <v>7</v>
      </c>
      <c r="K1" s="5" t="s">
        <v>8</v>
      </c>
      <c r="L1" s="5" t="s">
        <v>9</v>
      </c>
    </row>
    <row r="2" spans="1:12" ht="43.2" x14ac:dyDescent="0.3">
      <c r="A2" s="2">
        <v>1</v>
      </c>
      <c r="B2" s="1" t="s">
        <v>15</v>
      </c>
      <c r="C2" s="1" t="s">
        <v>11</v>
      </c>
      <c r="D2" s="1">
        <f>6*38</f>
        <v>228</v>
      </c>
      <c r="E2" s="1">
        <f>Tabla1[[#This Row],[Tiempo(h)]]*60</f>
        <v>13680</v>
      </c>
      <c r="I2" s="6">
        <v>25000</v>
      </c>
      <c r="J2" s="7">
        <f>Tabla1[[#Totals],[Tiempo(h)]]/8</f>
        <v>42.25</v>
      </c>
      <c r="K2" s="7">
        <f>Tabla1[[#Totals],[Tiempo(h)]]</f>
        <v>338</v>
      </c>
      <c r="L2" s="8">
        <f>Tabla2[Valor hora]*Tabla2[Tiempo en horas]</f>
        <v>8450000</v>
      </c>
    </row>
    <row r="3" spans="1:12" ht="43.2" x14ac:dyDescent="0.3">
      <c r="A3" s="2">
        <v>2</v>
      </c>
      <c r="B3" s="1" t="s">
        <v>16</v>
      </c>
      <c r="C3" s="1" t="s">
        <v>4</v>
      </c>
      <c r="D3" s="1">
        <f>52*2</f>
        <v>104</v>
      </c>
      <c r="E3" s="1">
        <f>Tabla1[[#This Row],[Tiempo(h)]]*60</f>
        <v>6240</v>
      </c>
    </row>
    <row r="4" spans="1:12" ht="28.8" x14ac:dyDescent="0.3">
      <c r="A4" s="2">
        <v>3</v>
      </c>
      <c r="B4" s="1" t="s">
        <v>13</v>
      </c>
      <c r="C4" s="1" t="s">
        <v>4</v>
      </c>
      <c r="D4" s="1">
        <v>2</v>
      </c>
      <c r="E4" s="1">
        <f>Tabla1[[#This Row],[Tiempo(h)]]*60</f>
        <v>120</v>
      </c>
    </row>
    <row r="5" spans="1:12" ht="28.8" x14ac:dyDescent="0.3">
      <c r="A5" s="2">
        <v>4</v>
      </c>
      <c r="B5" s="1" t="s">
        <v>13</v>
      </c>
      <c r="C5" s="1" t="s">
        <v>4</v>
      </c>
      <c r="D5" s="1">
        <v>2</v>
      </c>
      <c r="E5" s="1">
        <f>Tabla1[[#This Row],[Tiempo(h)]]*60</f>
        <v>120</v>
      </c>
    </row>
    <row r="6" spans="1:12" x14ac:dyDescent="0.3">
      <c r="A6" s="2">
        <v>5</v>
      </c>
      <c r="B6" s="1" t="s">
        <v>14</v>
      </c>
      <c r="C6" s="1" t="s">
        <v>3</v>
      </c>
      <c r="D6" s="1">
        <v>2</v>
      </c>
      <c r="E6" s="1">
        <f>Tabla1[[#This Row],[Tiempo(h)]]*60</f>
        <v>120</v>
      </c>
    </row>
    <row r="7" spans="1:12" x14ac:dyDescent="0.3">
      <c r="A7" s="2" t="s">
        <v>9</v>
      </c>
      <c r="D7" s="1">
        <f>SUBTOTAL(109,Tabla1[Tiempo(h)])</f>
        <v>338</v>
      </c>
      <c r="E7" s="1">
        <f>SUBTOTAL(109,Tabla1[Tiempo (m)])</f>
        <v>20280</v>
      </c>
      <c r="F7" s="1">
        <f>SUBTOTAL(109,Tabla1[Columna1])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2022-01-19T16:34:49Z</dcterms:created>
  <dcterms:modified xsi:type="dcterms:W3CDTF">2022-06-09T13:41:46Z</dcterms:modified>
</cp:coreProperties>
</file>