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dnaranjo\Documents\documents\tudineroavenezuela\estimacion6\"/>
    </mc:Choice>
  </mc:AlternateContent>
  <bookViews>
    <workbookView xWindow="0" yWindow="0" windowWidth="23040" windowHeight="9192"/>
  </bookViews>
  <sheets>
    <sheet name="Hoja1" sheetId="1" r:id="rId1"/>
    <sheet name="Hoja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4" i="1" l="1"/>
  <c r="E29" i="1" l="1"/>
  <c r="E25" i="1"/>
  <c r="E26" i="1"/>
  <c r="E27" i="1"/>
  <c r="E28" i="1"/>
  <c r="E30" i="1"/>
  <c r="E31" i="1"/>
  <c r="E32" i="1"/>
  <c r="E33" i="1"/>
  <c r="E34" i="1"/>
  <c r="E24" i="1"/>
  <c r="D35" i="1"/>
  <c r="E22" i="1"/>
  <c r="E20" i="1"/>
  <c r="E19" i="1"/>
  <c r="E17" i="1"/>
  <c r="E8" i="1"/>
  <c r="E7" i="1"/>
  <c r="E9" i="1"/>
  <c r="E10" i="1"/>
  <c r="E5" i="1"/>
  <c r="E6" i="1"/>
  <c r="E11" i="1"/>
  <c r="E12" i="1"/>
  <c r="E13" i="1"/>
  <c r="E14" i="1"/>
  <c r="E15" i="1"/>
  <c r="E16" i="1"/>
  <c r="E18" i="1"/>
  <c r="E21" i="1"/>
  <c r="E23" i="1"/>
  <c r="E4" i="1" l="1"/>
  <c r="E3" i="1"/>
  <c r="F35" i="1" l="1"/>
  <c r="E2" i="1" l="1"/>
  <c r="E35" i="1" s="1"/>
  <c r="J2" i="1"/>
  <c r="K2" i="1" l="1"/>
  <c r="L2" i="1" s="1"/>
</calcChain>
</file>

<file path=xl/sharedStrings.xml><?xml version="1.0" encoding="utf-8"?>
<sst xmlns="http://schemas.openxmlformats.org/spreadsheetml/2006/main" count="124" uniqueCount="58">
  <si>
    <t>Tarea</t>
  </si>
  <si>
    <t>Tiempo(h)</t>
  </si>
  <si>
    <t>Tipo</t>
  </si>
  <si>
    <t>Base de datos</t>
  </si>
  <si>
    <t>Back-end</t>
  </si>
  <si>
    <t>Ítem</t>
  </si>
  <si>
    <t>Valor hora</t>
  </si>
  <si>
    <t>Días hábiles</t>
  </si>
  <si>
    <t>Tiempo en horas</t>
  </si>
  <si>
    <t>Total</t>
  </si>
  <si>
    <t>Tiempo (m)</t>
  </si>
  <si>
    <t>Front-end</t>
  </si>
  <si>
    <t>Ajustar calculadora para que permita el ingreso de decimales en el campo BSS.</t>
  </si>
  <si>
    <t>Realizar un backup de la base de datos a diario de manera automática.</t>
  </si>
  <si>
    <r>
      <t xml:space="preserve">Poner un </t>
    </r>
    <r>
      <rPr>
        <b/>
        <sz val="11"/>
        <color theme="1"/>
        <rFont val="Calibri"/>
        <family val="2"/>
        <scheme val="minor"/>
      </rPr>
      <t>-</t>
    </r>
    <r>
      <rPr>
        <sz val="11"/>
        <color theme="1"/>
        <rFont val="Calibri"/>
        <family val="2"/>
        <scheme val="minor"/>
      </rPr>
      <t xml:space="preserve"> cada 4 dígitos al campo numero de cuenta en el formulario de datos de envió del giro.</t>
    </r>
  </si>
  <si>
    <t>Incluir campo barrio (campo de texto) en el formulario de creación de cliente, solo para Bogotá.</t>
  </si>
  <si>
    <t>Agregar campo barrio a la tabla de usuarios.</t>
  </si>
  <si>
    <t>Agregar columnas en el informe de giros procesados del administrador: 
- giro_valor_pesos (cop), 
- usuario_compra_tasa (% utilidad), 
- giro_tasa (tasa de venta).</t>
  </si>
  <si>
    <t xml:space="preserve">Agregar columnas en el informe de mi red del administrador incluir: 
- % giros, %recargas, 
- sobre tasa, 
- tasa variante, 
- barrio, 
- dirección, 
- teléfono, 
- correo. </t>
  </si>
  <si>
    <t xml:space="preserve">Crear tabla giro_mensajes en la cual se guardaran los mensajes que se enviaran en los giros y recargas. </t>
  </si>
  <si>
    <t>Crear funcionalidad para editar mensajes SMS.</t>
  </si>
  <si>
    <t>Crear funcionalidad que valide si un giro o recarga se hace fuera del horario hábil lo informemos en el SMS de creación de giro o de recarga.</t>
  </si>
  <si>
    <t>Crear trigger en la base de datos que se ejecute diariamente, este trigger debe desactivar los usuarios que no han usado la plataforma los últimos 2 meses.</t>
  </si>
  <si>
    <t>Crear nueva opción en multimedia que se llame IPVOX funcionalidad igual a la de tudinero.</t>
  </si>
  <si>
    <t>Ajustar el home para que si el padre del usuario logueado es IPVOX entonces se deben mostrar las imágenes de la carpeta IPVOX en el carrusel de lo contrario el las imágenes de TU DINERO.</t>
  </si>
  <si>
    <t>Crear funcionalidad que muestre una modal de confirmación de giro si este se encuentra fuera del horario hábil.</t>
  </si>
  <si>
    <t>Pedir cambio de clave si la contraseña es igual al celular, las contraseñas deben tener la siguiente validación:
- 1 mayúscula
- 1 minúscula
- 1 carácter especial
- 1 numero
- mínimo 5 caracteres, máximo 20</t>
  </si>
  <si>
    <t>Agregar campo de usuario a la lógica de edición y guardado de un usuario.</t>
  </si>
  <si>
    <t xml:space="preserve">Ajustar el campo dirección, este debe tener una modal para inyectar la dirección con un formato especifico como: https://www.movilidadbogota.gov.co/web/SIMUR/excepcionesTemporal/radicarSolicitud/ </t>
  </si>
  <si>
    <t>Permitir cargar una imagen sin validar el ID del giro cuando este se edita,  cambiar el campo de imagen a campo tipo file de HTML por defecto e implementar un copiado y pegado de la imagen sobre el nuevo campo tipo file.</t>
  </si>
  <si>
    <t>Agregar columnas a la tabla compra_bolivares:
- tipo_movimiento
- girador
- cambiar banco por cuenta</t>
  </si>
  <si>
    <t>Crear informe de cuentas por banco.</t>
  </si>
  <si>
    <t>Crear formulario para administrar los mensajes de texto SMS, esta nueva vista debe queda en el menú notificaciones del administrador: 
- giro creación,  
- giro por corregir, 
- giro exitoso, 
- giro fuera de horario,
- creación de recarga,</t>
  </si>
  <si>
    <t>Crear formulario para crear, editar, eliminar y consultar las cuentas</t>
  </si>
  <si>
    <t>Crear tabla giro_tiempo_maximo en la cual se guardara el tiempo mínimo valido para colocar color rojo en los reportes.</t>
  </si>
  <si>
    <t xml:space="preserve">Ajustar los reportes giros y recargas del administrador haciendo el calculo que coloca el color rojo de la fila de acuerdo a la configuración a la tabla giro_tiempo_maximo. </t>
  </si>
  <si>
    <t xml:space="preserve">Crear tabla compra_bolivares_cuentas, allí se guardaran las cuentas por banco a las cuales se harán las recargas de compras de bolívares. 
- banco
- cuenta </t>
  </si>
  <si>
    <t>Crear nuevo menú llamado tiempo, dentro crear un informe con los giros que superaron el tiempo máximo configurado.</t>
  </si>
  <si>
    <t>Crear tabla hora_habiles en la cual se deben poner los horarios hábiles por día.</t>
  </si>
  <si>
    <t>Crear vista horario dentro del menú tiempo, allí se debe crear un formulario para editar la hora inicio y fin de la jornada laboral.</t>
  </si>
  <si>
    <t>Crear funcionalidad para colocar el tiempo máximo para realizar un giro.</t>
  </si>
  <si>
    <t>Rediseñar la vista de la alertar receptor, crear formulario tipo crud de las alertas de receptor, en la vista inicial se deben listar todos los que están en alerta.</t>
  </si>
  <si>
    <t>Crear el formulario giros en alerta en el menú alerta receptores, allí se deben listar todos los giros en alerta, debe tener las mismas columnas que el reporte de giros del administrador, se debe poder editar, en la edición solo debe permitir pasar a reclamos cerrado.</t>
  </si>
  <si>
    <t xml:space="preserve">Ajustar el reporte de giros del administrador para que permita editar los giros en alerta, solo se podrá pasar a estado reclamo cerrado. </t>
  </si>
  <si>
    <r>
      <t xml:space="preserve">Crear perfil </t>
    </r>
    <r>
      <rPr>
        <b/>
        <sz val="11"/>
        <color theme="1"/>
        <rFont val="Calibri"/>
        <family val="2"/>
        <scheme val="minor"/>
      </rPr>
      <t xml:space="preserve">Girador líder, </t>
    </r>
    <r>
      <rPr>
        <sz val="11"/>
        <color theme="1"/>
        <rFont val="Calibri"/>
        <family val="2"/>
        <scheme val="minor"/>
      </rPr>
      <t>con los menús del administrador y su funcionalidad:
- reporte de giros,
- reporte de recargas, 
- asignaciones, 
- compras, 
- consultar 
- y alertas receptor.</t>
    </r>
  </si>
  <si>
    <t>Teimpo trabajado (m)</t>
  </si>
  <si>
    <t>A</t>
  </si>
  <si>
    <t>B</t>
  </si>
  <si>
    <t>C</t>
  </si>
  <si>
    <t>MONTO</t>
  </si>
  <si>
    <t>FECHA</t>
  </si>
  <si>
    <t>TOTAL</t>
  </si>
  <si>
    <t>TIPO</t>
  </si>
  <si>
    <t>transferencia</t>
  </si>
  <si>
    <t>Efectivo</t>
  </si>
  <si>
    <t>Objetivo</t>
  </si>
  <si>
    <t>Repuestos</t>
  </si>
  <si>
    <t>Mano de obra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</si>
</sst>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vertical="top" wrapText="1" readingOrder="1"/>
    </xf>
    <xf numFmtId="0" fontId="0" fillId="0" borderId="0" xfId="0" applyFont="1" applyAlignment="1">
      <alignment horizontal="left" vertical="top" wrapText="1" readingOrder="1"/>
    </xf>
    <xf numFmtId="0" fontId="1" fillId="0" borderId="0" xfId="0" applyFont="1" applyAlignment="1">
      <alignment horizontal="left" vertical="top" wrapText="1" readingOrder="1"/>
    </xf>
    <xf numFmtId="164" fontId="0" fillId="0" borderId="0" xfId="0" applyNumberFormat="1" applyFont="1" applyAlignment="1">
      <alignment horizontal="left" vertical="top" wrapText="1" readingOrder="1"/>
    </xf>
    <xf numFmtId="0" fontId="1" fillId="0" borderId="0" xfId="0" applyNumberFormat="1" applyFont="1" applyAlignment="1">
      <alignment horizontal="left" vertical="top" wrapText="1" readingOrder="1"/>
    </xf>
    <xf numFmtId="164" fontId="1" fillId="0" borderId="0" xfId="0" applyNumberFormat="1" applyFont="1" applyAlignment="1">
      <alignment horizontal="left" vertical="top" wrapText="1" readingOrder="1"/>
    </xf>
    <xf numFmtId="164" fontId="0" fillId="0" borderId="0" xfId="0" applyNumberFormat="1" applyAlignment="1">
      <alignment horizontal="left" vertical="top" wrapText="1" readingOrder="1"/>
    </xf>
    <xf numFmtId="14" fontId="0" fillId="0" borderId="0" xfId="0" applyNumberFormat="1" applyAlignment="1">
      <alignment horizontal="left" vertical="top" wrapText="1" readingOrder="1"/>
    </xf>
  </cellXfs>
  <cellStyles count="1">
    <cellStyle name="Normal" xfId="0" builtinId="0"/>
  </cellStyles>
  <dxfs count="27">
    <dxf>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
      <numFmt numFmtId="164" formatCode="&quot;$&quot;\ #,##0"/>
      <alignment horizontal="left" vertical="top" textRotation="0" wrapText="1" indent="0" justifyLastLine="0" shrinkToFit="0" readingOrder="1"/>
    </dxf>
    <dxf>
      <numFmt numFmtId="19" formatCode="d/mm/yyyy"/>
      <alignment horizontal="left" vertical="top" textRotation="0" wrapText="1" indent="0" justifyLastLine="0" shrinkToFit="0" readingOrder="1"/>
    </dxf>
    <dxf>
      <alignment horizontal="left" vertical="top" textRotation="0" wrapText="1" indent="0" justifyLastLine="0" shrinkToFit="0" readingOrder="1"/>
    </dxf>
    <dxf>
      <numFmt numFmtId="164" formatCode="&quot;$&quot;\ #,##0"/>
      <alignment horizontal="left" vertical="top" textRotation="0" wrapText="1" indent="0" justifyLastLine="0" shrinkToFit="0" readingOrder="1"/>
    </dxf>
    <dxf>
      <font>
        <strike val="0"/>
        <outline val="0"/>
        <shadow val="0"/>
        <u val="none"/>
        <vertAlign val="baseline"/>
        <sz val="11"/>
        <color theme="1"/>
        <name val="Calibri"/>
        <scheme val="minor"/>
      </font>
      <numFmt numFmtId="164" formatCode="&quot;$&quot;\ #,##0"/>
      <alignment horizontal="left" vertical="top" textRotation="0" wrapText="1" indent="0" justifyLastLine="0" shrinkToFit="0" readingOrder="1"/>
    </dxf>
    <dxf>
      <font>
        <strike val="0"/>
        <outline val="0"/>
        <shadow val="0"/>
        <u val="none"/>
        <vertAlign val="baseline"/>
        <sz val="11"/>
        <color theme="1"/>
        <name val="Calibri"/>
        <scheme val="minor"/>
      </font>
      <numFmt numFmtId="0" formatCode="General"/>
      <alignment horizontal="left" vertical="top" textRotation="0" wrapText="1" indent="0" justifyLastLine="0" shrinkToFit="0" readingOrder="1"/>
    </dxf>
    <dxf>
      <font>
        <strike val="0"/>
        <outline val="0"/>
        <shadow val="0"/>
        <u val="none"/>
        <vertAlign val="baseline"/>
        <sz val="11"/>
        <color theme="1"/>
        <name val="Calibri"/>
        <scheme val="minor"/>
      </font>
      <numFmt numFmtId="0" formatCode="General"/>
      <alignment horizontal="left" vertical="top" textRotation="0" wrapText="1" indent="0" justifyLastLine="0" shrinkToFit="0" readingOrder="1"/>
    </dxf>
    <dxf>
      <font>
        <strike val="0"/>
        <outline val="0"/>
        <shadow val="0"/>
        <u val="none"/>
        <vertAlign val="baseline"/>
        <sz val="11"/>
        <color theme="1"/>
        <name val="Calibri"/>
        <scheme val="minor"/>
      </font>
      <numFmt numFmtId="164" formatCode="&quot;$&quot;\ #,##0"/>
      <alignment horizontal="left" vertical="top" textRotation="0" wrapText="1" indent="0" justifyLastLine="0" shrinkToFit="0" readingOrder="1"/>
    </dxf>
    <dxf>
      <font>
        <strike val="0"/>
        <outline val="0"/>
        <shadow val="0"/>
        <u val="none"/>
        <vertAlign val="baseline"/>
        <sz val="11"/>
        <color theme="1"/>
        <name val="Calibri"/>
        <scheme val="minor"/>
      </font>
      <alignment horizontal="left" vertical="top" textRotation="0" wrapText="1" indent="0" justifyLastLine="0" shrinkToFit="0" readingOrder="1"/>
    </dxf>
    <dxf>
      <font>
        <strike val="0"/>
        <outline val="0"/>
        <shadow val="0"/>
        <u val="none"/>
        <vertAlign val="baseline"/>
        <sz val="11"/>
        <color theme="1"/>
        <name val="Calibri"/>
        <scheme val="minor"/>
      </font>
      <alignment horizontal="left" vertical="top" textRotation="0" wrapText="1" indent="0" justifyLastLine="0" shrinkToFit="0" readingOrder="1"/>
    </dxf>
    <dxf>
      <alignment horizontal="left" vertical="top" textRotation="0" wrapText="1" indent="0" justifyLastLine="0" shrinkToFit="0" readingOrder="1"/>
    </dxf>
    <dxf>
      <numFmt numFmtId="0" formatCode="General"/>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
      <alignment horizontal="left" vertical="top" textRotation="0" wrapText="1" justifyLastLine="0" shrinkToFit="0" readingOrder="1"/>
    </dxf>
    <dxf>
      <alignment horizontal="left" vertical="top" textRotation="0" wrapText="1" indent="0" justifyLastLine="0" shrinkToFit="0" readingOrder="1"/>
    </dxf>
    <dxf>
      <alignment horizontal="left" vertical="top" textRotation="0" wrapText="1"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a1" displayName="Tabla1" ref="A1:F35" totalsRowCount="1" headerRowDxfId="26" dataDxfId="25" totalsRowDxfId="24">
  <autoFilter ref="A1:F34">
    <filterColumn colId="5">
      <filters blank="1"/>
    </filterColumn>
  </autoFilter>
  <tableColumns count="6">
    <tableColumn id="1" name="Ítem" totalsRowLabel="Total" dataDxfId="23" totalsRowDxfId="5"/>
    <tableColumn id="2" name="Tarea" dataDxfId="22" totalsRowDxfId="4"/>
    <tableColumn id="3" name="Tipo" dataDxfId="21" totalsRowDxfId="3"/>
    <tableColumn id="4" name="Tiempo(h)" totalsRowFunction="sum" dataDxfId="20" totalsRowDxfId="2"/>
    <tableColumn id="5" name="Tiempo (m)" totalsRowFunction="sum" dataDxfId="19" totalsRowDxfId="1">
      <calculatedColumnFormula>Tabla1[[#This Row],[Tiempo(h)]]*60</calculatedColumnFormula>
    </tableColumn>
    <tableColumn id="6" name="Teimpo trabajado (m)" totalsRowFunction="sum" dataDxfId="18" totalsRowDxfId="0"/>
  </tableColumns>
  <tableStyleInfo name="TableStyleMedium2" showFirstColumn="0" showLastColumn="0" showRowStripes="1" showColumnStripes="0"/>
</table>
</file>

<file path=xl/tables/table2.xml><?xml version="1.0" encoding="utf-8"?>
<table xmlns="http://schemas.openxmlformats.org/spreadsheetml/2006/main" id="3" name="Tabla2" displayName="Tabla2" ref="I1:L2" totalsRowShown="0" headerRowDxfId="17" dataDxfId="16">
  <tableColumns count="4">
    <tableColumn id="1" name="Valor hora" dataDxfId="15"/>
    <tableColumn id="2" name="Días hábiles" dataDxfId="14">
      <calculatedColumnFormula>Tabla1[[#Totals],[Tiempo(h)]]/8</calculatedColumnFormula>
    </tableColumn>
    <tableColumn id="3" name="Tiempo en horas" dataDxfId="13">
      <calculatedColumnFormula>Tabla1[[#Totals],[Tiempo(h)]]</calculatedColumnFormula>
    </tableColumn>
    <tableColumn id="6" name="Total" dataDxfId="12">
      <calculatedColumnFormula>Tabla2[Valor hora]*Tabla2[Tiempo en horas]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Tabla3" displayName="Tabla3" ref="B43:E54" totalsRowShown="0" headerRowDxfId="6" dataDxfId="7">
  <autoFilter ref="B43:E54"/>
  <tableColumns count="4">
    <tableColumn id="1" name="TIPO" dataDxfId="11"/>
    <tableColumn id="2" name="Objetivo" dataDxfId="10"/>
    <tableColumn id="3" name="FECHA" dataDxfId="9"/>
    <tableColumn id="4" name="MONTO" dataDxfId="8"/>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workbookViewId="0">
      <selection activeCell="F35" sqref="F35"/>
    </sheetView>
  </sheetViews>
  <sheetFormatPr baseColWidth="10" defaultColWidth="5.109375" defaultRowHeight="14.4" x14ac:dyDescent="0.3"/>
  <cols>
    <col min="1" max="1" width="7.77734375" style="1" customWidth="1"/>
    <col min="2" max="2" width="45.77734375" style="7" customWidth="1"/>
    <col min="3" max="3" width="15.88671875" style="1" customWidth="1"/>
    <col min="4" max="4" width="12" style="1" customWidth="1"/>
    <col min="5" max="5" width="10.77734375" style="1" bestFit="1" customWidth="1"/>
    <col min="6" max="6" width="21" style="1" customWidth="1"/>
    <col min="7" max="8" width="5.109375" style="1"/>
    <col min="9" max="12" width="15.109375" style="1" customWidth="1"/>
    <col min="13" max="16384" width="5.109375" style="1"/>
  </cols>
  <sheetData>
    <row r="1" spans="1:12" x14ac:dyDescent="0.3">
      <c r="A1" s="1" t="s">
        <v>5</v>
      </c>
      <c r="B1" s="1" t="s">
        <v>0</v>
      </c>
      <c r="C1" s="1" t="s">
        <v>2</v>
      </c>
      <c r="D1" s="1" t="s">
        <v>1</v>
      </c>
      <c r="E1" s="1" t="s">
        <v>10</v>
      </c>
      <c r="F1" s="1" t="s">
        <v>45</v>
      </c>
      <c r="I1" s="2" t="s">
        <v>6</v>
      </c>
      <c r="J1" s="3" t="s">
        <v>7</v>
      </c>
      <c r="K1" s="3" t="s">
        <v>8</v>
      </c>
      <c r="L1" s="3" t="s">
        <v>9</v>
      </c>
    </row>
    <row r="2" spans="1:12" ht="28.8" hidden="1" x14ac:dyDescent="0.3">
      <c r="A2" s="1">
        <v>1</v>
      </c>
      <c r="B2" s="1" t="s">
        <v>12</v>
      </c>
      <c r="C2" s="1" t="s">
        <v>11</v>
      </c>
      <c r="D2" s="1">
        <v>2</v>
      </c>
      <c r="E2" s="1">
        <f>Tabla1[[#This Row],[Tiempo(h)]]*60</f>
        <v>120</v>
      </c>
      <c r="F2" s="1">
        <v>25</v>
      </c>
      <c r="I2" s="4">
        <v>25000</v>
      </c>
      <c r="J2" s="5">
        <f>Tabla1[[#Totals],[Tiempo(h)]]/8</f>
        <v>4.5</v>
      </c>
      <c r="K2" s="5">
        <f>Tabla1[[#Totals],[Tiempo(h)]]</f>
        <v>36</v>
      </c>
      <c r="L2" s="6">
        <f>Tabla2[Valor hora]*Tabla2[Tiempo en horas]</f>
        <v>900000</v>
      </c>
    </row>
    <row r="3" spans="1:12" ht="115.2" hidden="1" x14ac:dyDescent="0.3">
      <c r="A3" s="1">
        <v>2</v>
      </c>
      <c r="B3" s="1" t="s">
        <v>44</v>
      </c>
      <c r="C3" s="1" t="s">
        <v>11</v>
      </c>
      <c r="D3" s="1">
        <v>8</v>
      </c>
      <c r="E3" s="1">
        <f>Tabla1[[#This Row],[Tiempo(h)]]*60</f>
        <v>480</v>
      </c>
      <c r="F3" s="1">
        <v>60</v>
      </c>
    </row>
    <row r="4" spans="1:12" ht="28.8" x14ac:dyDescent="0.3">
      <c r="A4" s="1">
        <v>3</v>
      </c>
      <c r="B4" s="1" t="s">
        <v>13</v>
      </c>
      <c r="C4" s="1" t="s">
        <v>3</v>
      </c>
      <c r="D4" s="1">
        <v>8</v>
      </c>
      <c r="E4" s="1">
        <f>Tabla1[[#This Row],[Tiempo(h)]]*60</f>
        <v>480</v>
      </c>
    </row>
    <row r="5" spans="1:12" ht="28.8" hidden="1" x14ac:dyDescent="0.3">
      <c r="A5" s="1">
        <v>4</v>
      </c>
      <c r="B5" s="1" t="s">
        <v>14</v>
      </c>
      <c r="C5" s="1" t="s">
        <v>11</v>
      </c>
      <c r="D5" s="1">
        <v>8</v>
      </c>
      <c r="E5" s="1">
        <f>Tabla1[[#This Row],[Tiempo(h)]]*60</f>
        <v>480</v>
      </c>
      <c r="F5" s="1">
        <v>60</v>
      </c>
    </row>
    <row r="6" spans="1:12" ht="115.2" hidden="1" x14ac:dyDescent="0.3">
      <c r="A6" s="1">
        <v>5</v>
      </c>
      <c r="B6" s="1" t="s">
        <v>26</v>
      </c>
      <c r="C6" s="1" t="s">
        <v>11</v>
      </c>
      <c r="D6" s="1">
        <v>8</v>
      </c>
      <c r="E6" s="1">
        <f>Tabla1[[#This Row],[Tiempo(h)]]*60</f>
        <v>480</v>
      </c>
      <c r="F6" s="1">
        <v>60</v>
      </c>
    </row>
    <row r="7" spans="1:12" hidden="1" x14ac:dyDescent="0.3">
      <c r="A7" s="1">
        <v>6</v>
      </c>
      <c r="B7" s="1" t="s">
        <v>16</v>
      </c>
      <c r="C7" s="1" t="s">
        <v>3</v>
      </c>
      <c r="D7" s="1">
        <v>2</v>
      </c>
      <c r="E7" s="1">
        <f>Tabla1[[#This Row],[Tiempo(h)]]*60</f>
        <v>120</v>
      </c>
      <c r="F7" s="1">
        <v>5</v>
      </c>
    </row>
    <row r="8" spans="1:12" ht="28.8" hidden="1" x14ac:dyDescent="0.3">
      <c r="A8" s="1">
        <v>7</v>
      </c>
      <c r="B8" s="1" t="s">
        <v>27</v>
      </c>
      <c r="C8" s="1" t="s">
        <v>4</v>
      </c>
      <c r="D8" s="1">
        <v>2</v>
      </c>
      <c r="E8" s="1">
        <f>Tabla1[[#This Row],[Tiempo(h)]]*60</f>
        <v>120</v>
      </c>
      <c r="F8" s="1">
        <v>20</v>
      </c>
    </row>
    <row r="9" spans="1:12" ht="28.8" hidden="1" x14ac:dyDescent="0.3">
      <c r="A9" s="1">
        <v>8</v>
      </c>
      <c r="B9" s="1" t="s">
        <v>15</v>
      </c>
      <c r="C9" s="1" t="s">
        <v>11</v>
      </c>
      <c r="D9" s="1">
        <v>8</v>
      </c>
      <c r="E9" s="1">
        <f>Tabla1[[#This Row],[Tiempo(h)]]*60</f>
        <v>480</v>
      </c>
      <c r="F9" s="1">
        <v>20</v>
      </c>
    </row>
    <row r="10" spans="1:12" ht="72" hidden="1" x14ac:dyDescent="0.3">
      <c r="A10" s="1">
        <v>9</v>
      </c>
      <c r="B10" s="1" t="s">
        <v>28</v>
      </c>
      <c r="C10" s="1" t="s">
        <v>11</v>
      </c>
      <c r="D10" s="1">
        <v>8</v>
      </c>
      <c r="E10" s="1">
        <f>Tabla1[[#This Row],[Tiempo(h)]]*60</f>
        <v>480</v>
      </c>
      <c r="F10" s="1">
        <v>90</v>
      </c>
    </row>
    <row r="11" spans="1:12" ht="72" hidden="1" x14ac:dyDescent="0.3">
      <c r="A11" s="1">
        <v>10</v>
      </c>
      <c r="B11" s="1" t="s">
        <v>29</v>
      </c>
      <c r="C11" s="1" t="s">
        <v>11</v>
      </c>
      <c r="D11" s="1">
        <v>8</v>
      </c>
      <c r="E11" s="1">
        <f>Tabla1[[#This Row],[Tiempo(h)]]*60</f>
        <v>480</v>
      </c>
      <c r="F11" s="1">
        <v>45</v>
      </c>
    </row>
    <row r="12" spans="1:12" ht="43.2" hidden="1" x14ac:dyDescent="0.3">
      <c r="A12" s="1">
        <v>11</v>
      </c>
      <c r="B12" s="1" t="s">
        <v>22</v>
      </c>
      <c r="C12" s="1" t="s">
        <v>3</v>
      </c>
      <c r="D12" s="1">
        <v>2</v>
      </c>
      <c r="E12" s="1">
        <f>Tabla1[[#This Row],[Tiempo(h)]]*60</f>
        <v>120</v>
      </c>
      <c r="F12" s="1">
        <v>20</v>
      </c>
    </row>
    <row r="13" spans="1:12" ht="72" hidden="1" x14ac:dyDescent="0.3">
      <c r="A13" s="1">
        <v>12</v>
      </c>
      <c r="B13" s="1" t="s">
        <v>17</v>
      </c>
      <c r="C13" s="1" t="s">
        <v>11</v>
      </c>
      <c r="D13" s="1">
        <v>2</v>
      </c>
      <c r="E13" s="1">
        <f>Tabla1[[#This Row],[Tiempo(h)]]*60</f>
        <v>120</v>
      </c>
      <c r="F13" s="1">
        <v>20</v>
      </c>
    </row>
    <row r="14" spans="1:12" ht="129.6" hidden="1" x14ac:dyDescent="0.3">
      <c r="A14" s="1">
        <v>13</v>
      </c>
      <c r="B14" s="1" t="s">
        <v>18</v>
      </c>
      <c r="C14" s="1" t="s">
        <v>11</v>
      </c>
      <c r="D14" s="1">
        <v>5</v>
      </c>
      <c r="E14" s="1">
        <f>Tabla1[[#This Row],[Tiempo(h)]]*60</f>
        <v>300</v>
      </c>
      <c r="F14" s="1">
        <v>10</v>
      </c>
    </row>
    <row r="15" spans="1:12" ht="28.8" hidden="1" x14ac:dyDescent="0.3">
      <c r="A15" s="1">
        <v>14</v>
      </c>
      <c r="B15" s="1" t="s">
        <v>23</v>
      </c>
      <c r="C15" s="1" t="s">
        <v>11</v>
      </c>
      <c r="D15" s="1">
        <v>8</v>
      </c>
      <c r="E15" s="1">
        <f>Tabla1[[#This Row],[Tiempo(h)]]*60</f>
        <v>480</v>
      </c>
      <c r="F15" s="1">
        <v>15</v>
      </c>
    </row>
    <row r="16" spans="1:12" ht="57.6" hidden="1" x14ac:dyDescent="0.3">
      <c r="A16" s="1">
        <v>15</v>
      </c>
      <c r="B16" s="1" t="s">
        <v>24</v>
      </c>
      <c r="C16" s="1" t="s">
        <v>11</v>
      </c>
      <c r="D16" s="1">
        <v>2</v>
      </c>
      <c r="E16" s="1">
        <f>Tabla1[[#This Row],[Tiempo(h)]]*60</f>
        <v>120</v>
      </c>
      <c r="F16" s="1">
        <v>20</v>
      </c>
    </row>
    <row r="17" spans="1:6" ht="43.2" hidden="1" x14ac:dyDescent="0.3">
      <c r="A17" s="1">
        <v>16</v>
      </c>
      <c r="B17" s="1" t="s">
        <v>34</v>
      </c>
      <c r="C17" s="1" t="s">
        <v>3</v>
      </c>
      <c r="D17" s="1">
        <v>2</v>
      </c>
      <c r="E17" s="1">
        <f>Tabla1[[#This Row],[Tiempo(h)]]*60</f>
        <v>120</v>
      </c>
      <c r="F17" s="1">
        <v>15</v>
      </c>
    </row>
    <row r="18" spans="1:6" ht="57.6" hidden="1" x14ac:dyDescent="0.3">
      <c r="A18" s="1">
        <v>17</v>
      </c>
      <c r="B18" s="1" t="s">
        <v>35</v>
      </c>
      <c r="C18" s="1" t="s">
        <v>11</v>
      </c>
      <c r="D18" s="1">
        <v>6</v>
      </c>
      <c r="E18" s="1">
        <f>Tabla1[[#This Row],[Tiempo(h)]]*60</f>
        <v>360</v>
      </c>
      <c r="F18" s="1">
        <v>30</v>
      </c>
    </row>
    <row r="19" spans="1:6" ht="28.8" hidden="1" x14ac:dyDescent="0.3">
      <c r="A19" s="1">
        <v>18</v>
      </c>
      <c r="B19" s="1" t="s">
        <v>19</v>
      </c>
      <c r="C19" s="1" t="s">
        <v>3</v>
      </c>
      <c r="D19" s="1">
        <v>2</v>
      </c>
      <c r="E19" s="1">
        <f>Tabla1[[#This Row],[Tiempo(h)]]*60</f>
        <v>120</v>
      </c>
      <c r="F19" s="1">
        <v>5</v>
      </c>
    </row>
    <row r="20" spans="1:6" hidden="1" x14ac:dyDescent="0.3">
      <c r="A20" s="1">
        <v>19</v>
      </c>
      <c r="B20" s="1" t="s">
        <v>20</v>
      </c>
      <c r="C20" s="1" t="s">
        <v>4</v>
      </c>
      <c r="D20" s="1">
        <v>4</v>
      </c>
      <c r="E20" s="1">
        <f>Tabla1[[#This Row],[Tiempo(h)]]*60</f>
        <v>240</v>
      </c>
      <c r="F20" s="1">
        <v>30</v>
      </c>
    </row>
    <row r="21" spans="1:6" ht="115.2" hidden="1" x14ac:dyDescent="0.3">
      <c r="A21" s="1">
        <v>20</v>
      </c>
      <c r="B21" s="1" t="s">
        <v>32</v>
      </c>
      <c r="C21" s="1" t="s">
        <v>11</v>
      </c>
      <c r="D21" s="1">
        <v>16</v>
      </c>
      <c r="E21" s="1">
        <f>Tabla1[[#This Row],[Tiempo(h)]]*60</f>
        <v>960</v>
      </c>
      <c r="F21" s="1">
        <v>60</v>
      </c>
    </row>
    <row r="22" spans="1:6" ht="43.2" hidden="1" x14ac:dyDescent="0.3">
      <c r="A22" s="1">
        <v>21</v>
      </c>
      <c r="B22" s="1" t="s">
        <v>25</v>
      </c>
      <c r="C22" s="1" t="s">
        <v>11</v>
      </c>
      <c r="D22" s="1">
        <v>2</v>
      </c>
      <c r="E22" s="1">
        <f>Tabla1[[#This Row],[Tiempo(h)]]*60</f>
        <v>120</v>
      </c>
      <c r="F22" s="1">
        <v>20</v>
      </c>
    </row>
    <row r="23" spans="1:6" ht="43.2" hidden="1" x14ac:dyDescent="0.3">
      <c r="A23" s="1">
        <v>22</v>
      </c>
      <c r="B23" s="1" t="s">
        <v>21</v>
      </c>
      <c r="C23" s="1" t="s">
        <v>4</v>
      </c>
      <c r="D23" s="1">
        <v>2</v>
      </c>
      <c r="E23" s="1">
        <f>Tabla1[[#This Row],[Tiempo(h)]]*60</f>
        <v>120</v>
      </c>
      <c r="F23" s="1">
        <v>60</v>
      </c>
    </row>
    <row r="24" spans="1:6" ht="72" hidden="1" x14ac:dyDescent="0.3">
      <c r="A24" s="1">
        <v>23</v>
      </c>
      <c r="B24" s="1" t="s">
        <v>36</v>
      </c>
      <c r="C24" s="1" t="s">
        <v>3</v>
      </c>
      <c r="D24" s="1">
        <v>2</v>
      </c>
      <c r="E24" s="1">
        <f>Tabla1[[#This Row],[Tiempo(h)]]*60</f>
        <v>120</v>
      </c>
      <c r="F24" s="2">
        <v>20</v>
      </c>
    </row>
    <row r="25" spans="1:6" ht="57.6" hidden="1" x14ac:dyDescent="0.3">
      <c r="A25" s="1">
        <v>24</v>
      </c>
      <c r="B25" s="1" t="s">
        <v>30</v>
      </c>
      <c r="C25" s="1" t="s">
        <v>3</v>
      </c>
      <c r="D25" s="1">
        <v>2</v>
      </c>
      <c r="E25" s="1">
        <f>Tabla1[[#This Row],[Tiempo(h)]]*60</f>
        <v>120</v>
      </c>
      <c r="F25" s="1">
        <v>20</v>
      </c>
    </row>
    <row r="26" spans="1:6" ht="28.8" hidden="1" x14ac:dyDescent="0.3">
      <c r="A26" s="1">
        <v>25</v>
      </c>
      <c r="B26" s="1" t="s">
        <v>33</v>
      </c>
      <c r="C26" s="1" t="s">
        <v>11</v>
      </c>
      <c r="D26" s="1">
        <v>16</v>
      </c>
      <c r="E26" s="1">
        <f>Tabla1[[#This Row],[Tiempo(h)]]*60</f>
        <v>960</v>
      </c>
      <c r="F26" s="1">
        <v>60</v>
      </c>
    </row>
    <row r="27" spans="1:6" hidden="1" x14ac:dyDescent="0.3">
      <c r="A27" s="1">
        <v>26</v>
      </c>
      <c r="B27" s="1" t="s">
        <v>31</v>
      </c>
      <c r="C27" s="1" t="s">
        <v>11</v>
      </c>
      <c r="D27" s="1">
        <v>8</v>
      </c>
      <c r="E27" s="1">
        <f>Tabla1[[#This Row],[Tiempo(h)]]*60</f>
        <v>480</v>
      </c>
      <c r="F27" s="1">
        <v>30</v>
      </c>
    </row>
    <row r="28" spans="1:6" ht="43.2" hidden="1" x14ac:dyDescent="0.3">
      <c r="A28" s="1">
        <v>27</v>
      </c>
      <c r="B28" s="1" t="s">
        <v>37</v>
      </c>
      <c r="C28" s="1" t="s">
        <v>11</v>
      </c>
      <c r="D28" s="1">
        <v>12</v>
      </c>
      <c r="E28" s="1">
        <f>Tabla1[[#This Row],[Tiempo(h)]]*60</f>
        <v>720</v>
      </c>
      <c r="F28" s="1">
        <v>30</v>
      </c>
    </row>
    <row r="29" spans="1:6" ht="28.8" hidden="1" x14ac:dyDescent="0.3">
      <c r="A29" s="1">
        <v>28</v>
      </c>
      <c r="B29" s="1" t="s">
        <v>38</v>
      </c>
      <c r="C29" s="1" t="s">
        <v>3</v>
      </c>
      <c r="D29" s="1">
        <v>2</v>
      </c>
      <c r="E29" s="1">
        <f>Tabla1[[#This Row],[Tiempo(h)]]*60</f>
        <v>120</v>
      </c>
      <c r="F29" s="1">
        <v>10</v>
      </c>
    </row>
    <row r="30" spans="1:6" ht="43.2" hidden="1" x14ac:dyDescent="0.3">
      <c r="A30" s="1">
        <v>29</v>
      </c>
      <c r="B30" s="1" t="s">
        <v>39</v>
      </c>
      <c r="C30" s="1" t="s">
        <v>11</v>
      </c>
      <c r="D30" s="1">
        <v>16</v>
      </c>
      <c r="E30" s="1">
        <f>Tabla1[[#This Row],[Tiempo(h)]]*60</f>
        <v>960</v>
      </c>
      <c r="F30" s="1">
        <v>50</v>
      </c>
    </row>
    <row r="31" spans="1:6" ht="28.8" hidden="1" x14ac:dyDescent="0.3">
      <c r="A31" s="1">
        <v>30</v>
      </c>
      <c r="B31" s="1" t="s">
        <v>40</v>
      </c>
      <c r="C31" s="1" t="s">
        <v>11</v>
      </c>
      <c r="D31" s="1">
        <v>4</v>
      </c>
      <c r="E31" s="1">
        <f>Tabla1[[#This Row],[Tiempo(h)]]*60</f>
        <v>240</v>
      </c>
      <c r="F31" s="1">
        <v>40</v>
      </c>
    </row>
    <row r="32" spans="1:6" ht="57.6" x14ac:dyDescent="0.3">
      <c r="A32" s="1">
        <v>31</v>
      </c>
      <c r="B32" s="1" t="s">
        <v>41</v>
      </c>
      <c r="C32" s="1" t="s">
        <v>11</v>
      </c>
      <c r="D32" s="1">
        <v>12</v>
      </c>
      <c r="E32" s="1">
        <f>Tabla1[[#This Row],[Tiempo(h)]]*60</f>
        <v>720</v>
      </c>
      <c r="F32" s="1">
        <v>90</v>
      </c>
    </row>
    <row r="33" spans="1:6" ht="86.4" x14ac:dyDescent="0.3">
      <c r="A33" s="1">
        <v>32</v>
      </c>
      <c r="B33" s="1" t="s">
        <v>42</v>
      </c>
      <c r="C33" s="1" t="s">
        <v>11</v>
      </c>
      <c r="D33" s="1">
        <v>12</v>
      </c>
      <c r="E33" s="1">
        <f>Tabla1[[#This Row],[Tiempo(h)]]*60</f>
        <v>720</v>
      </c>
      <c r="F33" s="1">
        <v>20</v>
      </c>
    </row>
    <row r="34" spans="1:6" ht="43.2" x14ac:dyDescent="0.3">
      <c r="A34" s="1">
        <v>33</v>
      </c>
      <c r="B34" s="1" t="s">
        <v>43</v>
      </c>
      <c r="C34" s="1" t="s">
        <v>11</v>
      </c>
      <c r="D34" s="1">
        <v>4</v>
      </c>
      <c r="E34" s="1">
        <f>Tabla1[[#This Row],[Tiempo(h)]]*60</f>
        <v>240</v>
      </c>
      <c r="F34" s="1">
        <v>15</v>
      </c>
    </row>
    <row r="35" spans="1:6" x14ac:dyDescent="0.3">
      <c r="A35" s="1" t="s">
        <v>9</v>
      </c>
      <c r="B35" s="1"/>
      <c r="D35" s="1">
        <f>SUBTOTAL(109,Tabla1[Tiempo(h)])</f>
        <v>36</v>
      </c>
      <c r="E35" s="1">
        <f>SUBTOTAL(109,Tabla1[Tiempo (m)])</f>
        <v>2160</v>
      </c>
      <c r="F35" s="1">
        <f>SUBTOTAL(109,Tabla1[Teimpo trabajado (m)])</f>
        <v>125</v>
      </c>
    </row>
    <row r="36" spans="1:6" x14ac:dyDescent="0.3">
      <c r="B36" s="1"/>
    </row>
    <row r="37" spans="1:6" x14ac:dyDescent="0.3">
      <c r="B37" s="1"/>
    </row>
    <row r="38" spans="1:6" x14ac:dyDescent="0.3">
      <c r="B38" s="1"/>
    </row>
    <row r="39" spans="1:6" x14ac:dyDescent="0.3">
      <c r="B39" s="1"/>
    </row>
    <row r="40" spans="1:6" x14ac:dyDescent="0.3">
      <c r="B40" s="1"/>
    </row>
    <row r="41" spans="1:6" x14ac:dyDescent="0.3">
      <c r="B41" s="1"/>
    </row>
    <row r="42" spans="1:6" x14ac:dyDescent="0.3">
      <c r="B42" s="1"/>
    </row>
    <row r="43" spans="1:6" x14ac:dyDescent="0.3">
      <c r="B43" s="7" t="s">
        <v>52</v>
      </c>
      <c r="C43" s="1" t="s">
        <v>55</v>
      </c>
      <c r="D43" s="1" t="s">
        <v>50</v>
      </c>
      <c r="E43" s="1" t="s">
        <v>49</v>
      </c>
    </row>
    <row r="44" spans="1:6" x14ac:dyDescent="0.3">
      <c r="B44" s="7" t="s">
        <v>53</v>
      </c>
      <c r="C44" s="1" t="s">
        <v>56</v>
      </c>
      <c r="D44" s="8">
        <v>44772</v>
      </c>
      <c r="E44" s="7">
        <v>700000</v>
      </c>
    </row>
    <row r="45" spans="1:6" x14ac:dyDescent="0.3">
      <c r="B45" s="7" t="s">
        <v>53</v>
      </c>
      <c r="C45" s="1" t="s">
        <v>56</v>
      </c>
      <c r="D45" s="8">
        <v>44772</v>
      </c>
      <c r="E45" s="7">
        <v>700000</v>
      </c>
    </row>
    <row r="46" spans="1:6" x14ac:dyDescent="0.3">
      <c r="B46" s="7" t="s">
        <v>53</v>
      </c>
      <c r="C46" s="1" t="s">
        <v>56</v>
      </c>
      <c r="D46" s="8">
        <v>44772</v>
      </c>
      <c r="E46" s="7">
        <v>30000</v>
      </c>
    </row>
    <row r="47" spans="1:6" x14ac:dyDescent="0.3">
      <c r="B47" s="7" t="s">
        <v>53</v>
      </c>
      <c r="C47" s="1" t="s">
        <v>57</v>
      </c>
      <c r="D47" s="8">
        <v>44745</v>
      </c>
      <c r="E47" s="7">
        <v>700000</v>
      </c>
    </row>
    <row r="48" spans="1:6" x14ac:dyDescent="0.3">
      <c r="B48" s="7" t="s">
        <v>53</v>
      </c>
      <c r="C48" s="1" t="s">
        <v>57</v>
      </c>
      <c r="D48" s="8">
        <v>44745</v>
      </c>
      <c r="E48" s="7">
        <v>300000</v>
      </c>
    </row>
    <row r="49" spans="2:5" x14ac:dyDescent="0.3">
      <c r="B49" s="7" t="s">
        <v>53</v>
      </c>
      <c r="C49" s="1" t="s">
        <v>56</v>
      </c>
      <c r="D49" s="8">
        <v>44792</v>
      </c>
      <c r="E49" s="7">
        <v>260000</v>
      </c>
    </row>
    <row r="50" spans="2:5" x14ac:dyDescent="0.3">
      <c r="B50" s="7" t="s">
        <v>53</v>
      </c>
      <c r="D50" s="8">
        <v>44802</v>
      </c>
      <c r="E50" s="7">
        <v>500000</v>
      </c>
    </row>
    <row r="51" spans="2:5" x14ac:dyDescent="0.3">
      <c r="B51" s="7" t="s">
        <v>53</v>
      </c>
      <c r="C51" s="1" t="s">
        <v>57</v>
      </c>
      <c r="D51" s="8">
        <v>44812</v>
      </c>
      <c r="E51" s="7">
        <v>700000</v>
      </c>
    </row>
    <row r="52" spans="2:5" x14ac:dyDescent="0.3">
      <c r="B52" s="7" t="s">
        <v>53</v>
      </c>
      <c r="C52" s="1" t="s">
        <v>57</v>
      </c>
      <c r="D52" s="8">
        <v>44812</v>
      </c>
      <c r="E52" s="7">
        <v>300000</v>
      </c>
    </row>
    <row r="53" spans="2:5" x14ac:dyDescent="0.3">
      <c r="B53" s="7" t="s">
        <v>54</v>
      </c>
      <c r="C53" s="1" t="s">
        <v>56</v>
      </c>
      <c r="D53" s="8">
        <v>44816</v>
      </c>
      <c r="E53" s="7">
        <v>350000</v>
      </c>
    </row>
    <row r="54" spans="2:5" x14ac:dyDescent="0.3">
      <c r="B54" s="7" t="s">
        <v>51</v>
      </c>
      <c r="C54" s="7"/>
      <c r="D54" s="7"/>
      <c r="E54" s="7">
        <f>SUM(E44:E53)</f>
        <v>4540000</v>
      </c>
    </row>
  </sheetData>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E10" sqref="E10"/>
    </sheetView>
  </sheetViews>
  <sheetFormatPr baseColWidth="10" defaultRowHeight="14.4" x14ac:dyDescent="0.3"/>
  <sheetData>
    <row r="1" spans="1:1" x14ac:dyDescent="0.3">
      <c r="A1" t="s">
        <v>46</v>
      </c>
    </row>
    <row r="2" spans="1:1" x14ac:dyDescent="0.3">
      <c r="A2" t="s">
        <v>47</v>
      </c>
    </row>
    <row r="3" spans="1:1" x14ac:dyDescent="0.3">
      <c r="A3" t="s">
        <v>48</v>
      </c>
    </row>
    <row r="4" spans="1:1" x14ac:dyDescent="0.3">
      <c r="A4" t="s">
        <v>46</v>
      </c>
    </row>
    <row r="5" spans="1:1" x14ac:dyDescent="0.3">
      <c r="A5" t="s">
        <v>47</v>
      </c>
    </row>
    <row r="6" spans="1:1" x14ac:dyDescent="0.3">
      <c r="A6" t="s">
        <v>48</v>
      </c>
    </row>
    <row r="7" spans="1:1" x14ac:dyDescent="0.3">
      <c r="A7" t="s">
        <v>46</v>
      </c>
    </row>
    <row r="8" spans="1:1" x14ac:dyDescent="0.3">
      <c r="A8" t="s">
        <v>47</v>
      </c>
    </row>
    <row r="9" spans="1:1" x14ac:dyDescent="0.3">
      <c r="A9" t="s">
        <v>46</v>
      </c>
    </row>
    <row r="10" spans="1:1" x14ac:dyDescent="0.3">
      <c r="A10" t="s">
        <v>47</v>
      </c>
    </row>
    <row r="11" spans="1:1" x14ac:dyDescent="0.3">
      <c r="A11" t="s">
        <v>46</v>
      </c>
    </row>
    <row r="12" spans="1:1" x14ac:dyDescent="0.3">
      <c r="A12" t="s">
        <v>47</v>
      </c>
    </row>
    <row r="13" spans="1:1" x14ac:dyDescent="0.3">
      <c r="A13" t="s">
        <v>46</v>
      </c>
    </row>
    <row r="14" spans="1:1" x14ac:dyDescent="0.3">
      <c r="A14" t="s">
        <v>47</v>
      </c>
    </row>
    <row r="15" spans="1:1" x14ac:dyDescent="0.3">
      <c r="A15" t="s">
        <v>46</v>
      </c>
    </row>
    <row r="16" spans="1:1" x14ac:dyDescent="0.3">
      <c r="A16" t="s">
        <v>47</v>
      </c>
    </row>
    <row r="17" spans="1:1" x14ac:dyDescent="0.3">
      <c r="A17" t="s">
        <v>46</v>
      </c>
    </row>
    <row r="18" spans="1:1" x14ac:dyDescent="0.3">
      <c r="A18" t="s">
        <v>47</v>
      </c>
    </row>
    <row r="19" spans="1:1" x14ac:dyDescent="0.3">
      <c r="A19" t="s">
        <v>46</v>
      </c>
    </row>
    <row r="20" spans="1:1" x14ac:dyDescent="0.3">
      <c r="A20" t="s">
        <v>47</v>
      </c>
    </row>
    <row r="21" spans="1:1" x14ac:dyDescent="0.3">
      <c r="A21" t="s">
        <v>46</v>
      </c>
    </row>
    <row r="22" spans="1:1" x14ac:dyDescent="0.3">
      <c r="A22" t="s">
        <v>47</v>
      </c>
    </row>
    <row r="23" spans="1:1" x14ac:dyDescent="0.3">
      <c r="A23"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Naranjo Elisalde, Juan David</dc:creator>
  <cp:lastModifiedBy>Naranjo Elisalde, Juan David</cp:lastModifiedBy>
  <dcterms:created xsi:type="dcterms:W3CDTF">2022-01-19T16:34:49Z</dcterms:created>
  <dcterms:modified xsi:type="dcterms:W3CDTF">2022-09-12T20:00:34Z</dcterms:modified>
</cp:coreProperties>
</file>