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activeTab="1"/>
  </bookViews>
  <sheets>
    <sheet name="Tiempo proyecto" sheetId="1" r:id="rId1"/>
    <sheet name="Tasa para proyect" sheetId="2" r:id="rId2"/>
    <sheet name="Hoja3" sheetId="3" r:id="rId3"/>
  </sheets>
  <calcPr calcId="145621"/>
</workbook>
</file>

<file path=xl/calcChain.xml><?xml version="1.0" encoding="utf-8"?>
<calcChain xmlns="http://schemas.openxmlformats.org/spreadsheetml/2006/main">
  <c r="H2" i="2" l="1"/>
  <c r="F4" i="1" l="1"/>
  <c r="C2" i="2" l="1"/>
  <c r="F2" i="1" l="1"/>
  <c r="F3" i="1"/>
  <c r="E5" i="1"/>
  <c r="E2" i="2" l="1"/>
  <c r="G2" i="2" s="1"/>
  <c r="F5" i="1"/>
</calcChain>
</file>

<file path=xl/sharedStrings.xml><?xml version="1.0" encoding="utf-8"?>
<sst xmlns="http://schemas.openxmlformats.org/spreadsheetml/2006/main" count="33" uniqueCount="32">
  <si>
    <t>ITEM</t>
  </si>
  <si>
    <t>TAREA</t>
  </si>
  <si>
    <t>TIEMPO (horas)</t>
  </si>
  <si>
    <t>Back-end</t>
  </si>
  <si>
    <t>TIPO DE TAREA</t>
  </si>
  <si>
    <t>TIEMPO  (Días)</t>
  </si>
  <si>
    <t>Totales</t>
  </si>
  <si>
    <t>HISTORIA DE USUARIO</t>
  </si>
  <si>
    <t>Tasa colombia</t>
  </si>
  <si>
    <t>Horas de trabajo</t>
  </si>
  <si>
    <t>Tasa / horas</t>
  </si>
  <si>
    <t>Valor de conversion</t>
  </si>
  <si>
    <t>Horas * conversion</t>
  </si>
  <si>
    <t>?????</t>
  </si>
  <si>
    <t>Tasa a colocar en proyect</t>
  </si>
  <si>
    <t>Country</t>
  </si>
  <si>
    <t>Italy</t>
  </si>
  <si>
    <t>Iberia</t>
  </si>
  <si>
    <t>Chile</t>
  </si>
  <si>
    <t>Brazil</t>
  </si>
  <si>
    <t>Colombia</t>
  </si>
  <si>
    <t>Argentina</t>
  </si>
  <si>
    <t>Peru</t>
  </si>
  <si>
    <t>AGILE*</t>
  </si>
  <si>
    <t>TABLA DE TASA POR PAIS</t>
  </si>
  <si>
    <t>HU1 back-end crear servicio soap que guarda los datos de indisponibilidad</t>
  </si>
  <si>
    <t>HU2 back-end pruebas del servicio</t>
  </si>
  <si>
    <t>HU3 back-end crear servicio rest para exponer los datos de indisponibilidad</t>
  </si>
  <si>
    <t>Crear servicio rest para exponer los datos que se han almacenado de indisponibilidad.</t>
  </si>
  <si>
    <t>Crear servicio soap, el cual debe recibir 9 parámetros, de los cuales 4 son requeridos, se debe validar los tipos de dato, se debe retornar error si no coincide el tipo de dato, si los datos se encuentran bien se de guardar en la base de datos y retornar true como mensaje.</t>
  </si>
  <si>
    <t>Realizar pruebas en conjunto del consumo del servicio con la persona encargada.</t>
  </si>
  <si>
    <t>Tasa / dia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</si>
</sst>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2]\ #,##0.00;[Red]\-[$€-2]\ #,##0.00"/>
    <numFmt numFmtId="169" formatCode="&quot;$&quot;\ #,##0.00"/>
  </numFmts>
  <fonts count="4" x14ac:knownFonts="1">
    <font>
      <sz val="11"/>
      <color theme="1"/>
      <name val="Calibri"/>
      <family val="2"/>
      <scheme val="minor"/>
    </font>
    <font>
      <sz val="8"/>
      <color theme="1"/>
      <name val="Arial"/>
      <family val="2"/>
    </font>
    <font>
      <b/>
      <sz val="11"/>
      <color theme="0"/>
      <name val="Calibri"/>
      <family val="2"/>
      <scheme val="minor"/>
    </font>
    <font>
      <b/>
      <sz val="11"/>
      <color theme="1"/>
      <name val="Calibri"/>
      <scheme val="minor"/>
    </font>
  </fonts>
  <fills count="3">
    <fill>
      <patternFill patternType="none"/>
    </fill>
    <fill>
      <patternFill patternType="gray125"/>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1">
    <xf numFmtId="0" fontId="0" fillId="0" borderId="0" xfId="0"/>
    <xf numFmtId="0" fontId="0" fillId="0" borderId="0" xfId="0" applyAlignment="1">
      <alignment horizontal="left" vertical="center" wrapText="1" readingOrder="1"/>
    </xf>
    <xf numFmtId="0" fontId="0" fillId="0" borderId="0" xfId="0" applyAlignment="1">
      <alignment horizontal="center" vertical="center" wrapText="1" readingOrder="1"/>
    </xf>
    <xf numFmtId="0" fontId="1" fillId="0" borderId="0" xfId="0" applyFont="1"/>
    <xf numFmtId="164" fontId="0" fillId="0" borderId="0" xfId="0" applyNumberFormat="1"/>
    <xf numFmtId="0" fontId="0" fillId="0" borderId="0" xfId="0" applyNumberFormat="1" applyAlignment="1">
      <alignment horizontal="left" vertical="center" wrapText="1" readingOrder="1"/>
    </xf>
    <xf numFmtId="0" fontId="3" fillId="0" borderId="0" xfId="0" applyFont="1" applyAlignment="1">
      <alignment horizontal="center" vertical="center" wrapText="1" readingOrder="1"/>
    </xf>
    <xf numFmtId="0" fontId="3" fillId="0" borderId="0" xfId="0" applyFont="1"/>
    <xf numFmtId="0" fontId="3" fillId="0" borderId="0" xfId="0" applyFont="1" applyAlignment="1">
      <alignment horizontal="left" vertical="center" wrapText="1" readingOrder="1"/>
    </xf>
    <xf numFmtId="0" fontId="2" fillId="2" borderId="1" xfId="0" applyFont="1" applyFill="1" applyBorder="1" applyAlignment="1">
      <alignment horizontal="center"/>
    </xf>
    <xf numFmtId="169" fontId="0" fillId="0" borderId="0" xfId="0" applyNumberFormat="1"/>
  </cellXfs>
  <cellStyles count="1">
    <cellStyle name="Normal" xfId="0" builtinId="0"/>
  </cellStyles>
  <dxfs count="25">
    <dxf>
      <numFmt numFmtId="169" formatCode="&quot;$&quot;\ #,##0.00"/>
    </dxf>
    <dxf>
      <numFmt numFmtId="169" formatCode="&quot;$&quot;\ #,##0.00"/>
    </dxf>
    <dxf>
      <numFmt numFmtId="164" formatCode="[$€-2]\ #,##0.00;[Red]\-[$€-2]\ #,##0.00"/>
    </dxf>
    <dxf>
      <numFmt numFmtId="164" formatCode="[$€-2]\ #,##0.00;[Red]\-[$€-2]\ #,##0.00"/>
    </dxf>
    <dxf>
      <numFmt numFmtId="164" formatCode="[$€-2]\ #,##0.00;[Red]\-[$€-2]\ #,##0.00"/>
    </dxf>
    <dxf>
      <numFmt numFmtId="164" formatCode="[$€-2]\ #,##0.00;[Red]\-[$€-2]\ #,##0.00"/>
    </dxf>
    <dxf>
      <numFmt numFmtId="164" formatCode="[$€-2]\ #,##0.00;[Red]\-[$€-2]\ #,##0.00"/>
    </dxf>
    <dxf>
      <numFmt numFmtId="164" formatCode="[$€-2]\ #,##0.00;[Red]\-[$€-2]\ #,##0.00"/>
    </dxf>
    <dxf>
      <numFmt numFmtId="164" formatCode="[$€-2]\ #,##0.00;[Red]\-[$€-2]\ #,##0.00"/>
    </dxf>
    <dxf>
      <font>
        <b val="0"/>
        <i val="0"/>
        <strike val="0"/>
        <condense val="0"/>
        <extend val="0"/>
        <outline val="0"/>
        <shadow val="0"/>
        <u val="none"/>
        <vertAlign val="baseline"/>
        <sz val="8"/>
        <color theme="1"/>
        <name val="Arial"/>
        <scheme val="none"/>
      </font>
    </dxf>
    <dxf>
      <font>
        <b/>
        <i val="0"/>
        <strike val="0"/>
        <condense val="0"/>
        <extend val="0"/>
        <outline val="0"/>
        <shadow val="0"/>
        <u val="none"/>
        <vertAlign val="baseline"/>
        <sz val="11"/>
        <color theme="1"/>
        <name val="Calibri"/>
        <scheme val="minor"/>
      </font>
    </dxf>
    <dxf>
      <numFmt numFmtId="0" formatCode="General"/>
      <alignment horizontal="left" vertical="center" textRotation="0" wrapText="1" indent="0" justifyLastLine="0" shrinkToFit="0" readingOrder="1"/>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1"/>
    </dxf>
    <dxf>
      <alignment horizontal="center" vertical="center" textRotation="0" wrapText="1" indent="0" justifyLastLine="0" shrinkToFit="0" readingOrder="1"/>
    </dxf>
    <dxf>
      <font>
        <b/>
        <i val="0"/>
        <strike val="0"/>
        <condense val="0"/>
        <extend val="0"/>
        <outline val="0"/>
        <shadow val="0"/>
        <u val="none"/>
        <vertAlign val="baseline"/>
        <sz val="11"/>
        <color theme="1"/>
        <name val="Calibri"/>
        <scheme val="minor"/>
      </font>
      <alignment horizontal="left" vertical="center" textRotation="0" wrapText="1" indent="0" justifyLastLine="0" shrinkToFit="0" readingOrder="1"/>
    </dxf>
    <dxf>
      <alignment horizontal="left" vertical="center" textRotation="0" wrapText="1" indent="0" justifyLastLine="0" shrinkToFit="0" readingOrder="1"/>
    </dxf>
    <dxf>
      <font>
        <b/>
        <i val="0"/>
        <strike val="0"/>
        <condense val="0"/>
        <extend val="0"/>
        <outline val="0"/>
        <shadow val="0"/>
        <u val="none"/>
        <vertAlign val="baseline"/>
        <sz val="11"/>
        <color theme="1"/>
        <name val="Calibri"/>
        <scheme val="minor"/>
      </font>
      <alignment horizontal="left" vertical="center" textRotation="0" wrapText="1" indent="0" justifyLastLine="0" shrinkToFit="0" readingOrder="1"/>
    </dxf>
    <dxf>
      <alignment horizontal="left" vertical="center" textRotation="0" wrapText="1" indent="0" justifyLastLine="0" shrinkToFit="0" readingOrder="1"/>
    </dxf>
    <dxf>
      <font>
        <b/>
        <i val="0"/>
        <strike val="0"/>
        <condense val="0"/>
        <extend val="0"/>
        <outline val="0"/>
        <shadow val="0"/>
        <u val="none"/>
        <vertAlign val="baseline"/>
        <sz val="11"/>
        <color theme="1"/>
        <name val="Calibri"/>
        <scheme val="minor"/>
      </font>
    </dxf>
    <dxf>
      <alignment horizontal="left" vertical="center" textRotation="0" wrapText="1" indent="0" justifyLastLine="0" shrinkToFit="0" readingOrder="1"/>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1"/>
    </dxf>
    <dxf>
      <alignment horizontal="center" vertical="center" textRotation="0" wrapText="1" indent="0" justifyLastLine="0" shrinkToFit="0" readingOrder="1"/>
    </dxf>
    <dxf>
      <font>
        <b/>
      </font>
    </dxf>
    <dxf>
      <alignment horizontal="left" vertical="center" textRotation="0" wrapText="1" indent="0" justifyLastLine="0" shrinkToFit="0" readingOrder="1"/>
    </dxf>
    <dxf>
      <alignment horizontal="left" vertical="center" textRotation="0" wrapText="1" indent="0" justifyLastLine="0" shrinkToFit="0" readingOrder="1"/>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a1" displayName="Tabla1" ref="A1:F5" totalsRowCount="1" headerRowDxfId="24" dataDxfId="23" totalsRowDxfId="22">
  <tableColumns count="6">
    <tableColumn id="1" name="ITEM" dataDxfId="21" totalsRowDxfId="20"/>
    <tableColumn id="8" name="HISTORIA DE USUARIO" dataDxfId="19" totalsRowDxfId="18"/>
    <tableColumn id="2" name="TAREA" totalsRowLabel="Totales" dataDxfId="17" totalsRowDxfId="16"/>
    <tableColumn id="5" name="TIPO DE TAREA" dataDxfId="15" totalsRowDxfId="14"/>
    <tableColumn id="3" name="TIEMPO (horas)" totalsRowFunction="sum" dataDxfId="13" totalsRowDxfId="12"/>
    <tableColumn id="7" name="TIEMPO  (Días)" totalsRowFunction="sum" dataDxfId="11" totalsRowDxfId="10">
      <calculatedColumnFormula>Tabla1[[#This Row],[TIEMPO (horas)]]/9</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a2" displayName="Tabla2" ref="A1:H2" totalsRowShown="0">
  <tableColumns count="8">
    <tableColumn id="1" name="Tasa colombia" dataDxfId="9"/>
    <tableColumn id="2" name="Horas de trabajo"/>
    <tableColumn id="3" name="Tasa / horas">
      <calculatedColumnFormula>A2/B2</calculatedColumnFormula>
    </tableColumn>
    <tableColumn id="4" name="Valor de conversion"/>
    <tableColumn id="5" name="Horas * conversion">
      <calculatedColumnFormula>C2*D2</calculatedColumnFormula>
    </tableColumn>
    <tableColumn id="6" name="?????"/>
    <tableColumn id="7" name="Tasa a colocar en proyect" dataDxfId="1">
      <calculatedColumnFormula>E2*F2</calculatedColumnFormula>
    </tableColumn>
    <tableColumn id="8" name="Tasa / dia" dataDxfId="0">
      <calculatedColumnFormula>Tabla2[Tasa a colocar en proyect]*9</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a3" displayName="Tabla3" ref="A5:H6" totalsRowShown="0">
  <tableColumns count="8">
    <tableColumn id="1" name="Country"/>
    <tableColumn id="2" name="Italy" dataDxfId="8"/>
    <tableColumn id="3" name="Iberia" dataDxfId="7"/>
    <tableColumn id="4" name="Chile" dataDxfId="6"/>
    <tableColumn id="5" name="Brazil" dataDxfId="5"/>
    <tableColumn id="6" name="Colombia" dataDxfId="4"/>
    <tableColumn id="7" name="Argentina" dataDxfId="3"/>
    <tableColumn id="8" name="Peru" dataDxfId="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11" sqref="C11"/>
    </sheetView>
  </sheetViews>
  <sheetFormatPr baseColWidth="10" defaultColWidth="8" defaultRowHeight="15" x14ac:dyDescent="0.25"/>
  <cols>
    <col min="1" max="1" width="5.42578125" style="2" bestFit="1" customWidth="1"/>
    <col min="2" max="2" width="52.28515625" style="1" bestFit="1" customWidth="1"/>
    <col min="3" max="3" width="84.85546875" style="1" bestFit="1" customWidth="1"/>
    <col min="4" max="4" width="14" style="1" bestFit="1" customWidth="1"/>
    <col min="5" max="5" width="14.7109375" style="2" bestFit="1" customWidth="1"/>
    <col min="6" max="6" width="14" style="1" bestFit="1" customWidth="1"/>
    <col min="7" max="7" width="78.7109375" style="1" bestFit="1" customWidth="1"/>
    <col min="8" max="16384" width="8" style="1"/>
  </cols>
  <sheetData>
    <row r="1" spans="1:6" x14ac:dyDescent="0.25">
      <c r="A1" s="1" t="s">
        <v>0</v>
      </c>
      <c r="B1" s="1" t="s">
        <v>7</v>
      </c>
      <c r="C1" s="1" t="s">
        <v>1</v>
      </c>
      <c r="D1" s="1" t="s">
        <v>4</v>
      </c>
      <c r="E1" s="1" t="s">
        <v>2</v>
      </c>
      <c r="F1" s="1" t="s">
        <v>5</v>
      </c>
    </row>
    <row r="2" spans="1:6" ht="45" x14ac:dyDescent="0.25">
      <c r="A2" s="2">
        <v>1</v>
      </c>
      <c r="B2" s="1" t="s">
        <v>25</v>
      </c>
      <c r="C2" s="1" t="s">
        <v>29</v>
      </c>
      <c r="D2" s="1" t="s">
        <v>3</v>
      </c>
      <c r="E2" s="2">
        <v>36</v>
      </c>
      <c r="F2" s="1">
        <f>Tabla1[[#This Row],[TIEMPO (horas)]]/9</f>
        <v>4</v>
      </c>
    </row>
    <row r="3" spans="1:6" x14ac:dyDescent="0.25">
      <c r="A3" s="2">
        <v>2</v>
      </c>
      <c r="B3" s="1" t="s">
        <v>26</v>
      </c>
      <c r="C3" s="1" t="s">
        <v>30</v>
      </c>
      <c r="D3" s="1" t="s">
        <v>3</v>
      </c>
      <c r="E3" s="2">
        <v>18</v>
      </c>
      <c r="F3" s="1">
        <f>Tabla1[[#This Row],[TIEMPO (horas)]]/9</f>
        <v>2</v>
      </c>
    </row>
    <row r="4" spans="1:6" ht="30" x14ac:dyDescent="0.25">
      <c r="A4" s="2">
        <v>3</v>
      </c>
      <c r="B4" s="1" t="s">
        <v>27</v>
      </c>
      <c r="C4" s="1" t="s">
        <v>28</v>
      </c>
      <c r="E4" s="2">
        <v>36</v>
      </c>
      <c r="F4" s="5">
        <f>Tabla1[[#This Row],[TIEMPO (horas)]]/9</f>
        <v>4</v>
      </c>
    </row>
    <row r="5" spans="1:6" x14ac:dyDescent="0.25">
      <c r="A5" s="6"/>
      <c r="B5" s="7"/>
      <c r="C5" s="8" t="s">
        <v>6</v>
      </c>
      <c r="D5" s="8"/>
      <c r="E5" s="6">
        <f>SUBTOTAL(109,Tabla1[TIEMPO (horas)])</f>
        <v>90</v>
      </c>
      <c r="F5" s="7">
        <f>SUBTOTAL(109,Tabla1[TIEMPO  (Días)])</f>
        <v>10</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abSelected="1" workbookViewId="0">
      <selection activeCell="H2" sqref="H2"/>
    </sheetView>
  </sheetViews>
  <sheetFormatPr baseColWidth="10" defaultRowHeight="15" x14ac:dyDescent="0.25"/>
  <cols>
    <col min="1" max="1" width="13.42578125" bestFit="1" customWidth="1"/>
    <col min="2" max="2" width="15.42578125" bestFit="1" customWidth="1"/>
    <col min="3" max="3" width="11.42578125" bestFit="1" customWidth="1"/>
    <col min="4" max="4" width="18.7109375" bestFit="1" customWidth="1"/>
    <col min="5" max="5" width="17.7109375" bestFit="1" customWidth="1"/>
    <col min="6" max="6" width="9.42578125" bestFit="1" customWidth="1"/>
    <col min="7" max="7" width="23.140625" bestFit="1" customWidth="1"/>
    <col min="8" max="8" width="17.28515625" customWidth="1"/>
  </cols>
  <sheetData>
    <row r="1" spans="1:8" x14ac:dyDescent="0.25">
      <c r="A1" t="s">
        <v>8</v>
      </c>
      <c r="B1" t="s">
        <v>9</v>
      </c>
      <c r="C1" t="s">
        <v>10</v>
      </c>
      <c r="D1" t="s">
        <v>11</v>
      </c>
      <c r="E1" t="s">
        <v>12</v>
      </c>
      <c r="F1" t="s">
        <v>13</v>
      </c>
      <c r="G1" t="s">
        <v>14</v>
      </c>
      <c r="H1" t="s">
        <v>31</v>
      </c>
    </row>
    <row r="2" spans="1:8" x14ac:dyDescent="0.25">
      <c r="A2" s="3">
        <v>142</v>
      </c>
      <c r="B2">
        <v>8</v>
      </c>
      <c r="C2">
        <f>A2/B2</f>
        <v>17.75</v>
      </c>
      <c r="D2">
        <v>3378.5501279999999</v>
      </c>
      <c r="E2">
        <f>C2*D2</f>
        <v>59969.264771999995</v>
      </c>
      <c r="F2">
        <v>1.0307999999999999</v>
      </c>
      <c r="G2" s="10">
        <f>E2*F2</f>
        <v>61816.318126977589</v>
      </c>
      <c r="H2" s="10">
        <f>Tabla2[Tasa a colocar en proyect]*9</f>
        <v>556346.86314279831</v>
      </c>
    </row>
    <row r="4" spans="1:8" x14ac:dyDescent="0.25">
      <c r="A4" s="9" t="s">
        <v>24</v>
      </c>
      <c r="B4" s="9"/>
      <c r="C4" s="9"/>
      <c r="D4" s="9"/>
      <c r="E4" s="9"/>
      <c r="F4" s="9"/>
      <c r="G4" s="9"/>
      <c r="H4" s="9"/>
    </row>
    <row r="5" spans="1:8" x14ac:dyDescent="0.25">
      <c r="A5" t="s">
        <v>15</v>
      </c>
      <c r="B5" t="s">
        <v>16</v>
      </c>
      <c r="C5" t="s">
        <v>17</v>
      </c>
      <c r="D5" t="s">
        <v>18</v>
      </c>
      <c r="E5" t="s">
        <v>19</v>
      </c>
      <c r="F5" t="s">
        <v>20</v>
      </c>
      <c r="G5" t="s">
        <v>21</v>
      </c>
      <c r="H5" t="s">
        <v>22</v>
      </c>
    </row>
    <row r="6" spans="1:8" x14ac:dyDescent="0.25">
      <c r="A6" t="s">
        <v>23</v>
      </c>
      <c r="B6" s="4">
        <v>300</v>
      </c>
      <c r="C6" s="4">
        <v>318</v>
      </c>
      <c r="D6" s="4">
        <v>235</v>
      </c>
      <c r="E6" s="4">
        <v>305</v>
      </c>
      <c r="F6" s="4">
        <v>142</v>
      </c>
      <c r="G6" s="4">
        <v>200</v>
      </c>
      <c r="H6" s="4">
        <v>200</v>
      </c>
    </row>
  </sheetData>
  <mergeCells count="1">
    <mergeCell ref="A4:H4"/>
  </mergeCells>
  <pageMargins left="0.7" right="0.7" top="0.75" bottom="0.75" header="0.3" footer="0.3"/>
  <pageSetup orientation="portrait" horizontalDpi="300" verticalDpi="30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Tiempo proyecto</vt:lpstr>
      <vt:lpstr>Tasa para proyect</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Naranjo Elisalde, Juan David</dc:creator>
  <cp:lastModifiedBy>Naranjo Elisalde, Juan David</cp:lastModifiedBy>
  <dcterms:created xsi:type="dcterms:W3CDTF">2020-03-26T14:19:51Z</dcterms:created>
  <dcterms:modified xsi:type="dcterms:W3CDTF">2020-04-27T15:55:14Z</dcterms:modified>
</cp:coreProperties>
</file>