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fundacaoibge.sharepoint.com/sites/EquipeGTdePCTs-UnidadesdeConservao/Documentos Compartilhados/001 Unidades de Conservação/Tabelas complementares/"/>
    </mc:Choice>
  </mc:AlternateContent>
  <xr:revisionPtr revIDLastSave="98" documentId="13_ncr:1_{91F6801D-C5ED-45BB-A821-30FB80D19671}" xr6:coauthVersionLast="47" xr6:coauthVersionMax="47" xr10:uidLastSave="{3AD6972D-4C17-4AED-A0F0-E053331E760B}"/>
  <bookViews>
    <workbookView xWindow="-120" yWindow="-120" windowWidth="20730" windowHeight="11160" xr2:uid="{5AEB703F-61D9-44A6-89A7-B4BA1EFBF70F}"/>
  </bookViews>
  <sheets>
    <sheet name="Tabela complementar 1" sheetId="1" r:id="rId1"/>
    <sheet name="Not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3" i="1" l="1"/>
  <c r="Q42" i="1"/>
  <c r="Q41" i="1"/>
  <c r="Q40" i="1"/>
  <c r="Q39" i="1"/>
  <c r="Q38" i="1"/>
  <c r="Q37" i="1"/>
  <c r="Q36" i="1"/>
  <c r="Q35" i="1"/>
  <c r="Q34" i="1"/>
  <c r="Q33" i="1"/>
  <c r="Q32" i="1"/>
  <c r="Q31" i="1"/>
  <c r="Q30" i="1"/>
  <c r="Q29" i="1"/>
  <c r="Q28" i="1"/>
  <c r="Q27" i="1"/>
  <c r="Q26" i="1"/>
  <c r="Q25" i="1"/>
  <c r="Q24" i="1"/>
  <c r="Q23" i="1"/>
  <c r="Q22" i="1"/>
  <c r="Q21" i="1"/>
  <c r="Q20" i="1"/>
  <c r="Q19" i="1"/>
  <c r="Q18" i="1"/>
  <c r="Q17" i="1"/>
  <c r="Q15" i="1"/>
  <c r="Q13" i="1"/>
  <c r="Q12" i="1"/>
  <c r="Q11"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11" i="1"/>
  <c r="D39" i="1"/>
  <c r="C39" i="1"/>
  <c r="B39" i="1"/>
  <c r="D35" i="1"/>
  <c r="C35" i="1"/>
  <c r="B35" i="1"/>
  <c r="D30" i="1"/>
  <c r="C30" i="1"/>
  <c r="B30" i="1"/>
  <c r="D20" i="1"/>
  <c r="C20" i="1"/>
  <c r="B20" i="1"/>
  <c r="D12" i="1"/>
  <c r="C12" i="1"/>
  <c r="B12" i="1"/>
</calcChain>
</file>

<file path=xl/sharedStrings.xml><?xml version="1.0" encoding="utf-8"?>
<sst xmlns="http://schemas.openxmlformats.org/spreadsheetml/2006/main" count="94" uniqueCount="58">
  <si>
    <t>Censo Demográfico 2022</t>
  </si>
  <si>
    <t>Grandes Regiões e Unidades da Federação</t>
  </si>
  <si>
    <t>Total</t>
  </si>
  <si>
    <t>Brasil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</si>
  <si>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</si>
  <si>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</si>
  <si>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</si>
  <si>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</si>
  <si>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</si>
  <si>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</si>
  <si>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</si>
  <si>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</si>
  <si>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</si>
  <si>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</si>
  <si>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</si>
  <si>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</si>
  <si>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</si>
  <si>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</si>
  <si>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</si>
  <si>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</si>
  <si>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</si>
  <si>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</si>
  <si>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</si>
  <si>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</si>
  <si>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</si>
  <si>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</si>
  <si>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</si>
  <si>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</si>
  <si>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</si>
  <si>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</si>
  <si>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</si>
  <si>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</si>
  <si>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</si>
  <si>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</si>
  <si>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</si>
  <si>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</si>
  <si>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Fonte: IBGE, Censo Demográfico 2022.</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</si>
  <si>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</si>
  <si>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</si>
  <si>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</si>
  <si>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</si>
  <si>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</si>
  <si>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Definiu-se como quilombola a pessoa residente em localidades quilombolas que se declarou quilombola.</t>
  </si>
  <si>
    <t>6 - Definiu-se como localidades quilombolas aquelas que compõem o conjunto dos Territórios Quilombolas oficialmente delimitados, dos agrupamentos quilombolas e das demais áreas de conhecida ou potencial ocupação quilombola. Para mais detalhes, consultar a documentação metodológica.</t>
  </si>
  <si>
    <t>7 - O conjunto dos Territórios Quilombolas oficialmente delimitados é composto pelos territórios com alguma delimitação formal na data de referência da pesquisa – 31 de julho de 2022, conforme os cadastros do Instituto Nacional de Colonização e Reforma Agrária – INCRA e dos órgãos com competências fundiárias nos Estados e Municípios. Para mais informações, consultar a documentação metodológica.</t>
  </si>
  <si>
    <t>8 - No Censo Demográfico 2022, o conjunto das Unidades de Conservação foi formado por aquelas que, em 31 de julho de 2022, possuíam informações georreferenciadas no Cadastro Nacional de Unidades de Conservação, plataforma oficial de dados do Sistema Nacional de Unidades de Conservação da Natureza, organizado e mantido pelo Ministério do Meio Ambiente com a colaboração do ICMBio e dos órgãos estaduais e municipais competentes, nos termos da Lei n. 9.985, de 18 de julho de 2000.</t>
  </si>
  <si>
    <t>9 - Os resultados censitários referentes às Unidades de Conservação reproduzem a qualidade dos respectivos polígonos presentes no arquivo geoespacial vetorial de referência, podendo corresponder fielmente aos memoriais descritivos dos seus limites ou ser uma estimativa ou representação esquemática de sua localização. O uso dessas estatísticas deve considerar essas limitações.</t>
  </si>
  <si>
    <t>Unidades de Conservação: Principais características das pessoas residentes e dos domicílios, por recortes territoriais e grupos populacionais específicos - Resultados do Universo</t>
  </si>
  <si>
    <t>Tabela complementar 1 - População residente, total, indígena e quilombola, por localização do domicílio em Unidades de Conservação, segundo as Grandes Regiões e as Unidades da Federação - Brasil - 2022</t>
  </si>
  <si>
    <t>População residente</t>
  </si>
  <si>
    <t>Indígena</t>
  </si>
  <si>
    <t>Quilombola</t>
  </si>
  <si>
    <t>Localização do domicílio em Unidades de Conservação</t>
  </si>
  <si>
    <t>Dentro</t>
  </si>
  <si>
    <t>Fora</t>
  </si>
  <si>
    <t>-</t>
  </si>
  <si>
    <t>Absoluto</t>
  </si>
  <si>
    <t>Percentual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</si>
</sst>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9"/>
      <color theme="1"/>
      <name val="Arial"/>
      <family val="2"/>
    </font>
    <font>
      <sz val="7"/>
      <name val="Univers"/>
      <family val="2"/>
    </font>
    <font>
      <sz val="7"/>
      <color theme="1"/>
      <name val="Univers"/>
      <family val="2"/>
    </font>
    <font>
      <b/>
      <sz val="9"/>
      <name val="Arial"/>
      <family val="2"/>
    </font>
    <font>
      <sz val="8"/>
      <color theme="1"/>
      <name val="Arial"/>
      <family val="2"/>
    </font>
    <font>
      <sz val="8.5"/>
      <color theme="1"/>
      <name val="Arial"/>
      <family val="2"/>
    </font>
    <font>
      <sz val="7"/>
      <color theme="1"/>
      <name val="Arial"/>
      <family val="2"/>
    </font>
    <font>
      <sz val="8"/>
      <color rgb="FF000000"/>
      <name val="Arial"/>
      <family val="2"/>
    </font>
    <font>
      <b/>
      <sz val="7"/>
      <color rgb="FF000000"/>
      <name val="Arial"/>
      <family val="2"/>
    </font>
    <font>
      <sz val="7"/>
      <color rgb="FF000000"/>
      <name val="Arial"/>
      <family val="2"/>
    </font>
    <font>
      <b/>
      <sz val="11"/>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17">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xf numFmtId="0" fontId="1" fillId="0" borderId="0" xfId="0" applyFont="1" applyAlignment="1">
      <alignment horizontal="left" vertical="center" indent="1"/>
    </xf>
    <xf numFmtId="3" fontId="7" fillId="2" borderId="0" xfId="0" applyNumberFormat="1" applyFont="1" applyFill="1" applyAlignment="1">
      <alignment horizontal="right" vertical="center"/>
    </xf>
    <xf numFmtId="3" fontId="7" fillId="2" borderId="1" xfId="0" applyNumberFormat="1" applyFont="1" applyFill="1" applyBorder="1" applyAlignment="1">
      <alignment horizontal="right" vertical="center"/>
    </xf>
    <xf numFmtId="0" fontId="8" fillId="2" borderId="1" xfId="0" applyFont="1" applyFill="1" applyBorder="1" applyAlignment="1">
      <alignment horizontal="center" vertical="center" wrapText="1"/>
    </xf>
    <xf numFmtId="0" fontId="8" fillId="2" borderId="9" xfId="0" applyFont="1" applyFill="1" applyBorder="1" applyAlignment="1">
      <alignment horizontal="center" vertical="center" wrapText="1"/>
    </xf>
    <xf numFmtId="3" fontId="9" fillId="3" borderId="0" xfId="0" applyNumberFormat="1" applyFont="1" applyFill="1" applyAlignment="1">
      <alignment vertical="center"/>
    </xf>
    <xf numFmtId="3" fontId="10" fillId="3" borderId="0" xfId="0" applyNumberFormat="1" applyFont="1" applyFill="1" applyAlignment="1">
      <alignment vertical="center"/>
    </xf>
    <xf numFmtId="0" fontId="9" fillId="4" borderId="2" xfId="0" applyFont="1" applyFill="1" applyBorder="1" applyAlignment="1">
      <alignment horizontal="left" vertical="center" indent="2"/>
    </xf>
    <xf numFmtId="0" fontId="9" fillId="4" borderId="0" xfId="0" applyFont="1" applyFill="1" applyAlignment="1">
      <alignment horizontal="left" vertical="center" indent="1"/>
    </xf>
    <xf numFmtId="0" fontId="10" fillId="4" borderId="0" xfId="0" applyFont="1" applyFill="1" applyAlignment="1">
      <alignment vertical="center"/>
    </xf>
    <xf numFmtId="0" fontId="10" fillId="4" borderId="1" xfId="0" applyFont="1" applyFill="1" applyBorder="1" applyAlignment="1">
      <alignment vertical="center"/>
    </xf>
    <xf numFmtId="3" fontId="10" fillId="3" borderId="1" xfId="0" applyNumberFormat="1" applyFont="1" applyFill="1" applyBorder="1" applyAlignment="1">
      <alignment vertical="center"/>
    </xf>
    <xf numFmtId="0" fontId="11" fillId="0" borderId="0" xfId="0" applyFont="1"/>
    <xf numFmtId="0" fontId="8" fillId="2" borderId="5" xfId="0" applyFont="1" applyFill="1" applyBorder="1" applyAlignment="1">
      <alignment horizontal="center" vertical="center" wrapText="1"/>
    </xf>
    <xf numFmtId="3" fontId="9" fillId="3" borderId="10" xfId="0" applyNumberFormat="1" applyFont="1" applyFill="1" applyBorder="1" applyAlignment="1">
      <alignment vertical="center"/>
    </xf>
    <xf numFmtId="3" fontId="9" fillId="3" borderId="2" xfId="0" applyNumberFormat="1" applyFont="1" applyFill="1" applyBorder="1" applyAlignment="1">
      <alignment vertical="center"/>
    </xf>
    <xf numFmtId="3" fontId="9" fillId="3" borderId="11" xfId="0" applyNumberFormat="1" applyFont="1" applyFill="1" applyBorder="1" applyAlignment="1">
      <alignment vertical="center"/>
    </xf>
    <xf numFmtId="3" fontId="9" fillId="3" borderId="12" xfId="0" applyNumberFormat="1" applyFont="1" applyFill="1" applyBorder="1" applyAlignment="1">
      <alignment vertical="center"/>
    </xf>
    <xf numFmtId="3" fontId="9" fillId="3" borderId="5" xfId="0" applyNumberFormat="1" applyFont="1" applyFill="1" applyBorder="1" applyAlignment="1">
      <alignment vertical="center"/>
    </xf>
    <xf numFmtId="3" fontId="10" fillId="3" borderId="12" xfId="0" applyNumberFormat="1" applyFont="1" applyFill="1" applyBorder="1" applyAlignment="1">
      <alignment vertical="center"/>
    </xf>
    <xf numFmtId="3" fontId="10" fillId="3" borderId="5" xfId="0" applyNumberFormat="1" applyFont="1" applyFill="1" applyBorder="1" applyAlignment="1">
      <alignment vertical="center"/>
    </xf>
    <xf numFmtId="3" fontId="7" fillId="2" borderId="5" xfId="0" applyNumberFormat="1" applyFont="1" applyFill="1" applyBorder="1" applyAlignment="1">
      <alignment horizontal="right" vertical="center"/>
    </xf>
    <xf numFmtId="3" fontId="10" fillId="3" borderId="13" xfId="0" applyNumberFormat="1" applyFont="1" applyFill="1" applyBorder="1" applyAlignment="1">
      <alignment vertical="center"/>
    </xf>
    <xf numFmtId="3" fontId="7" fillId="2" borderId="9" xfId="0" applyNumberFormat="1" applyFont="1" applyFill="1" applyBorder="1" applyAlignment="1">
      <alignment horizontal="right" vertical="center"/>
    </xf>
    <xf numFmtId="3" fontId="10" fillId="3" borderId="0" xfId="0" applyNumberFormat="1" applyFont="1" applyFill="1" applyAlignment="1">
      <alignment horizontal="right"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wrapText="1"/>
    </xf>
    <xf numFmtId="0" fontId="0" fillId="2" borderId="0" xfId="0" applyFill="1" applyAlignment="1">
      <alignment horizontal="center"/>
    </xf>
    <xf numFmtId="0" fontId="4" fillId="2" borderId="0" xfId="0" applyFont="1" applyFill="1" applyAlignment="1">
      <alignment horizontal="center" vertical="center" wrapText="1"/>
    </xf>
    <xf numFmtId="0" fontId="5" fillId="2" borderId="1" xfId="0" applyFont="1" applyFill="1" applyBorder="1" applyAlignment="1">
      <alignment horizontal="center"/>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6" fillId="2" borderId="2" xfId="0" applyFont="1" applyFill="1" applyBorder="1" applyAlignment="1">
      <alignment horizontal="left" vertical="center"/>
    </xf>
    <xf numFmtId="0" fontId="6" fillId="2" borderId="0" xfId="0" applyFont="1" applyFill="1" applyAlignment="1">
      <alignment horizontal="left" vertical="center"/>
    </xf>
    <xf numFmtId="0" fontId="8" fillId="2" borderId="6"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0" xfId="0" applyFont="1" applyFill="1" applyBorder="1" applyAlignment="1">
      <alignment horizontal="left" vertical="center"/>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3" fontId="7" fillId="2" borderId="0" xfId="0" applyNumberFormat="1" applyFont="1" applyFill="1" applyBorder="1" applyAlignment="1">
      <alignment horizontal="right" vertical="center"/>
    </xf>
    <xf numFmtId="4" fontId="9" fillId="3" borderId="2" xfId="0" applyNumberFormat="1" applyFont="1" applyFill="1" applyBorder="1" applyAlignment="1">
      <alignment vertical="center"/>
    </xf>
    <xf numFmtId="4" fontId="9" fillId="3" borderId="11" xfId="0" applyNumberFormat="1" applyFont="1" applyFill="1" applyBorder="1" applyAlignment="1">
      <alignment vertical="center"/>
    </xf>
    <xf numFmtId="4" fontId="9" fillId="3" borderId="0" xfId="0" applyNumberFormat="1" applyFont="1" applyFill="1" applyBorder="1" applyAlignment="1">
      <alignment vertical="center"/>
    </xf>
    <xf numFmtId="4" fontId="9" fillId="3" borderId="5" xfId="0" applyNumberFormat="1" applyFont="1" applyFill="1" applyBorder="1" applyAlignment="1">
      <alignment vertical="center"/>
    </xf>
    <xf numFmtId="4" fontId="10" fillId="3" borderId="0" xfId="0" applyNumberFormat="1" applyFont="1" applyFill="1" applyBorder="1" applyAlignment="1">
      <alignment vertical="center"/>
    </xf>
    <xf numFmtId="4" fontId="10" fillId="3" borderId="5" xfId="0" applyNumberFormat="1" applyFont="1" applyFill="1" applyBorder="1" applyAlignment="1">
      <alignment vertical="center"/>
    </xf>
    <xf numFmtId="4" fontId="7" fillId="2" borderId="0" xfId="0" applyNumberFormat="1" applyFont="1" applyFill="1" applyBorder="1" applyAlignment="1">
      <alignment horizontal="right" vertical="center"/>
    </xf>
    <xf numFmtId="4" fontId="7" fillId="2" borderId="5" xfId="0" applyNumberFormat="1" applyFont="1" applyFill="1" applyBorder="1" applyAlignment="1">
      <alignment horizontal="right" vertical="center"/>
    </xf>
    <xf numFmtId="4" fontId="7" fillId="2" borderId="1" xfId="0" applyNumberFormat="1" applyFont="1" applyFill="1" applyBorder="1" applyAlignment="1">
      <alignment horizontal="right" vertical="center"/>
    </xf>
    <xf numFmtId="4" fontId="7" fillId="2" borderId="9" xfId="0" applyNumberFormat="1" applyFont="1" applyFill="1" applyBorder="1" applyAlignment="1">
      <alignment horizontal="right" vertical="center"/>
    </xf>
    <xf numFmtId="4" fontId="9" fillId="3" borderId="10" xfId="0" applyNumberFormat="1" applyFont="1" applyFill="1" applyBorder="1" applyAlignment="1">
      <alignment vertical="center"/>
    </xf>
    <xf numFmtId="4" fontId="9" fillId="3" borderId="12" xfId="0" applyNumberFormat="1" applyFont="1" applyFill="1" applyBorder="1" applyAlignment="1">
      <alignment vertical="center"/>
    </xf>
    <xf numFmtId="4" fontId="10" fillId="3" borderId="12" xfId="0" applyNumberFormat="1" applyFont="1" applyFill="1" applyBorder="1" applyAlignment="1">
      <alignment vertical="center"/>
    </xf>
    <xf numFmtId="4" fontId="7" fillId="2" borderId="12" xfId="0" applyNumberFormat="1" applyFont="1" applyFill="1" applyBorder="1" applyAlignment="1">
      <alignment horizontal="right" vertical="center"/>
    </xf>
    <xf numFmtId="4" fontId="7" fillId="2" borderId="13" xfId="0" applyNumberFormat="1" applyFont="1" applyFill="1" applyBorder="1" applyAlignment="1">
      <alignment horizontal="right" vertical="center"/>
    </xf>
    <xf numFmtId="4" fontId="9" fillId="3" borderId="0" xfId="0" applyNumberFormat="1" applyFont="1" applyFill="1" applyAlignment="1">
      <alignment vertical="center"/>
    </xf>
    <xf numFmtId="4" fontId="10" fillId="3" borderId="0" xfId="0" applyNumberFormat="1" applyFont="1" applyFill="1" applyAlignment="1">
      <alignment vertical="center"/>
    </xf>
    <xf numFmtId="4" fontId="7" fillId="2" borderId="0" xfId="0" applyNumberFormat="1" applyFont="1" applyFill="1" applyAlignment="1">
      <alignment horizontal="right" vertical="center"/>
    </xf>
    <xf numFmtId="4" fontId="10" fillId="3" borderId="12" xfId="0" applyNumberFormat="1" applyFont="1" applyFill="1" applyBorder="1" applyAlignment="1">
      <alignment horizontal="right" vertical="center"/>
    </xf>
    <xf numFmtId="4" fontId="10" fillId="3" borderId="0" xfId="0" applyNumberFormat="1"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4BEA2-1774-4175-93E7-E7F65757FC55}">
  <dimension ref="A1:S44"/>
  <sheetViews>
    <sheetView tabSelected="1" zoomScale="90" zoomScaleNormal="90" workbookViewId="0">
      <selection activeCell="S11" sqref="S11"/>
    </sheetView>
  </sheetViews>
  <sheetFormatPr defaultRowHeight="15" x14ac:dyDescent="0.25"/>
  <cols>
    <col min="1" max="1" width="14.85546875" customWidth="1"/>
    <col min="2" max="3" width="10.85546875" customWidth="1"/>
    <col min="4" max="4" width="9.7109375" customWidth="1"/>
    <col min="5" max="10" width="8.28515625" customWidth="1"/>
    <col min="11" max="11" width="11.140625" customWidth="1"/>
    <col min="12" max="13" width="8.85546875" customWidth="1"/>
    <col min="14" max="14" width="8.42578125" customWidth="1"/>
    <col min="15" max="19" width="11.140625" customWidth="1"/>
  </cols>
  <sheetData>
    <row r="1" spans="1:19" x14ac:dyDescent="0.25">
      <c r="A1" s="29" t="s">
        <v>0</v>
      </c>
      <c r="B1" s="29"/>
      <c r="C1" s="29"/>
      <c r="D1" s="29"/>
      <c r="E1" s="29"/>
      <c r="F1" s="29"/>
      <c r="G1" s="29"/>
      <c r="H1" s="29"/>
      <c r="I1" s="29"/>
      <c r="J1" s="29"/>
      <c r="K1" s="29"/>
      <c r="L1" s="29"/>
      <c r="M1" s="29"/>
      <c r="N1" s="29"/>
      <c r="O1" s="29"/>
      <c r="P1" s="29"/>
      <c r="Q1" s="29"/>
      <c r="R1" s="29"/>
      <c r="S1" s="29"/>
    </row>
    <row r="2" spans="1:19" x14ac:dyDescent="0.25">
      <c r="A2" s="30" t="s">
        <v>47</v>
      </c>
      <c r="B2" s="30"/>
      <c r="C2" s="30"/>
      <c r="D2" s="30"/>
      <c r="E2" s="30"/>
      <c r="F2" s="30"/>
      <c r="G2" s="30"/>
      <c r="H2" s="30"/>
      <c r="I2" s="30"/>
      <c r="J2" s="30"/>
      <c r="K2" s="30"/>
      <c r="L2" s="30"/>
      <c r="M2" s="30"/>
      <c r="N2" s="30"/>
      <c r="O2" s="30"/>
      <c r="P2" s="30"/>
      <c r="Q2" s="30"/>
      <c r="R2" s="30"/>
      <c r="S2" s="30"/>
    </row>
    <row r="3" spans="1:19" ht="9" customHeight="1" x14ac:dyDescent="0.25">
      <c r="A3" s="31"/>
      <c r="B3" s="31"/>
      <c r="C3" s="31"/>
      <c r="D3" s="31"/>
      <c r="E3" s="31"/>
      <c r="F3" s="31"/>
      <c r="G3" s="31"/>
      <c r="H3" s="31"/>
      <c r="I3" s="31"/>
      <c r="J3" s="31"/>
      <c r="K3" s="31"/>
      <c r="L3" s="31"/>
      <c r="M3" s="31"/>
      <c r="N3" s="31"/>
      <c r="O3" s="31"/>
      <c r="P3" s="31"/>
      <c r="Q3" s="31"/>
      <c r="R3" s="31"/>
      <c r="S3" s="31"/>
    </row>
    <row r="4" spans="1:19" x14ac:dyDescent="0.25">
      <c r="A4" s="32" t="s">
        <v>48</v>
      </c>
      <c r="B4" s="32"/>
      <c r="C4" s="32"/>
      <c r="D4" s="32"/>
      <c r="E4" s="32"/>
      <c r="F4" s="32"/>
      <c r="G4" s="32"/>
      <c r="H4" s="32"/>
      <c r="I4" s="32"/>
      <c r="J4" s="32"/>
      <c r="K4" s="32"/>
      <c r="L4" s="32"/>
      <c r="M4" s="32"/>
      <c r="N4" s="32"/>
      <c r="O4" s="32"/>
      <c r="P4" s="32"/>
      <c r="Q4" s="32"/>
      <c r="R4" s="32"/>
      <c r="S4" s="32"/>
    </row>
    <row r="5" spans="1:19" ht="9.75" customHeight="1" x14ac:dyDescent="0.25">
      <c r="A5" s="33"/>
      <c r="B5" s="33"/>
      <c r="C5" s="33"/>
      <c r="D5" s="33"/>
      <c r="E5" s="33"/>
      <c r="F5" s="33"/>
      <c r="G5" s="33"/>
      <c r="H5" s="33"/>
      <c r="I5" s="33"/>
      <c r="J5" s="33"/>
      <c r="K5" s="33"/>
      <c r="L5" s="33"/>
      <c r="M5" s="33"/>
      <c r="N5" s="33"/>
      <c r="O5" s="33"/>
      <c r="P5" s="33"/>
      <c r="Q5" s="33"/>
      <c r="R5" s="33"/>
      <c r="S5" s="33"/>
    </row>
    <row r="6" spans="1:19" ht="15" customHeight="1" x14ac:dyDescent="0.25">
      <c r="A6" s="34" t="s">
        <v>1</v>
      </c>
      <c r="B6" s="27" t="s">
        <v>49</v>
      </c>
      <c r="C6" s="28"/>
      <c r="D6" s="28"/>
      <c r="E6" s="28"/>
      <c r="F6" s="28"/>
      <c r="G6" s="28"/>
      <c r="H6" s="28"/>
      <c r="I6" s="28"/>
      <c r="J6" s="28"/>
      <c r="K6" s="27" t="s">
        <v>49</v>
      </c>
      <c r="L6" s="28"/>
      <c r="M6" s="28"/>
      <c r="N6" s="28"/>
      <c r="O6" s="28"/>
      <c r="P6" s="28"/>
      <c r="Q6" s="28"/>
      <c r="R6" s="28"/>
      <c r="S6" s="28"/>
    </row>
    <row r="7" spans="1:19" ht="15" customHeight="1" x14ac:dyDescent="0.25">
      <c r="A7" s="34"/>
      <c r="B7" s="27" t="s">
        <v>56</v>
      </c>
      <c r="C7" s="28"/>
      <c r="D7" s="28"/>
      <c r="E7" s="28"/>
      <c r="F7" s="28"/>
      <c r="G7" s="28"/>
      <c r="H7" s="28"/>
      <c r="I7" s="28"/>
      <c r="J7" s="42"/>
      <c r="K7" s="27" t="s">
        <v>57</v>
      </c>
      <c r="L7" s="28"/>
      <c r="M7" s="28"/>
      <c r="N7" s="28"/>
      <c r="O7" s="28"/>
      <c r="P7" s="28"/>
      <c r="Q7" s="28"/>
      <c r="R7" s="28"/>
      <c r="S7" s="28"/>
    </row>
    <row r="8" spans="1:19" ht="15" customHeight="1" x14ac:dyDescent="0.25">
      <c r="A8" s="34"/>
      <c r="B8" s="27" t="s">
        <v>2</v>
      </c>
      <c r="C8" s="28"/>
      <c r="D8" s="28"/>
      <c r="E8" s="27" t="s">
        <v>50</v>
      </c>
      <c r="F8" s="28"/>
      <c r="G8" s="28"/>
      <c r="H8" s="27" t="s">
        <v>51</v>
      </c>
      <c r="I8" s="28"/>
      <c r="J8" s="28"/>
      <c r="K8" s="27" t="s">
        <v>2</v>
      </c>
      <c r="L8" s="28"/>
      <c r="M8" s="28"/>
      <c r="N8" s="27" t="s">
        <v>50</v>
      </c>
      <c r="O8" s="28"/>
      <c r="P8" s="28"/>
      <c r="Q8" s="27" t="s">
        <v>51</v>
      </c>
      <c r="R8" s="28"/>
      <c r="S8" s="28"/>
    </row>
    <row r="9" spans="1:19" ht="22.5" customHeight="1" x14ac:dyDescent="0.25">
      <c r="A9" s="34"/>
      <c r="B9" s="38" t="s">
        <v>2</v>
      </c>
      <c r="C9" s="40" t="s">
        <v>52</v>
      </c>
      <c r="D9" s="40"/>
      <c r="E9" s="43" t="s">
        <v>2</v>
      </c>
      <c r="F9" s="28" t="s">
        <v>52</v>
      </c>
      <c r="G9" s="42"/>
      <c r="H9" s="38" t="s">
        <v>2</v>
      </c>
      <c r="I9" s="40" t="s">
        <v>52</v>
      </c>
      <c r="J9" s="40"/>
      <c r="K9" s="38" t="s">
        <v>2</v>
      </c>
      <c r="L9" s="40" t="s">
        <v>52</v>
      </c>
      <c r="M9" s="40"/>
      <c r="N9" s="38" t="s">
        <v>2</v>
      </c>
      <c r="O9" s="40" t="s">
        <v>52</v>
      </c>
      <c r="P9" s="40"/>
      <c r="Q9" s="38" t="s">
        <v>2</v>
      </c>
      <c r="R9" s="40" t="s">
        <v>52</v>
      </c>
      <c r="S9" s="40"/>
    </row>
    <row r="10" spans="1:19" x14ac:dyDescent="0.25">
      <c r="A10" s="35"/>
      <c r="B10" s="39"/>
      <c r="C10" s="6" t="s">
        <v>53</v>
      </c>
      <c r="D10" s="6" t="s">
        <v>54</v>
      </c>
      <c r="E10" s="44"/>
      <c r="F10" s="6" t="s">
        <v>53</v>
      </c>
      <c r="G10" s="6" t="s">
        <v>54</v>
      </c>
      <c r="H10" s="39"/>
      <c r="I10" s="6" t="s">
        <v>53</v>
      </c>
      <c r="J10" s="5" t="s">
        <v>54</v>
      </c>
      <c r="K10" s="38"/>
      <c r="L10" s="15" t="s">
        <v>53</v>
      </c>
      <c r="M10" s="15" t="s">
        <v>54</v>
      </c>
      <c r="N10" s="38"/>
      <c r="O10" s="15" t="s">
        <v>53</v>
      </c>
      <c r="P10" s="15" t="s">
        <v>54</v>
      </c>
      <c r="Q10" s="39"/>
      <c r="R10" s="6" t="s">
        <v>53</v>
      </c>
      <c r="S10" s="5" t="s">
        <v>54</v>
      </c>
    </row>
    <row r="11" spans="1:19" x14ac:dyDescent="0.25">
      <c r="A11" s="9" t="s">
        <v>3</v>
      </c>
      <c r="B11" s="7">
        <v>203080756</v>
      </c>
      <c r="C11" s="7">
        <v>11809398</v>
      </c>
      <c r="D11" s="7">
        <v>191271358</v>
      </c>
      <c r="E11" s="16">
        <v>1694836</v>
      </c>
      <c r="F11" s="17">
        <v>132804</v>
      </c>
      <c r="G11" s="18">
        <v>1562032</v>
      </c>
      <c r="H11" s="7">
        <v>1330186</v>
      </c>
      <c r="I11" s="7">
        <v>282258</v>
      </c>
      <c r="J11" s="7">
        <v>1047928</v>
      </c>
      <c r="K11" s="56">
        <f>B11/B11*100</f>
        <v>100</v>
      </c>
      <c r="L11" s="46">
        <v>5.8151241075742304</v>
      </c>
      <c r="M11" s="47">
        <v>94.184875892425765</v>
      </c>
      <c r="N11" s="56">
        <f>E11/E11*100</f>
        <v>100</v>
      </c>
      <c r="O11" s="46">
        <v>7.835802402120323</v>
      </c>
      <c r="P11" s="47">
        <v>92.164197597879678</v>
      </c>
      <c r="Q11" s="56">
        <f>H11/H11*100</f>
        <v>100</v>
      </c>
      <c r="R11" s="61">
        <v>21.219438484542763</v>
      </c>
      <c r="S11" s="61">
        <v>78.780561515457237</v>
      </c>
    </row>
    <row r="12" spans="1:19" s="14" customFormat="1" x14ac:dyDescent="0.25">
      <c r="A12" s="10" t="s">
        <v>4</v>
      </c>
      <c r="B12" s="7">
        <f>SUM(B13:B19)</f>
        <v>17354884</v>
      </c>
      <c r="C12" s="7">
        <f t="shared" ref="C12:D12" si="0">SUM(C13:C19)</f>
        <v>962444</v>
      </c>
      <c r="D12" s="7">
        <f t="shared" si="0"/>
        <v>16392440</v>
      </c>
      <c r="E12" s="19">
        <v>753780</v>
      </c>
      <c r="F12" s="7">
        <v>47027</v>
      </c>
      <c r="G12" s="20">
        <v>706753</v>
      </c>
      <c r="H12" s="7">
        <v>167311</v>
      </c>
      <c r="I12" s="7">
        <v>19942</v>
      </c>
      <c r="J12" s="7">
        <v>147369</v>
      </c>
      <c r="K12" s="57">
        <f t="shared" ref="K12:K43" si="1">B12/B12*100</f>
        <v>100</v>
      </c>
      <c r="L12" s="48">
        <v>5.545666568557877</v>
      </c>
      <c r="M12" s="49">
        <v>94.454333431442123</v>
      </c>
      <c r="N12" s="57">
        <f t="shared" ref="N12:N43" si="2">E12/E12*100</f>
        <v>100</v>
      </c>
      <c r="O12" s="61">
        <v>6.2388229987529522</v>
      </c>
      <c r="P12" s="49">
        <v>93.761177001247049</v>
      </c>
      <c r="Q12" s="57">
        <f t="shared" ref="Q12:Q43" si="3">H12/H12*100</f>
        <v>100</v>
      </c>
      <c r="R12" s="61">
        <v>11.919120679453235</v>
      </c>
      <c r="S12" s="61">
        <v>88.080879320546771</v>
      </c>
    </row>
    <row r="13" spans="1:19" x14ac:dyDescent="0.25">
      <c r="A13" s="11" t="s">
        <v>5</v>
      </c>
      <c r="B13" s="8">
        <v>1581196</v>
      </c>
      <c r="C13" s="8">
        <v>10351</v>
      </c>
      <c r="D13" s="8">
        <v>1570845</v>
      </c>
      <c r="E13" s="21">
        <v>21146</v>
      </c>
      <c r="F13" s="8">
        <v>406</v>
      </c>
      <c r="G13" s="22">
        <v>20740</v>
      </c>
      <c r="H13" s="8">
        <v>2925</v>
      </c>
      <c r="I13" s="8">
        <v>167</v>
      </c>
      <c r="J13" s="8">
        <v>2758</v>
      </c>
      <c r="K13" s="58">
        <f t="shared" si="1"/>
        <v>100</v>
      </c>
      <c r="L13" s="50">
        <v>0.6546310514319541</v>
      </c>
      <c r="M13" s="51">
        <v>99.345368948568051</v>
      </c>
      <c r="N13" s="58">
        <f t="shared" si="2"/>
        <v>100</v>
      </c>
      <c r="O13" s="62">
        <v>1.919984867114348</v>
      </c>
      <c r="P13" s="51">
        <v>98.080015132885663</v>
      </c>
      <c r="Q13" s="58">
        <f t="shared" si="3"/>
        <v>100</v>
      </c>
      <c r="R13" s="62">
        <v>5.7094017094017095</v>
      </c>
      <c r="S13" s="62">
        <v>94.290598290598297</v>
      </c>
    </row>
    <row r="14" spans="1:19" x14ac:dyDescent="0.25">
      <c r="A14" s="11" t="s">
        <v>6</v>
      </c>
      <c r="B14" s="8">
        <v>830018</v>
      </c>
      <c r="C14" s="8">
        <v>34394</v>
      </c>
      <c r="D14" s="8">
        <v>795624</v>
      </c>
      <c r="E14" s="21">
        <v>31694</v>
      </c>
      <c r="F14" s="8">
        <v>2120</v>
      </c>
      <c r="G14" s="22">
        <v>29574</v>
      </c>
      <c r="H14" s="26" t="s">
        <v>55</v>
      </c>
      <c r="I14" s="26" t="s">
        <v>55</v>
      </c>
      <c r="J14" s="26" t="s">
        <v>55</v>
      </c>
      <c r="K14" s="58">
        <f t="shared" si="1"/>
        <v>100</v>
      </c>
      <c r="L14" s="50">
        <v>4.1437655568915366</v>
      </c>
      <c r="M14" s="51">
        <v>95.856234443108463</v>
      </c>
      <c r="N14" s="58">
        <f t="shared" si="2"/>
        <v>100</v>
      </c>
      <c r="O14" s="62">
        <v>6.6889632107023411</v>
      </c>
      <c r="P14" s="51">
        <v>93.31103678929766</v>
      </c>
      <c r="Q14" s="64" t="s">
        <v>55</v>
      </c>
      <c r="R14" s="65" t="s">
        <v>55</v>
      </c>
      <c r="S14" s="65" t="s">
        <v>55</v>
      </c>
    </row>
    <row r="15" spans="1:19" x14ac:dyDescent="0.25">
      <c r="A15" s="11" t="s">
        <v>7</v>
      </c>
      <c r="B15" s="8">
        <v>3941613</v>
      </c>
      <c r="C15" s="8">
        <v>261816</v>
      </c>
      <c r="D15" s="8">
        <v>3679797</v>
      </c>
      <c r="E15" s="21">
        <v>490935</v>
      </c>
      <c r="F15" s="8">
        <v>34143</v>
      </c>
      <c r="G15" s="22">
        <v>456792</v>
      </c>
      <c r="H15" s="8">
        <v>2812</v>
      </c>
      <c r="I15" s="8">
        <v>205</v>
      </c>
      <c r="J15" s="8">
        <v>2607</v>
      </c>
      <c r="K15" s="58">
        <f t="shared" si="1"/>
        <v>100</v>
      </c>
      <c r="L15" s="50">
        <v>6.6423568219406617</v>
      </c>
      <c r="M15" s="51">
        <v>93.357643178059334</v>
      </c>
      <c r="N15" s="58">
        <f t="shared" si="2"/>
        <v>100</v>
      </c>
      <c r="O15" s="62">
        <v>6.9546885025512539</v>
      </c>
      <c r="P15" s="51">
        <v>93.045311497448751</v>
      </c>
      <c r="Q15" s="64">
        <f t="shared" si="3"/>
        <v>100</v>
      </c>
      <c r="R15" s="62">
        <v>7.2901849217638688</v>
      </c>
      <c r="S15" s="62">
        <v>92.709815078236133</v>
      </c>
    </row>
    <row r="16" spans="1:19" x14ac:dyDescent="0.25">
      <c r="A16" s="11" t="s">
        <v>8</v>
      </c>
      <c r="B16" s="8">
        <v>636707</v>
      </c>
      <c r="C16" s="8">
        <v>3211</v>
      </c>
      <c r="D16" s="8">
        <v>633496</v>
      </c>
      <c r="E16" s="21">
        <v>97668</v>
      </c>
      <c r="F16" s="8">
        <v>112</v>
      </c>
      <c r="G16" s="22">
        <v>97556</v>
      </c>
      <c r="H16" s="26" t="s">
        <v>55</v>
      </c>
      <c r="I16" s="26" t="s">
        <v>55</v>
      </c>
      <c r="J16" s="26" t="s">
        <v>55</v>
      </c>
      <c r="K16" s="58">
        <f t="shared" si="1"/>
        <v>100</v>
      </c>
      <c r="L16" s="50">
        <v>0.50431360107553391</v>
      </c>
      <c r="M16" s="51">
        <v>99.495686398924462</v>
      </c>
      <c r="N16" s="58">
        <f t="shared" si="2"/>
        <v>100</v>
      </c>
      <c r="O16" s="62">
        <v>0.11467420239996723</v>
      </c>
      <c r="P16" s="51">
        <v>99.885325797600032</v>
      </c>
      <c r="Q16" s="64" t="s">
        <v>55</v>
      </c>
      <c r="R16" s="65" t="s">
        <v>55</v>
      </c>
      <c r="S16" s="65" t="s">
        <v>55</v>
      </c>
    </row>
    <row r="17" spans="1:19" x14ac:dyDescent="0.25">
      <c r="A17" s="11" t="s">
        <v>9</v>
      </c>
      <c r="B17" s="8">
        <v>8120131</v>
      </c>
      <c r="C17" s="8">
        <v>577272</v>
      </c>
      <c r="D17" s="8">
        <v>7542859</v>
      </c>
      <c r="E17" s="21">
        <v>80980</v>
      </c>
      <c r="F17" s="8">
        <v>9488</v>
      </c>
      <c r="G17" s="22">
        <v>71492</v>
      </c>
      <c r="H17" s="8">
        <v>135603</v>
      </c>
      <c r="I17" s="8">
        <v>16055</v>
      </c>
      <c r="J17" s="8">
        <v>119548</v>
      </c>
      <c r="K17" s="58">
        <f t="shared" si="1"/>
        <v>100</v>
      </c>
      <c r="L17" s="50">
        <v>7.1091463918500821</v>
      </c>
      <c r="M17" s="51">
        <v>92.890853608149911</v>
      </c>
      <c r="N17" s="58">
        <f t="shared" si="2"/>
        <v>100</v>
      </c>
      <c r="O17" s="62">
        <v>11.716473203260064</v>
      </c>
      <c r="P17" s="51">
        <v>88.283526796739935</v>
      </c>
      <c r="Q17" s="58">
        <f t="shared" si="3"/>
        <v>100</v>
      </c>
      <c r="R17" s="62">
        <v>11.839708561020036</v>
      </c>
      <c r="S17" s="62">
        <v>88.160291438979968</v>
      </c>
    </row>
    <row r="18" spans="1:19" x14ac:dyDescent="0.25">
      <c r="A18" s="11" t="s">
        <v>10</v>
      </c>
      <c r="B18" s="8">
        <v>733759</v>
      </c>
      <c r="C18" s="8">
        <v>11692</v>
      </c>
      <c r="D18" s="8">
        <v>722067</v>
      </c>
      <c r="E18" s="21">
        <v>11334</v>
      </c>
      <c r="F18" s="8">
        <v>132</v>
      </c>
      <c r="G18" s="22">
        <v>11202</v>
      </c>
      <c r="H18" s="8">
        <v>12894</v>
      </c>
      <c r="I18" s="8">
        <v>2239</v>
      </c>
      <c r="J18" s="8">
        <v>10655</v>
      </c>
      <c r="K18" s="58">
        <f t="shared" si="1"/>
        <v>100</v>
      </c>
      <c r="L18" s="50">
        <v>1.5934387176170923</v>
      </c>
      <c r="M18" s="51">
        <v>98.40656128238291</v>
      </c>
      <c r="N18" s="58">
        <f t="shared" si="2"/>
        <v>100</v>
      </c>
      <c r="O18" s="62">
        <v>1.1646373742721017</v>
      </c>
      <c r="P18" s="51">
        <v>98.835362625727896</v>
      </c>
      <c r="Q18" s="58">
        <f t="shared" si="3"/>
        <v>100</v>
      </c>
      <c r="R18" s="62">
        <v>17.364665736001243</v>
      </c>
      <c r="S18" s="62">
        <v>82.635334263998757</v>
      </c>
    </row>
    <row r="19" spans="1:19" x14ac:dyDescent="0.25">
      <c r="A19" s="11" t="s">
        <v>11</v>
      </c>
      <c r="B19" s="8">
        <v>1511460</v>
      </c>
      <c r="C19" s="8">
        <v>63708</v>
      </c>
      <c r="D19" s="8">
        <v>1447752</v>
      </c>
      <c r="E19" s="21">
        <v>20023</v>
      </c>
      <c r="F19" s="8">
        <v>626</v>
      </c>
      <c r="G19" s="22">
        <v>19397</v>
      </c>
      <c r="H19" s="8">
        <v>13077</v>
      </c>
      <c r="I19" s="8">
        <v>1276</v>
      </c>
      <c r="J19" s="8">
        <v>11801</v>
      </c>
      <c r="K19" s="58">
        <f t="shared" si="1"/>
        <v>100</v>
      </c>
      <c r="L19" s="50">
        <v>4.2149974197133897</v>
      </c>
      <c r="M19" s="51">
        <v>95.785002580286616</v>
      </c>
      <c r="N19" s="58">
        <f t="shared" si="2"/>
        <v>100</v>
      </c>
      <c r="O19" s="62">
        <v>3.1264046346701297</v>
      </c>
      <c r="P19" s="51">
        <v>96.873595365329862</v>
      </c>
      <c r="Q19" s="58">
        <f t="shared" si="3"/>
        <v>100</v>
      </c>
      <c r="R19" s="62">
        <v>9.7575896612372865</v>
      </c>
      <c r="S19" s="62">
        <v>90.24241033876271</v>
      </c>
    </row>
    <row r="20" spans="1:19" s="14" customFormat="1" x14ac:dyDescent="0.25">
      <c r="A20" s="10" t="s">
        <v>12</v>
      </c>
      <c r="B20" s="7">
        <f>SUM(B21:B29)</f>
        <v>54658515</v>
      </c>
      <c r="C20" s="7">
        <f t="shared" ref="C20:D20" si="4">SUM(C21:C29)</f>
        <v>4404809</v>
      </c>
      <c r="D20" s="7">
        <f t="shared" si="4"/>
        <v>50253706</v>
      </c>
      <c r="E20" s="19">
        <v>529128</v>
      </c>
      <c r="F20" s="7">
        <v>49111</v>
      </c>
      <c r="G20" s="20">
        <v>480017</v>
      </c>
      <c r="H20" s="7">
        <v>906337</v>
      </c>
      <c r="I20" s="7">
        <v>243066</v>
      </c>
      <c r="J20" s="7">
        <v>663271</v>
      </c>
      <c r="K20" s="57">
        <f t="shared" si="1"/>
        <v>100</v>
      </c>
      <c r="L20" s="48">
        <v>8.0587791307539174</v>
      </c>
      <c r="M20" s="49">
        <v>91.941220869246081</v>
      </c>
      <c r="N20" s="57">
        <f t="shared" si="2"/>
        <v>100</v>
      </c>
      <c r="O20" s="61">
        <v>9.2814971046703256</v>
      </c>
      <c r="P20" s="49">
        <v>90.718502895329678</v>
      </c>
      <c r="Q20" s="57">
        <f t="shared" si="3"/>
        <v>100</v>
      </c>
      <c r="R20" s="61">
        <v>26.818501285945516</v>
      </c>
      <c r="S20" s="61">
        <v>73.181498714054484</v>
      </c>
    </row>
    <row r="21" spans="1:19" x14ac:dyDescent="0.25">
      <c r="A21" s="11" t="s">
        <v>13</v>
      </c>
      <c r="B21" s="8">
        <v>6776699</v>
      </c>
      <c r="C21" s="8">
        <v>1555668</v>
      </c>
      <c r="D21" s="8">
        <v>5221031</v>
      </c>
      <c r="E21" s="21">
        <v>57166</v>
      </c>
      <c r="F21" s="8">
        <v>3097</v>
      </c>
      <c r="G21" s="22">
        <v>54069</v>
      </c>
      <c r="H21" s="8">
        <v>269168</v>
      </c>
      <c r="I21" s="8">
        <v>170606</v>
      </c>
      <c r="J21" s="8">
        <v>98562</v>
      </c>
      <c r="K21" s="58">
        <f t="shared" si="1"/>
        <v>100</v>
      </c>
      <c r="L21" s="50">
        <v>22.956132476888822</v>
      </c>
      <c r="M21" s="51">
        <v>77.043867523111174</v>
      </c>
      <c r="N21" s="58">
        <f t="shared" si="2"/>
        <v>100</v>
      </c>
      <c r="O21" s="62">
        <v>5.4175558898646043</v>
      </c>
      <c r="P21" s="51">
        <v>94.582444110135398</v>
      </c>
      <c r="Q21" s="58">
        <f t="shared" si="3"/>
        <v>100</v>
      </c>
      <c r="R21" s="62">
        <v>63.3827200855971</v>
      </c>
      <c r="S21" s="62">
        <v>36.6172799144029</v>
      </c>
    </row>
    <row r="22" spans="1:19" x14ac:dyDescent="0.25">
      <c r="A22" s="11" t="s">
        <v>14</v>
      </c>
      <c r="B22" s="8">
        <v>3271199</v>
      </c>
      <c r="C22" s="8">
        <v>278032</v>
      </c>
      <c r="D22" s="8">
        <v>2993167</v>
      </c>
      <c r="E22" s="21">
        <v>7202</v>
      </c>
      <c r="F22" s="8">
        <v>2093</v>
      </c>
      <c r="G22" s="22">
        <v>5109</v>
      </c>
      <c r="H22" s="8">
        <v>31786</v>
      </c>
      <c r="I22" s="8">
        <v>490</v>
      </c>
      <c r="J22" s="8">
        <v>31296</v>
      </c>
      <c r="K22" s="58">
        <f t="shared" si="1"/>
        <v>100</v>
      </c>
      <c r="L22" s="50">
        <v>8.4993912018192717</v>
      </c>
      <c r="M22" s="51">
        <v>91.500608798180721</v>
      </c>
      <c r="N22" s="58">
        <f t="shared" si="2"/>
        <v>100</v>
      </c>
      <c r="O22" s="62">
        <v>29.061371841155236</v>
      </c>
      <c r="P22" s="51">
        <v>70.938628158844764</v>
      </c>
      <c r="Q22" s="58">
        <f t="shared" si="3"/>
        <v>100</v>
      </c>
      <c r="R22" s="62">
        <v>1.5415591769961619</v>
      </c>
      <c r="S22" s="62">
        <v>98.458440823003841</v>
      </c>
    </row>
    <row r="23" spans="1:19" x14ac:dyDescent="0.25">
      <c r="A23" s="11" t="s">
        <v>15</v>
      </c>
      <c r="B23" s="8">
        <v>8794957</v>
      </c>
      <c r="C23" s="3">
        <v>445413</v>
      </c>
      <c r="D23" s="3">
        <v>8349544</v>
      </c>
      <c r="E23" s="21">
        <v>56372</v>
      </c>
      <c r="F23" s="3">
        <v>2031</v>
      </c>
      <c r="G23" s="23">
        <v>54341</v>
      </c>
      <c r="H23" s="8">
        <v>23994</v>
      </c>
      <c r="I23" s="3">
        <v>3457</v>
      </c>
      <c r="J23" s="3">
        <v>20537</v>
      </c>
      <c r="K23" s="59">
        <f t="shared" si="1"/>
        <v>100</v>
      </c>
      <c r="L23" s="52">
        <v>5.0644136179403718</v>
      </c>
      <c r="M23" s="53">
        <v>94.93558638205964</v>
      </c>
      <c r="N23" s="59">
        <f t="shared" si="2"/>
        <v>100</v>
      </c>
      <c r="O23" s="63">
        <v>3.6028524799545871</v>
      </c>
      <c r="P23" s="53">
        <v>96.397147520045408</v>
      </c>
      <c r="Q23" s="59">
        <f t="shared" si="3"/>
        <v>100</v>
      </c>
      <c r="R23" s="63">
        <v>14.407768608818872</v>
      </c>
      <c r="S23" s="63">
        <v>85.59223139118113</v>
      </c>
    </row>
    <row r="24" spans="1:19" x14ac:dyDescent="0.25">
      <c r="A24" s="11" t="s">
        <v>16</v>
      </c>
      <c r="B24" s="8">
        <v>3302729</v>
      </c>
      <c r="C24" s="3">
        <v>126620</v>
      </c>
      <c r="D24" s="3">
        <v>3176109</v>
      </c>
      <c r="E24" s="21">
        <v>11724</v>
      </c>
      <c r="F24" s="3">
        <v>1327</v>
      </c>
      <c r="G24" s="23">
        <v>10397</v>
      </c>
      <c r="H24" s="8">
        <v>22371</v>
      </c>
      <c r="I24" s="3">
        <v>550</v>
      </c>
      <c r="J24" s="3">
        <v>21821</v>
      </c>
      <c r="K24" s="59">
        <f t="shared" si="1"/>
        <v>100</v>
      </c>
      <c r="L24" s="52">
        <v>3.8337992611564555</v>
      </c>
      <c r="M24" s="53">
        <v>96.166200738843543</v>
      </c>
      <c r="N24" s="59">
        <f t="shared" si="2"/>
        <v>100</v>
      </c>
      <c r="O24" s="63">
        <v>11.318662572500852</v>
      </c>
      <c r="P24" s="53">
        <v>88.681337427499159</v>
      </c>
      <c r="Q24" s="59">
        <f t="shared" si="3"/>
        <v>100</v>
      </c>
      <c r="R24" s="63">
        <v>2.4585400742032095</v>
      </c>
      <c r="S24" s="63">
        <v>97.541459925796786</v>
      </c>
    </row>
    <row r="25" spans="1:19" x14ac:dyDescent="0.25">
      <c r="A25" s="11" t="s">
        <v>17</v>
      </c>
      <c r="B25" s="8">
        <v>3974687</v>
      </c>
      <c r="C25" s="3">
        <v>32802</v>
      </c>
      <c r="D25" s="3">
        <v>3941885</v>
      </c>
      <c r="E25" s="21">
        <v>30140</v>
      </c>
      <c r="F25" s="3">
        <v>7678</v>
      </c>
      <c r="G25" s="23">
        <v>22462</v>
      </c>
      <c r="H25" s="8">
        <v>16765</v>
      </c>
      <c r="I25" s="3">
        <v>91</v>
      </c>
      <c r="J25" s="3">
        <v>16674</v>
      </c>
      <c r="K25" s="59">
        <f t="shared" si="1"/>
        <v>100</v>
      </c>
      <c r="L25" s="52">
        <v>0.82527253089362762</v>
      </c>
      <c r="M25" s="53">
        <v>99.174727469106372</v>
      </c>
      <c r="N25" s="59">
        <f t="shared" si="2"/>
        <v>100</v>
      </c>
      <c r="O25" s="63">
        <v>25.474452554744527</v>
      </c>
      <c r="P25" s="53">
        <v>74.525547445255469</v>
      </c>
      <c r="Q25" s="59">
        <f t="shared" si="3"/>
        <v>100</v>
      </c>
      <c r="R25" s="63">
        <v>0.54279749478079331</v>
      </c>
      <c r="S25" s="63">
        <v>99.457202505219215</v>
      </c>
    </row>
    <row r="26" spans="1:19" x14ac:dyDescent="0.25">
      <c r="A26" s="11" t="s">
        <v>18</v>
      </c>
      <c r="B26" s="8">
        <v>9058931</v>
      </c>
      <c r="C26" s="3">
        <v>317458</v>
      </c>
      <c r="D26" s="3">
        <v>8741473</v>
      </c>
      <c r="E26" s="21">
        <v>106646</v>
      </c>
      <c r="F26" s="3">
        <v>1015</v>
      </c>
      <c r="G26" s="23">
        <v>105631</v>
      </c>
      <c r="H26" s="8">
        <v>78864</v>
      </c>
      <c r="I26" s="3">
        <v>3458</v>
      </c>
      <c r="J26" s="3">
        <v>75406</v>
      </c>
      <c r="K26" s="59">
        <f t="shared" si="1"/>
        <v>100</v>
      </c>
      <c r="L26" s="52">
        <v>3.5043649189954089</v>
      </c>
      <c r="M26" s="53">
        <v>96.495635081004593</v>
      </c>
      <c r="N26" s="59">
        <f t="shared" si="2"/>
        <v>100</v>
      </c>
      <c r="O26" s="63">
        <v>0.95174690096206138</v>
      </c>
      <c r="P26" s="53">
        <v>99.048253099037936</v>
      </c>
      <c r="Q26" s="59">
        <f t="shared" si="3"/>
        <v>100</v>
      </c>
      <c r="R26" s="63">
        <v>4.3847636437411239</v>
      </c>
      <c r="S26" s="63">
        <v>95.615236356258876</v>
      </c>
    </row>
    <row r="27" spans="1:19" x14ac:dyDescent="0.25">
      <c r="A27" s="11" t="s">
        <v>19</v>
      </c>
      <c r="B27" s="8">
        <v>3127683</v>
      </c>
      <c r="C27" s="3">
        <v>278380</v>
      </c>
      <c r="D27" s="3">
        <v>2849303</v>
      </c>
      <c r="E27" s="21">
        <v>25725</v>
      </c>
      <c r="F27" s="3">
        <v>1923</v>
      </c>
      <c r="G27" s="23">
        <v>23802</v>
      </c>
      <c r="H27" s="8">
        <v>37724</v>
      </c>
      <c r="I27" s="3">
        <v>2962</v>
      </c>
      <c r="J27" s="3">
        <v>34762</v>
      </c>
      <c r="K27" s="59">
        <f t="shared" si="1"/>
        <v>100</v>
      </c>
      <c r="L27" s="52">
        <v>8.9005183709474398</v>
      </c>
      <c r="M27" s="53">
        <v>91.099481629052562</v>
      </c>
      <c r="N27" s="59">
        <f t="shared" si="2"/>
        <v>100</v>
      </c>
      <c r="O27" s="63">
        <v>7.4752186588921283</v>
      </c>
      <c r="P27" s="53">
        <v>92.524781341107882</v>
      </c>
      <c r="Q27" s="59">
        <f t="shared" si="3"/>
        <v>100</v>
      </c>
      <c r="R27" s="63">
        <v>7.8517654543526678</v>
      </c>
      <c r="S27" s="63">
        <v>92.148234545647341</v>
      </c>
    </row>
    <row r="28" spans="1:19" x14ac:dyDescent="0.25">
      <c r="A28" s="11" t="s">
        <v>20</v>
      </c>
      <c r="B28" s="8">
        <v>2210004</v>
      </c>
      <c r="C28" s="3">
        <v>16292</v>
      </c>
      <c r="D28" s="3">
        <v>2193712</v>
      </c>
      <c r="E28" s="21">
        <v>4710</v>
      </c>
      <c r="F28" s="3">
        <v>39</v>
      </c>
      <c r="G28" s="23">
        <v>4671</v>
      </c>
      <c r="H28" s="8">
        <v>28163</v>
      </c>
      <c r="I28" s="3">
        <v>121</v>
      </c>
      <c r="J28" s="3">
        <v>28042</v>
      </c>
      <c r="K28" s="59">
        <f t="shared" si="1"/>
        <v>100</v>
      </c>
      <c r="L28" s="52">
        <v>0.73719323584934693</v>
      </c>
      <c r="M28" s="53">
        <v>99.262806764150653</v>
      </c>
      <c r="N28" s="59">
        <f t="shared" si="2"/>
        <v>100</v>
      </c>
      <c r="O28" s="63">
        <v>0.82802547770700641</v>
      </c>
      <c r="P28" s="53">
        <v>99.171974522292999</v>
      </c>
      <c r="Q28" s="59">
        <f t="shared" si="3"/>
        <v>100</v>
      </c>
      <c r="R28" s="63">
        <v>0.42964172850903665</v>
      </c>
      <c r="S28" s="63">
        <v>99.57035827149096</v>
      </c>
    </row>
    <row r="29" spans="1:19" x14ac:dyDescent="0.25">
      <c r="A29" s="11" t="s">
        <v>21</v>
      </c>
      <c r="B29" s="8">
        <v>14141626</v>
      </c>
      <c r="C29" s="3">
        <v>1354144</v>
      </c>
      <c r="D29" s="3">
        <v>12787482</v>
      </c>
      <c r="E29" s="21">
        <v>229443</v>
      </c>
      <c r="F29" s="3">
        <v>29908</v>
      </c>
      <c r="G29" s="23">
        <v>199535</v>
      </c>
      <c r="H29" s="8">
        <v>397502</v>
      </c>
      <c r="I29" s="3">
        <v>61331</v>
      </c>
      <c r="J29" s="3">
        <v>336171</v>
      </c>
      <c r="K29" s="59">
        <f t="shared" si="1"/>
        <v>100</v>
      </c>
      <c r="L29" s="52">
        <v>9.5755891154242079</v>
      </c>
      <c r="M29" s="53">
        <v>90.424410884575792</v>
      </c>
      <c r="N29" s="59">
        <f t="shared" si="2"/>
        <v>100</v>
      </c>
      <c r="O29" s="63">
        <v>13.035045741208057</v>
      </c>
      <c r="P29" s="53">
        <v>86.964954258791948</v>
      </c>
      <c r="Q29" s="59">
        <f t="shared" si="3"/>
        <v>100</v>
      </c>
      <c r="R29" s="63">
        <v>15.429104759221337</v>
      </c>
      <c r="S29" s="63">
        <v>84.570895240778668</v>
      </c>
    </row>
    <row r="30" spans="1:19" s="14" customFormat="1" x14ac:dyDescent="0.25">
      <c r="A30" s="10" t="s">
        <v>22</v>
      </c>
      <c r="B30" s="7">
        <f>SUM(B31:B34)</f>
        <v>84840113</v>
      </c>
      <c r="C30" s="7">
        <f t="shared" ref="C30:D30" si="5">SUM(C31:C34)</f>
        <v>4334009</v>
      </c>
      <c r="D30" s="7">
        <f t="shared" si="5"/>
        <v>80506104</v>
      </c>
      <c r="E30" s="19">
        <v>123434</v>
      </c>
      <c r="F30" s="7">
        <v>9034</v>
      </c>
      <c r="G30" s="20">
        <v>114400</v>
      </c>
      <c r="H30" s="7">
        <v>182427</v>
      </c>
      <c r="I30" s="7">
        <v>11653</v>
      </c>
      <c r="J30" s="7">
        <v>170774</v>
      </c>
      <c r="K30" s="57">
        <f t="shared" si="1"/>
        <v>100</v>
      </c>
      <c r="L30" s="48">
        <v>5.1084432195416802</v>
      </c>
      <c r="M30" s="49">
        <v>94.891556780458316</v>
      </c>
      <c r="N30" s="57">
        <f t="shared" si="2"/>
        <v>100</v>
      </c>
      <c r="O30" s="61">
        <v>7.3188910672910223</v>
      </c>
      <c r="P30" s="49">
        <v>92.68110893270898</v>
      </c>
      <c r="Q30" s="57">
        <f t="shared" si="3"/>
        <v>100</v>
      </c>
      <c r="R30" s="61">
        <v>6.3877605836855285</v>
      </c>
      <c r="S30" s="61">
        <v>93.612239416314466</v>
      </c>
    </row>
    <row r="31" spans="1:19" x14ac:dyDescent="0.25">
      <c r="A31" s="11" t="s">
        <v>23</v>
      </c>
      <c r="B31" s="8">
        <v>20539989</v>
      </c>
      <c r="C31" s="3">
        <v>633063</v>
      </c>
      <c r="D31" s="3">
        <v>19906926</v>
      </c>
      <c r="E31" s="21">
        <v>36699</v>
      </c>
      <c r="F31" s="3">
        <v>1580</v>
      </c>
      <c r="G31" s="23">
        <v>35119</v>
      </c>
      <c r="H31" s="8">
        <v>135315</v>
      </c>
      <c r="I31" s="3">
        <v>4735</v>
      </c>
      <c r="J31" s="3">
        <v>130580</v>
      </c>
      <c r="K31" s="59">
        <f t="shared" si="1"/>
        <v>100</v>
      </c>
      <c r="L31" s="52">
        <v>3.0820999952823733</v>
      </c>
      <c r="M31" s="53">
        <v>96.917900004717623</v>
      </c>
      <c r="N31" s="59">
        <f t="shared" si="2"/>
        <v>100</v>
      </c>
      <c r="O31" s="63">
        <v>4.3052944221913405</v>
      </c>
      <c r="P31" s="53">
        <v>95.694705577808662</v>
      </c>
      <c r="Q31" s="59">
        <f t="shared" si="3"/>
        <v>100</v>
      </c>
      <c r="R31" s="63">
        <v>3.499242508221557</v>
      </c>
      <c r="S31" s="63">
        <v>96.500757491778444</v>
      </c>
    </row>
    <row r="32" spans="1:19" x14ac:dyDescent="0.25">
      <c r="A32" s="11" t="s">
        <v>24</v>
      </c>
      <c r="B32" s="8">
        <v>3833712</v>
      </c>
      <c r="C32" s="3">
        <v>99240</v>
      </c>
      <c r="D32" s="3">
        <v>3734472</v>
      </c>
      <c r="E32" s="21">
        <v>14410</v>
      </c>
      <c r="F32" s="3">
        <v>365</v>
      </c>
      <c r="G32" s="23">
        <v>14045</v>
      </c>
      <c r="H32" s="8">
        <v>15659</v>
      </c>
      <c r="I32" s="3">
        <v>633</v>
      </c>
      <c r="J32" s="3">
        <v>15026</v>
      </c>
      <c r="K32" s="59">
        <f t="shared" si="1"/>
        <v>100</v>
      </c>
      <c r="L32" s="52">
        <v>2.5886138551878703</v>
      </c>
      <c r="M32" s="53">
        <v>97.411386144812127</v>
      </c>
      <c r="N32" s="59">
        <f t="shared" si="2"/>
        <v>100</v>
      </c>
      <c r="O32" s="63">
        <v>2.532963219986121</v>
      </c>
      <c r="P32" s="53">
        <v>97.467036780013885</v>
      </c>
      <c r="Q32" s="59">
        <f t="shared" si="3"/>
        <v>100</v>
      </c>
      <c r="R32" s="63">
        <v>4.0424037294846418</v>
      </c>
      <c r="S32" s="63">
        <v>95.957596270515353</v>
      </c>
    </row>
    <row r="33" spans="1:19" x14ac:dyDescent="0.25">
      <c r="A33" s="11" t="s">
        <v>25</v>
      </c>
      <c r="B33" s="8">
        <v>16055174</v>
      </c>
      <c r="C33" s="3">
        <v>1118507</v>
      </c>
      <c r="D33" s="3">
        <v>14936667</v>
      </c>
      <c r="E33" s="21">
        <v>16994</v>
      </c>
      <c r="F33" s="3">
        <v>1645</v>
      </c>
      <c r="G33" s="23">
        <v>15349</v>
      </c>
      <c r="H33" s="8">
        <v>20447</v>
      </c>
      <c r="I33" s="3">
        <v>2563</v>
      </c>
      <c r="J33" s="3">
        <v>17884</v>
      </c>
      <c r="K33" s="59">
        <f t="shared" si="1"/>
        <v>100</v>
      </c>
      <c r="L33" s="52">
        <v>6.966645145047945</v>
      </c>
      <c r="M33" s="53">
        <v>93.033354854952051</v>
      </c>
      <c r="N33" s="59">
        <f t="shared" si="2"/>
        <v>100</v>
      </c>
      <c r="O33" s="63">
        <v>9.6798870189478627</v>
      </c>
      <c r="P33" s="53">
        <v>90.320112981052134</v>
      </c>
      <c r="Q33" s="59">
        <f t="shared" si="3"/>
        <v>100</v>
      </c>
      <c r="R33" s="63">
        <v>12.534846187704799</v>
      </c>
      <c r="S33" s="63">
        <v>87.465153812295199</v>
      </c>
    </row>
    <row r="34" spans="1:19" x14ac:dyDescent="0.25">
      <c r="A34" s="11" t="s">
        <v>26</v>
      </c>
      <c r="B34" s="8">
        <v>44411238</v>
      </c>
      <c r="C34" s="3">
        <v>2483199</v>
      </c>
      <c r="D34" s="3">
        <v>41928039</v>
      </c>
      <c r="E34" s="21">
        <v>55331</v>
      </c>
      <c r="F34" s="3">
        <v>5444</v>
      </c>
      <c r="G34" s="23">
        <v>49887</v>
      </c>
      <c r="H34" s="8">
        <v>11006</v>
      </c>
      <c r="I34" s="3">
        <v>3722</v>
      </c>
      <c r="J34" s="3">
        <v>7284</v>
      </c>
      <c r="K34" s="59">
        <f t="shared" si="1"/>
        <v>100</v>
      </c>
      <c r="L34" s="52">
        <v>5.5913753181120507</v>
      </c>
      <c r="M34" s="53">
        <v>94.408624681887957</v>
      </c>
      <c r="N34" s="59">
        <f t="shared" si="2"/>
        <v>100</v>
      </c>
      <c r="O34" s="63">
        <v>9.8389691131553736</v>
      </c>
      <c r="P34" s="53">
        <v>90.161030886844628</v>
      </c>
      <c r="Q34" s="59">
        <f t="shared" si="3"/>
        <v>100</v>
      </c>
      <c r="R34" s="63">
        <v>33.8179174995457</v>
      </c>
      <c r="S34" s="63">
        <v>66.1820825004543</v>
      </c>
    </row>
    <row r="35" spans="1:19" s="14" customFormat="1" x14ac:dyDescent="0.25">
      <c r="A35" s="10" t="s">
        <v>27</v>
      </c>
      <c r="B35" s="7">
        <f>SUM(B36:B38)</f>
        <v>29937706</v>
      </c>
      <c r="C35" s="7">
        <f t="shared" ref="C35:D35" si="6">SUM(C36:C38)</f>
        <v>487634</v>
      </c>
      <c r="D35" s="7">
        <f t="shared" si="6"/>
        <v>29450072</v>
      </c>
      <c r="E35" s="19">
        <v>88341</v>
      </c>
      <c r="F35" s="7">
        <v>1596</v>
      </c>
      <c r="G35" s="20">
        <v>86745</v>
      </c>
      <c r="H35" s="7">
        <v>29114</v>
      </c>
      <c r="I35" s="7">
        <v>622</v>
      </c>
      <c r="J35" s="7">
        <v>28492</v>
      </c>
      <c r="K35" s="57">
        <f t="shared" si="1"/>
        <v>100</v>
      </c>
      <c r="L35" s="48">
        <v>1.6288288755324138</v>
      </c>
      <c r="M35" s="49">
        <v>98.37117112446758</v>
      </c>
      <c r="N35" s="57">
        <f t="shared" si="2"/>
        <v>100</v>
      </c>
      <c r="O35" s="61">
        <v>1.8066356504907122</v>
      </c>
      <c r="P35" s="49">
        <v>98.193364349509295</v>
      </c>
      <c r="Q35" s="57">
        <f t="shared" si="3"/>
        <v>100</v>
      </c>
      <c r="R35" s="61">
        <v>2.1364292093151058</v>
      </c>
      <c r="S35" s="61">
        <v>97.863570790684889</v>
      </c>
    </row>
    <row r="36" spans="1:19" x14ac:dyDescent="0.25">
      <c r="A36" s="11" t="s">
        <v>28</v>
      </c>
      <c r="B36" s="8">
        <v>11444380</v>
      </c>
      <c r="C36" s="3">
        <v>297935</v>
      </c>
      <c r="D36" s="3">
        <v>11146445</v>
      </c>
      <c r="E36" s="21">
        <v>30466</v>
      </c>
      <c r="F36" s="3">
        <v>1106</v>
      </c>
      <c r="G36" s="23">
        <v>29360</v>
      </c>
      <c r="H36" s="8">
        <v>7113</v>
      </c>
      <c r="I36" s="3">
        <v>324</v>
      </c>
      <c r="J36" s="3">
        <v>6789</v>
      </c>
      <c r="K36" s="59">
        <f t="shared" si="1"/>
        <v>100</v>
      </c>
      <c r="L36" s="52">
        <v>2.6033301935098274</v>
      </c>
      <c r="M36" s="53">
        <v>97.396669806490181</v>
      </c>
      <c r="N36" s="59">
        <f t="shared" si="2"/>
        <v>100</v>
      </c>
      <c r="O36" s="63">
        <v>3.6302763736624435</v>
      </c>
      <c r="P36" s="53">
        <v>96.36972362633756</v>
      </c>
      <c r="Q36" s="59">
        <f t="shared" si="3"/>
        <v>100</v>
      </c>
      <c r="R36" s="63">
        <v>4.555040067482075</v>
      </c>
      <c r="S36" s="63">
        <v>95.444959932517932</v>
      </c>
    </row>
    <row r="37" spans="1:19" x14ac:dyDescent="0.25">
      <c r="A37" s="11" t="s">
        <v>29</v>
      </c>
      <c r="B37" s="8">
        <v>7610361</v>
      </c>
      <c r="C37" s="3">
        <v>50449</v>
      </c>
      <c r="D37" s="3">
        <v>7559912</v>
      </c>
      <c r="E37" s="21">
        <v>21773</v>
      </c>
      <c r="F37" s="3">
        <v>96</v>
      </c>
      <c r="G37" s="23">
        <v>21677</v>
      </c>
      <c r="H37" s="8">
        <v>4449</v>
      </c>
      <c r="I37" s="3">
        <v>84</v>
      </c>
      <c r="J37" s="3">
        <v>4365</v>
      </c>
      <c r="K37" s="59">
        <f t="shared" si="1"/>
        <v>100</v>
      </c>
      <c r="L37" s="52">
        <v>0.66289890847490685</v>
      </c>
      <c r="M37" s="53">
        <v>99.337101091525099</v>
      </c>
      <c r="N37" s="59">
        <f t="shared" si="2"/>
        <v>100</v>
      </c>
      <c r="O37" s="63">
        <v>0.44091305745648279</v>
      </c>
      <c r="P37" s="53">
        <v>99.559086942543516</v>
      </c>
      <c r="Q37" s="59">
        <f t="shared" si="3"/>
        <v>100</v>
      </c>
      <c r="R37" s="63">
        <v>1.8880647336480108</v>
      </c>
      <c r="S37" s="63">
        <v>98.111935266351992</v>
      </c>
    </row>
    <row r="38" spans="1:19" x14ac:dyDescent="0.25">
      <c r="A38" s="11" t="s">
        <v>30</v>
      </c>
      <c r="B38" s="8">
        <v>10882965</v>
      </c>
      <c r="C38" s="3">
        <v>139250</v>
      </c>
      <c r="D38" s="3">
        <v>10743715</v>
      </c>
      <c r="E38" s="21">
        <v>36102</v>
      </c>
      <c r="F38" s="3">
        <v>394</v>
      </c>
      <c r="G38" s="23">
        <v>35708</v>
      </c>
      <c r="H38" s="8">
        <v>17552</v>
      </c>
      <c r="I38" s="3">
        <v>214</v>
      </c>
      <c r="J38" s="3">
        <v>17338</v>
      </c>
      <c r="K38" s="59">
        <f t="shared" si="1"/>
        <v>100</v>
      </c>
      <c r="L38" s="52">
        <v>1.2795226300920752</v>
      </c>
      <c r="M38" s="53">
        <v>98.720477369907925</v>
      </c>
      <c r="N38" s="59">
        <f t="shared" si="2"/>
        <v>100</v>
      </c>
      <c r="O38" s="63">
        <v>1.0913522796520969</v>
      </c>
      <c r="P38" s="53">
        <v>98.908647720347915</v>
      </c>
      <c r="Q38" s="59">
        <f t="shared" si="3"/>
        <v>100</v>
      </c>
      <c r="R38" s="63">
        <v>1.2192342752962624</v>
      </c>
      <c r="S38" s="63">
        <v>98.780765724703741</v>
      </c>
    </row>
    <row r="39" spans="1:19" s="14" customFormat="1" x14ac:dyDescent="0.25">
      <c r="A39" s="10" t="s">
        <v>31</v>
      </c>
      <c r="B39" s="7">
        <f>SUM(B40:B43)</f>
        <v>16289538</v>
      </c>
      <c r="C39" s="7">
        <f t="shared" ref="C39:D39" si="7">SUM(C40:C43)</f>
        <v>1620502</v>
      </c>
      <c r="D39" s="7">
        <f t="shared" si="7"/>
        <v>14669036</v>
      </c>
      <c r="E39" s="19">
        <v>200153</v>
      </c>
      <c r="F39" s="7">
        <v>26036</v>
      </c>
      <c r="G39" s="20">
        <v>174117</v>
      </c>
      <c r="H39" s="7">
        <v>44997</v>
      </c>
      <c r="I39" s="7">
        <v>6975</v>
      </c>
      <c r="J39" s="7">
        <v>38022</v>
      </c>
      <c r="K39" s="57">
        <f t="shared" si="1"/>
        <v>100</v>
      </c>
      <c r="L39" s="48">
        <v>9.9481151644693657</v>
      </c>
      <c r="M39" s="49">
        <v>90.051884835530643</v>
      </c>
      <c r="N39" s="57">
        <f t="shared" si="2"/>
        <v>100</v>
      </c>
      <c r="O39" s="61">
        <v>13.008048842635384</v>
      </c>
      <c r="P39" s="49">
        <v>86.99195115736461</v>
      </c>
      <c r="Q39" s="57">
        <f t="shared" si="3"/>
        <v>100</v>
      </c>
      <c r="R39" s="61">
        <v>15.501033402226817</v>
      </c>
      <c r="S39" s="61">
        <v>84.49896659777319</v>
      </c>
    </row>
    <row r="40" spans="1:19" x14ac:dyDescent="0.25">
      <c r="A40" s="11" t="s">
        <v>32</v>
      </c>
      <c r="B40" s="8">
        <v>2757013</v>
      </c>
      <c r="C40" s="3">
        <v>219332</v>
      </c>
      <c r="D40" s="3">
        <v>2537681</v>
      </c>
      <c r="E40" s="21">
        <v>116469</v>
      </c>
      <c r="F40" s="3">
        <v>21684</v>
      </c>
      <c r="G40" s="23">
        <v>94785</v>
      </c>
      <c r="H40" s="8">
        <v>2572</v>
      </c>
      <c r="I40" s="3">
        <v>74</v>
      </c>
      <c r="J40" s="3">
        <v>2498</v>
      </c>
      <c r="K40" s="59">
        <f t="shared" si="1"/>
        <v>100</v>
      </c>
      <c r="L40" s="52">
        <v>7.9554213201025892</v>
      </c>
      <c r="M40" s="53">
        <v>92.044578679897413</v>
      </c>
      <c r="N40" s="59">
        <f t="shared" si="2"/>
        <v>100</v>
      </c>
      <c r="O40" s="63">
        <v>18.617829637070809</v>
      </c>
      <c r="P40" s="53">
        <v>81.382170362929202</v>
      </c>
      <c r="Q40" s="59">
        <f t="shared" si="3"/>
        <v>100</v>
      </c>
      <c r="R40" s="63">
        <v>2.8771384136858478</v>
      </c>
      <c r="S40" s="63">
        <v>97.122861586314158</v>
      </c>
    </row>
    <row r="41" spans="1:19" x14ac:dyDescent="0.25">
      <c r="A41" s="11" t="s">
        <v>33</v>
      </c>
      <c r="B41" s="8">
        <v>3658649</v>
      </c>
      <c r="C41" s="3">
        <v>29345</v>
      </c>
      <c r="D41" s="3">
        <v>3629304</v>
      </c>
      <c r="E41" s="21">
        <v>58356</v>
      </c>
      <c r="F41" s="3">
        <v>244</v>
      </c>
      <c r="G41" s="23">
        <v>58112</v>
      </c>
      <c r="H41" s="8">
        <v>11729</v>
      </c>
      <c r="I41" s="3">
        <v>466</v>
      </c>
      <c r="J41" s="3">
        <v>11263</v>
      </c>
      <c r="K41" s="59">
        <f t="shared" si="1"/>
        <v>100</v>
      </c>
      <c r="L41" s="52">
        <v>0.80207202166701419</v>
      </c>
      <c r="M41" s="53">
        <v>99.197927978332984</v>
      </c>
      <c r="N41" s="59">
        <f t="shared" si="2"/>
        <v>100</v>
      </c>
      <c r="O41" s="63">
        <v>0.41812324353965313</v>
      </c>
      <c r="P41" s="53">
        <v>99.581876756460346</v>
      </c>
      <c r="Q41" s="59">
        <f t="shared" si="3"/>
        <v>100</v>
      </c>
      <c r="R41" s="63">
        <v>3.9730582317333103</v>
      </c>
      <c r="S41" s="63">
        <v>96.026941768266695</v>
      </c>
    </row>
    <row r="42" spans="1:19" x14ac:dyDescent="0.25">
      <c r="A42" s="11" t="s">
        <v>34</v>
      </c>
      <c r="B42" s="8">
        <v>7056495</v>
      </c>
      <c r="C42" s="3">
        <v>268500</v>
      </c>
      <c r="D42" s="3">
        <v>6787995</v>
      </c>
      <c r="E42" s="21">
        <v>19517</v>
      </c>
      <c r="F42" s="3">
        <v>1395</v>
      </c>
      <c r="G42" s="23">
        <v>18122</v>
      </c>
      <c r="H42" s="21">
        <v>30391</v>
      </c>
      <c r="I42" s="45">
        <v>6308</v>
      </c>
      <c r="J42" s="45">
        <v>24083</v>
      </c>
      <c r="K42" s="59">
        <f t="shared" si="1"/>
        <v>100</v>
      </c>
      <c r="L42" s="52">
        <v>3.8050051760824601</v>
      </c>
      <c r="M42" s="53">
        <v>96.19499482391754</v>
      </c>
      <c r="N42" s="59">
        <f t="shared" si="2"/>
        <v>100</v>
      </c>
      <c r="O42" s="52">
        <v>7.1476148998309164</v>
      </c>
      <c r="P42" s="53">
        <v>92.852385100169087</v>
      </c>
      <c r="Q42" s="59">
        <f t="shared" si="3"/>
        <v>100</v>
      </c>
      <c r="R42" s="52">
        <v>20.75614491132243</v>
      </c>
      <c r="S42" s="63">
        <v>79.243855088677577</v>
      </c>
    </row>
    <row r="43" spans="1:19" x14ac:dyDescent="0.25">
      <c r="A43" s="12" t="s">
        <v>35</v>
      </c>
      <c r="B43" s="13">
        <v>2817381</v>
      </c>
      <c r="C43" s="4">
        <v>1103325</v>
      </c>
      <c r="D43" s="4">
        <v>1714056</v>
      </c>
      <c r="E43" s="24">
        <v>5811</v>
      </c>
      <c r="F43" s="4">
        <v>2713</v>
      </c>
      <c r="G43" s="25">
        <v>3098</v>
      </c>
      <c r="H43" s="24">
        <v>305</v>
      </c>
      <c r="I43" s="4">
        <v>127</v>
      </c>
      <c r="J43" s="4">
        <v>178</v>
      </c>
      <c r="K43" s="60">
        <f t="shared" si="1"/>
        <v>100</v>
      </c>
      <c r="L43" s="54">
        <v>39.161370080936869</v>
      </c>
      <c r="M43" s="55">
        <v>60.838629919063123</v>
      </c>
      <c r="N43" s="60">
        <f t="shared" si="2"/>
        <v>100</v>
      </c>
      <c r="O43" s="54">
        <v>46.687317157115814</v>
      </c>
      <c r="P43" s="55">
        <v>53.312682842884186</v>
      </c>
      <c r="Q43" s="60">
        <f t="shared" si="3"/>
        <v>100</v>
      </c>
      <c r="R43" s="54">
        <v>41.639344262295083</v>
      </c>
      <c r="S43" s="63">
        <v>58.360655737704917</v>
      </c>
    </row>
    <row r="44" spans="1:19" x14ac:dyDescent="0.25">
      <c r="A44" s="36" t="s">
        <v>36</v>
      </c>
      <c r="B44" s="41"/>
      <c r="C44" s="41"/>
      <c r="D44" s="41"/>
      <c r="E44" s="41"/>
      <c r="F44" s="41"/>
      <c r="G44" s="41"/>
      <c r="H44" s="41"/>
      <c r="I44" s="41"/>
      <c r="J44" s="41"/>
      <c r="K44" s="37"/>
      <c r="L44" s="37"/>
      <c r="M44" s="37"/>
      <c r="N44" s="41"/>
      <c r="O44" s="41"/>
      <c r="P44" s="41"/>
      <c r="Q44" s="41"/>
      <c r="R44" s="41"/>
      <c r="S44" s="36"/>
    </row>
  </sheetData>
  <mergeCells count="29">
    <mergeCell ref="A44:S44"/>
    <mergeCell ref="K9:K10"/>
    <mergeCell ref="L9:M9"/>
    <mergeCell ref="N9:N10"/>
    <mergeCell ref="O9:P9"/>
    <mergeCell ref="Q9:Q10"/>
    <mergeCell ref="R9:S9"/>
    <mergeCell ref="B9:B10"/>
    <mergeCell ref="C9:D9"/>
    <mergeCell ref="E9:E10"/>
    <mergeCell ref="F9:G9"/>
    <mergeCell ref="H9:H10"/>
    <mergeCell ref="I9:J9"/>
    <mergeCell ref="N8:P8"/>
    <mergeCell ref="Q8:S8"/>
    <mergeCell ref="A1:S1"/>
    <mergeCell ref="A2:S2"/>
    <mergeCell ref="A3:S3"/>
    <mergeCell ref="A4:S4"/>
    <mergeCell ref="A5:S5"/>
    <mergeCell ref="K6:S6"/>
    <mergeCell ref="A6:A10"/>
    <mergeCell ref="K8:M8"/>
    <mergeCell ref="B6:J6"/>
    <mergeCell ref="B8:D8"/>
    <mergeCell ref="E8:G8"/>
    <mergeCell ref="H8:J8"/>
    <mergeCell ref="B7:J7"/>
    <mergeCell ref="K7:S7"/>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F970-C4E2-4756-82B9-93F2F43C7E8E}">
  <dimension ref="A1:A11"/>
  <sheetViews>
    <sheetView workbookViewId="0">
      <selection activeCell="A12" sqref="A12"/>
    </sheetView>
  </sheetViews>
  <sheetFormatPr defaultRowHeight="15" x14ac:dyDescent="0.25"/>
  <sheetData>
    <row r="1" spans="1:1" x14ac:dyDescent="0.25">
      <c r="A1" s="1" t="s">
        <v>37</v>
      </c>
    </row>
    <row r="2" spans="1:1" x14ac:dyDescent="0.25">
      <c r="A2" s="2"/>
    </row>
    <row r="3" spans="1:1" x14ac:dyDescent="0.25">
      <c r="A3" s="2" t="s">
        <v>38</v>
      </c>
    </row>
    <row r="4" spans="1:1" x14ac:dyDescent="0.25">
      <c r="A4" s="2" t="s">
        <v>39</v>
      </c>
    </row>
    <row r="5" spans="1:1" x14ac:dyDescent="0.25">
      <c r="A5" s="2" t="s">
        <v>40</v>
      </c>
    </row>
    <row r="6" spans="1:1" x14ac:dyDescent="0.25">
      <c r="A6" s="2" t="s">
        <v>41</v>
      </c>
    </row>
    <row r="7" spans="1:1" x14ac:dyDescent="0.25">
      <c r="A7" s="2" t="s">
        <v>42</v>
      </c>
    </row>
    <row r="8" spans="1:1" x14ac:dyDescent="0.25">
      <c r="A8" s="2" t="s">
        <v>43</v>
      </c>
    </row>
    <row r="9" spans="1:1" x14ac:dyDescent="0.25">
      <c r="A9" s="2" t="s">
        <v>44</v>
      </c>
    </row>
    <row r="10" spans="1:1" x14ac:dyDescent="0.25">
      <c r="A10" s="2" t="s">
        <v>45</v>
      </c>
    </row>
    <row r="11" spans="1:1" x14ac:dyDescent="0.25">
      <c r="A11" s="2" t="s">
        <v>46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3" ma:contentTypeDescription="Crie um novo documento." ma:contentTypeScope="" ma:versionID="518630e229e48302800b681c30420ee1">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1b0dd0308287c7555b9a554bdd19b4fe"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25C4BA-D988-4C61-83CE-766BD4C5E079}">
  <ds:schemaRefs>
    <ds:schemaRef ds:uri="http://schemas.microsoft.com/office/2006/metadata/properties"/>
    <ds:schemaRef ds:uri="http://purl.org/dc/elements/1.1/"/>
    <ds:schemaRef ds:uri="http://www.w3.org/XML/1998/namespace"/>
    <ds:schemaRef ds:uri="http://schemas.openxmlformats.org/package/2006/metadata/core-properties"/>
    <ds:schemaRef ds:uri="http://schemas.microsoft.com/office/2006/documentManagement/types"/>
    <ds:schemaRef ds:uri="cc4a3d05-cc0f-42c2-a629-48ca7efa09fd"/>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B36E43EF-774A-458D-8C4E-6C316BADEC27}"/>
</file>

<file path=customXml/itemProps3.xml><?xml version="1.0" encoding="utf-8"?>
<ds:datastoreItem xmlns:ds="http://schemas.openxmlformats.org/officeDocument/2006/customXml" ds:itemID="{49D040DC-9C78-4626-87BF-2EE79C0C35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 complementar 1</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Bianca dos Santos Loiola</cp:lastModifiedBy>
  <cp:revision/>
  <dcterms:created xsi:type="dcterms:W3CDTF">2025-04-25T20:00:55Z</dcterms:created>
  <dcterms:modified xsi:type="dcterms:W3CDTF">2025-06-17T18:48:40Z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5100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