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LOGICO" sheetId="1" state="visible" r:id="rId2"/>
    <sheet name="Hoja1" sheetId="2" state="hidden" r:id="rId3"/>
  </sheets>
  <definedNames>
    <definedName function="false" hidden="false" localSheetId="0" name="Excel_BuiltIn_Print_Area" vbProcedure="false">CRONOLOGICO!$A:$Q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<sst xmlns="http://schemas.openxmlformats.org/spreadsheetml/2006/main" count="58" uniqueCount="23">
  <si>
    <t xml:space="preserve">Fecha Nacimiento</t>
  </si>
  <si>
    <t xml:space="preserve">##/##/####</t>
  </si>
  <si>
    <t xml:space="preserve">SEXO</t>
  </si>
  <si>
    <t xml:space="preserve">F</t>
  </si>
  <si>
    <t xml:space="preserve">EDAD al Inicio</t>
  </si>
  <si>
    <t xml:space="preserve">FECHA Inicio</t>
  </si>
  <si>
    <t xml:space="preserve">DESDE</t>
  </si>
  <si>
    <t xml:space="preserve">HASTA</t>
  </si>
  <si>
    <t xml:space="preserve">APORTES</t>
  </si>
  <si>
    <t xml:space="preserve">AÑOS DE SERVICIO</t>
  </si>
  <si>
    <t xml:space="preserve">EMPRESA</t>
  </si>
  <si>
    <t xml:space="preserve">D</t>
  </si>
  <si>
    <t xml:space="preserve">M</t>
  </si>
  <si>
    <t xml:space="preserve">A</t>
  </si>
  <si>
    <t xml:space="preserve">RECORDAR ORDENAR ESTA TABLA ANTES DE IMPRIMIR EL RESULTADO DEL CRONOLOGICO (CAMPO "DESDE") - NUNCA COLOCAR DOS VECES EL MISMO NOMBRE DE UNA EMPRESA</t>
  </si>
  <si>
    <t xml:space="preserve">NROEXPEDIENTE - NOMBRE - NUEVA MORATORIA</t>
  </si>
  <si>
    <t xml:space="preserve">TIEMPO TOTAL DE APORTES</t>
  </si>
  <si>
    <t xml:space="preserve">COMPENSA</t>
  </si>
  <si>
    <t xml:space="preserve">TOTAL</t>
  </si>
  <si>
    <t xml:space="preserve">sin actividad</t>
  </si>
  <si>
    <t xml:space="preserve">desde</t>
  </si>
  <si>
    <t xml:space="preserve">hasta</t>
  </si>
  <si>
    <t xml:space="preserve">TIEMPO TOTAL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</si>
</sst>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M/D/YYYY"/>
    <numFmt numFmtId="167" formatCode="General"/>
    <numFmt numFmtId="168" formatCode="0.0000"/>
    <numFmt numFmtId="169" formatCode="0.00"/>
    <numFmt numFmtId="170" formatCode="DD\-MM\-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sz val="10"/>
      <color rgb="FF000000"/>
      <name val="Arial"/>
      <family val="2"/>
    </font>
    <font>
      <b val="true"/>
      <sz val="10"/>
      <color rgb="FFFFFFFF"/>
      <name val="Arial"/>
      <family val="2"/>
    </font>
    <font>
      <b val="true"/>
      <sz val="16"/>
      <color rgb="FFFF0000"/>
      <name val="Times New Roman"/>
      <family val="1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/>
      <bottom style="thin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/>
      <diagonal/>
    </border>
    <border diagonalUp="false" diagonalDown="false">
      <left style="medium">
        <color rgb="FF3C3C3C"/>
      </left>
      <right/>
      <top style="medium">
        <color rgb="FF3C3C3C"/>
      </top>
      <bottom/>
      <diagonal/>
    </border>
    <border diagonalUp="false" diagonalDown="false">
      <left/>
      <right/>
      <top style="medium">
        <color rgb="FF3C3C3C"/>
      </top>
      <bottom/>
      <diagonal/>
    </border>
    <border diagonalUp="false" diagonalDown="false">
      <left/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 style="medium">
        <color rgb="FF3C3C3C"/>
      </right>
      <top/>
      <bottom style="medium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 style="medium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 style="medium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/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medium">
        <color rgb="FF3C3C3C"/>
      </left>
      <right style="thin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thin">
        <color rgb="FF3C3C3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6" fontId="0" fillId="0" borderId="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family val="2"/>
        <b val="1"/>
        <i val="0"/>
      </font>
      <fill>
        <patternFill>
          <bgColor rgb="FF99CCFF"/>
        </patternFill>
      </fill>
    </dxf>
    <dxf>
      <font>
        <name val="Arial"/>
        <family val="2"/>
        <b val="1"/>
        <i val="0"/>
      </font>
      <fill>
        <patternFill>
          <bgColor rgb="FF99CC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Y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0" width="24.53"/>
    <col collapsed="false" customWidth="true" hidden="false" outlineLevel="0" max="2" min="2" style="0" width="10.84"/>
    <col collapsed="false" customWidth="true" hidden="false" outlineLevel="0" max="3" min="3" style="0" width="11.27"/>
    <col collapsed="false" customWidth="true" hidden="false" outlineLevel="0" max="4" min="4" style="0" width="5.98"/>
    <col collapsed="false" customWidth="true" hidden="false" outlineLevel="0" max="5" min="5" style="0" width="23.96"/>
    <col collapsed="false" customWidth="true" hidden="false" outlineLevel="0" max="7" min="6" style="0" width="5.7"/>
    <col collapsed="false" customWidth="true" hidden="false" outlineLevel="0" max="11" min="8" style="1" width="5.7"/>
    <col collapsed="false" customWidth="true" hidden="false" outlineLevel="0" max="15" min="12" style="0" width="5.7"/>
    <col collapsed="false" customWidth="true" hidden="false" outlineLevel="0" max="17" min="16" style="1" width="5.7"/>
    <col collapsed="false" customWidth="true" hidden="false" outlineLevel="0" max="18" min="18" style="0" width="6.98"/>
    <col collapsed="false" customWidth="true" hidden="false" outlineLevel="0" max="19" min="19" style="0" width="8.13"/>
    <col collapsed="false" customWidth="true" hidden="false" outlineLevel="0" max="20" min="20" style="0" width="7.13"/>
    <col collapsed="false" customWidth="true" hidden="false" outlineLevel="0" max="21" min="21" style="0" width="5.55"/>
    <col collapsed="false" customWidth="true" hidden="false" outlineLevel="0" max="22" min="22" style="0" width="5.28"/>
    <col collapsed="false" customWidth="true" hidden="false" outlineLevel="0" max="1025" min="23" style="0" width="11.04"/>
  </cols>
  <sheetData>
    <row r="1" customFormat="false" ht="17.2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5" t="s">
        <v>4</v>
      </c>
      <c r="F1" s="6" t="e">
        <f aca="false">Hoja1!L1</f>
        <v>#VALUE!</v>
      </c>
      <c r="G1" s="7" t="e">
        <f aca="false">Hoja1!M1</f>
        <v>#VALUE!</v>
      </c>
      <c r="H1" s="6" t="e">
        <f aca="false">Hoja1!N1</f>
        <v>#VALUE!</v>
      </c>
      <c r="I1" s="8"/>
      <c r="J1" s="8"/>
      <c r="K1" s="9"/>
      <c r="L1" s="10"/>
      <c r="M1" s="10"/>
      <c r="N1" s="10"/>
      <c r="O1" s="9"/>
      <c r="P1" s="9"/>
      <c r="Q1" s="9"/>
    </row>
    <row r="2" customFormat="false" ht="12.75" hidden="false" customHeight="false" outlineLevel="0" collapsed="false">
      <c r="A2" s="2" t="s">
        <v>5</v>
      </c>
      <c r="B2" s="11" t="s">
        <v>1</v>
      </c>
      <c r="E2" s="10"/>
      <c r="F2" s="12" t="s">
        <v>6</v>
      </c>
      <c r="G2" s="12"/>
      <c r="H2" s="12"/>
      <c r="I2" s="13" t="s">
        <v>7</v>
      </c>
      <c r="J2" s="13"/>
      <c r="K2" s="13"/>
      <c r="L2" s="13" t="s">
        <v>8</v>
      </c>
      <c r="M2" s="13"/>
      <c r="N2" s="13"/>
      <c r="O2" s="13" t="s">
        <v>9</v>
      </c>
      <c r="P2" s="13"/>
      <c r="Q2" s="13"/>
    </row>
    <row r="3" customFormat="false" ht="12.75" hidden="false" customHeight="false" outlineLevel="0" collapsed="false">
      <c r="E3" s="14" t="s">
        <v>10</v>
      </c>
      <c r="F3" s="15" t="s">
        <v>11</v>
      </c>
      <c r="G3" s="16" t="s">
        <v>12</v>
      </c>
      <c r="H3" s="17" t="s">
        <v>13</v>
      </c>
      <c r="I3" s="18" t="s">
        <v>11</v>
      </c>
      <c r="J3" s="16" t="s">
        <v>12</v>
      </c>
      <c r="K3" s="17" t="s">
        <v>13</v>
      </c>
      <c r="L3" s="18" t="s">
        <v>13</v>
      </c>
      <c r="M3" s="16" t="s">
        <v>12</v>
      </c>
      <c r="N3" s="17" t="s">
        <v>11</v>
      </c>
      <c r="O3" s="18" t="s">
        <v>13</v>
      </c>
      <c r="P3" s="16" t="s">
        <v>12</v>
      </c>
      <c r="Q3" s="17" t="s">
        <v>11</v>
      </c>
      <c r="W3" s="1"/>
      <c r="X3" s="1"/>
      <c r="Y3" s="1"/>
    </row>
    <row r="4" customFormat="false" ht="12.75" hidden="false" customHeight="false" outlineLevel="0" collapsed="false">
      <c r="A4" s="19" t="s">
        <v>10</v>
      </c>
      <c r="B4" s="20" t="s">
        <v>6</v>
      </c>
      <c r="C4" s="21" t="s">
        <v>7</v>
      </c>
      <c r="E4" s="22" t="str">
        <f aca="false">IF(ISERROR(Hoja1!E4),"",Hoja1!E4)</f>
        <v/>
      </c>
      <c r="F4" s="23" t="str">
        <f aca="false">IF(ISERROR(Hoja1!F4),"",Hoja1!F4)</f>
        <v/>
      </c>
      <c r="G4" s="24" t="str">
        <f aca="false">IF(ISERROR(Hoja1!G4),"",Hoja1!G4)</f>
        <v/>
      </c>
      <c r="H4" s="25" t="str">
        <f aca="false">IF(ISERROR(Hoja1!H4),"",Hoja1!H4)</f>
        <v/>
      </c>
      <c r="I4" s="26" t="str">
        <f aca="false">IF(ISERROR(Hoja1!I4),"",Hoja1!I4)</f>
        <v/>
      </c>
      <c r="J4" s="27" t="str">
        <f aca="false">IF(ISERROR(Hoja1!J4),"",Hoja1!J4)</f>
        <v/>
      </c>
      <c r="K4" s="25" t="str">
        <f aca="false">IF(ISERROR(Hoja1!K4),"",Hoja1!K4)</f>
        <v/>
      </c>
      <c r="L4" s="26" t="str">
        <f aca="false">IF(ISERROR(Hoja1!L4),"",Hoja1!L4)</f>
        <v/>
      </c>
      <c r="M4" s="24" t="str">
        <f aca="false">IF(ISERROR(Hoja1!M4),"",Hoja1!M4)</f>
        <v/>
      </c>
      <c r="N4" s="25" t="str">
        <f aca="false">IF(ISERROR(Hoja1!N4),"",Hoja1!N4)</f>
        <v/>
      </c>
      <c r="O4" s="26" t="str">
        <f aca="false">IF(ISERROR(Hoja1!O4),"",Hoja1!O4)</f>
        <v/>
      </c>
      <c r="P4" s="24" t="str">
        <f aca="false">IF(ISERROR(Hoja1!P4),"",Hoja1!P4)</f>
        <v/>
      </c>
      <c r="Q4" s="25" t="str">
        <f aca="false">IF(ISERROR(Hoja1!Q4),"",Hoja1!Q4)</f>
        <v/>
      </c>
      <c r="R4" s="1"/>
      <c r="T4" s="1"/>
    </row>
    <row r="5" customFormat="false" ht="12.75" hidden="false" customHeight="false" outlineLevel="0" collapsed="false">
      <c r="A5" s="28"/>
      <c r="B5" s="29"/>
      <c r="C5" s="30"/>
      <c r="E5" s="22" t="str">
        <f aca="false">IF(ISERROR(Hoja1!E5),"",Hoja1!E5)</f>
        <v/>
      </c>
      <c r="F5" s="23" t="str">
        <f aca="false">IF(ISERROR(Hoja1!F5),"",Hoja1!F5)</f>
        <v/>
      </c>
      <c r="G5" s="24" t="str">
        <f aca="false">IF(ISERROR(Hoja1!G5),"",Hoja1!G5)</f>
        <v/>
      </c>
      <c r="H5" s="25" t="str">
        <f aca="false">IF(ISERROR(Hoja1!H5),"",Hoja1!H5)</f>
        <v/>
      </c>
      <c r="I5" s="26" t="str">
        <f aca="false">IF(ISERROR(Hoja1!I5),"",Hoja1!I5)</f>
        <v/>
      </c>
      <c r="J5" s="27" t="str">
        <f aca="false">IF(ISERROR(Hoja1!J5),"",Hoja1!J5)</f>
        <v/>
      </c>
      <c r="K5" s="25" t="str">
        <f aca="false">IF(ISERROR(Hoja1!K5),"",Hoja1!K5)</f>
        <v/>
      </c>
      <c r="L5" s="23" t="str">
        <f aca="false">IF(ISERROR(Hoja1!L5),"",Hoja1!L5)</f>
        <v/>
      </c>
      <c r="M5" s="24" t="str">
        <f aca="false">IF(ISERROR(Hoja1!M5),"",Hoja1!M5)</f>
        <v/>
      </c>
      <c r="N5" s="25" t="str">
        <f aca="false">IF(ISERROR(Hoja1!N5),"",Hoja1!N5)</f>
        <v/>
      </c>
      <c r="O5" s="23" t="str">
        <f aca="false">IF(ISERROR(Hoja1!O5),"",Hoja1!O5)</f>
        <v/>
      </c>
      <c r="P5" s="24" t="str">
        <f aca="false">IF(ISERROR(Hoja1!P5),"",Hoja1!P5)</f>
        <v/>
      </c>
      <c r="Q5" s="25" t="str">
        <f aca="false">IF(ISERROR(Hoja1!Q5),"",Hoja1!Q5)</f>
        <v/>
      </c>
      <c r="T5" s="1"/>
    </row>
    <row r="6" customFormat="false" ht="12.75" hidden="false" customHeight="false" outlineLevel="0" collapsed="false">
      <c r="A6" s="28"/>
      <c r="B6" s="3"/>
      <c r="C6" s="30"/>
      <c r="E6" s="22" t="str">
        <f aca="false">IF(ISERROR(Hoja1!E6),"",Hoja1!E6)</f>
        <v/>
      </c>
      <c r="F6" s="23" t="str">
        <f aca="false">IF(ISERROR(Hoja1!F6),"",Hoja1!F6)</f>
        <v/>
      </c>
      <c r="G6" s="24" t="str">
        <f aca="false">IF(ISERROR(Hoja1!G6),"",Hoja1!G6)</f>
        <v/>
      </c>
      <c r="H6" s="25" t="str">
        <f aca="false">IF(ISERROR(Hoja1!H6),"",Hoja1!H6)</f>
        <v/>
      </c>
      <c r="I6" s="26" t="str">
        <f aca="false">IF(ISERROR(Hoja1!I6),"",Hoja1!I6)</f>
        <v/>
      </c>
      <c r="J6" s="27" t="str">
        <f aca="false">IF(ISERROR(Hoja1!J6),"",Hoja1!J6)</f>
        <v/>
      </c>
      <c r="K6" s="25" t="str">
        <f aca="false">IF(ISERROR(Hoja1!K6),"",Hoja1!K6)</f>
        <v/>
      </c>
      <c r="L6" s="23" t="str">
        <f aca="false">IF(ISERROR(Hoja1!L6),"",Hoja1!L6)</f>
        <v/>
      </c>
      <c r="M6" s="24" t="str">
        <f aca="false">IF(ISERROR(Hoja1!M6),"",Hoja1!M6)</f>
        <v/>
      </c>
      <c r="N6" s="25" t="str">
        <f aca="false">IF(ISERROR(Hoja1!N6),"",Hoja1!N6)</f>
        <v/>
      </c>
      <c r="O6" s="23" t="str">
        <f aca="false">IF(ISERROR(Hoja1!O6),"",Hoja1!O6)</f>
        <v/>
      </c>
      <c r="P6" s="24" t="str">
        <f aca="false">IF(ISERROR(Hoja1!P6),"",Hoja1!P6)</f>
        <v/>
      </c>
      <c r="Q6" s="25" t="str">
        <f aca="false">IF(ISERROR(Hoja1!Q6),"",Hoja1!Q6)</f>
        <v/>
      </c>
      <c r="T6" s="1"/>
    </row>
    <row r="7" customFormat="false" ht="12.75" hidden="false" customHeight="false" outlineLevel="0" collapsed="false">
      <c r="A7" s="31"/>
      <c r="B7" s="3"/>
      <c r="C7" s="30"/>
      <c r="E7" s="22" t="str">
        <f aca="false">IF(ISERROR(Hoja1!E7),"",Hoja1!E7)</f>
        <v/>
      </c>
      <c r="F7" s="23" t="str">
        <f aca="false">IF(ISERROR(Hoja1!F7),"",Hoja1!F7)</f>
        <v/>
      </c>
      <c r="G7" s="24" t="str">
        <f aca="false">IF(ISERROR(Hoja1!G7),"",Hoja1!G7)</f>
        <v/>
      </c>
      <c r="H7" s="25" t="str">
        <f aca="false">IF(ISERROR(Hoja1!H7),"",Hoja1!H7)</f>
        <v/>
      </c>
      <c r="I7" s="26" t="str">
        <f aca="false">IF(ISERROR(Hoja1!I7),"",Hoja1!I7)</f>
        <v/>
      </c>
      <c r="J7" s="27" t="str">
        <f aca="false">IF(ISERROR(Hoja1!J7),"",Hoja1!J7)</f>
        <v/>
      </c>
      <c r="K7" s="25" t="str">
        <f aca="false">IF(ISERROR(Hoja1!K7),"",Hoja1!K7)</f>
        <v/>
      </c>
      <c r="L7" s="23" t="str">
        <f aca="false">IF(ISERROR(Hoja1!L7),"",Hoja1!L7)</f>
        <v/>
      </c>
      <c r="M7" s="24" t="str">
        <f aca="false">IF(ISERROR(Hoja1!M7),"",Hoja1!M7)</f>
        <v/>
      </c>
      <c r="N7" s="25" t="str">
        <f aca="false">IF(ISERROR(Hoja1!N7),"",Hoja1!N7)</f>
        <v/>
      </c>
      <c r="O7" s="23" t="str">
        <f aca="false">IF(ISERROR(Hoja1!O7),"",Hoja1!O7)</f>
        <v/>
      </c>
      <c r="P7" s="24" t="str">
        <f aca="false">IF(ISERROR(Hoja1!P7),"",Hoja1!P7)</f>
        <v/>
      </c>
      <c r="Q7" s="25" t="str">
        <f aca="false">IF(ISERROR(Hoja1!Q7),"",Hoja1!Q7)</f>
        <v/>
      </c>
      <c r="T7" s="1"/>
    </row>
    <row r="8" customFormat="false" ht="12.75" hidden="false" customHeight="false" outlineLevel="0" collapsed="false">
      <c r="A8" s="28"/>
      <c r="B8" s="3"/>
      <c r="C8" s="30"/>
      <c r="E8" s="22" t="str">
        <f aca="false">IF(ISERROR(Hoja1!E8),"",Hoja1!E8)</f>
        <v/>
      </c>
      <c r="F8" s="23" t="str">
        <f aca="false">IF(ISERROR(Hoja1!F8),"",Hoja1!F8)</f>
        <v/>
      </c>
      <c r="G8" s="24" t="str">
        <f aca="false">IF(ISERROR(Hoja1!G8),"",Hoja1!G8)</f>
        <v/>
      </c>
      <c r="H8" s="25" t="str">
        <f aca="false">IF(ISERROR(Hoja1!H8),"",Hoja1!H8)</f>
        <v/>
      </c>
      <c r="I8" s="26" t="str">
        <f aca="false">IF(ISERROR(Hoja1!I8),"",Hoja1!I8)</f>
        <v/>
      </c>
      <c r="J8" s="27" t="str">
        <f aca="false">IF(ISERROR(Hoja1!J8),"",Hoja1!J8)</f>
        <v/>
      </c>
      <c r="K8" s="25" t="str">
        <f aca="false">IF(ISERROR(Hoja1!K8),"",Hoja1!K8)</f>
        <v/>
      </c>
      <c r="L8" s="23" t="str">
        <f aca="false">IF(ISERROR(Hoja1!L8),"",Hoja1!L8)</f>
        <v/>
      </c>
      <c r="M8" s="24" t="str">
        <f aca="false">IF(ISERROR(Hoja1!M8),"",Hoja1!M8)</f>
        <v/>
      </c>
      <c r="N8" s="25" t="str">
        <f aca="false">IF(ISERROR(Hoja1!N8),"",Hoja1!N8)</f>
        <v/>
      </c>
      <c r="O8" s="23" t="str">
        <f aca="false">IF(ISERROR(Hoja1!O8),"",Hoja1!O8)</f>
        <v/>
      </c>
      <c r="P8" s="24" t="str">
        <f aca="false">IF(ISERROR(Hoja1!P8),"",Hoja1!P8)</f>
        <v/>
      </c>
      <c r="Q8" s="25" t="str">
        <f aca="false">IF(ISERROR(Hoja1!Q8),"",Hoja1!Q8)</f>
        <v/>
      </c>
      <c r="T8" s="1"/>
    </row>
    <row r="9" customFormat="false" ht="12.75" hidden="false" customHeight="false" outlineLevel="0" collapsed="false">
      <c r="A9" s="28"/>
      <c r="B9" s="3"/>
      <c r="C9" s="30"/>
      <c r="E9" s="22" t="str">
        <f aca="false">IF(ISERROR(Hoja1!E9),"",Hoja1!E9)</f>
        <v/>
      </c>
      <c r="F9" s="23" t="str">
        <f aca="false">IF(ISERROR(Hoja1!F9),"",Hoja1!F9)</f>
        <v/>
      </c>
      <c r="G9" s="24" t="str">
        <f aca="false">IF(ISERROR(Hoja1!G9),"",Hoja1!G9)</f>
        <v/>
      </c>
      <c r="H9" s="25" t="str">
        <f aca="false">IF(ISERROR(Hoja1!H9),"",Hoja1!H9)</f>
        <v/>
      </c>
      <c r="I9" s="26" t="str">
        <f aca="false">IF(ISERROR(Hoja1!I9),"",Hoja1!I9)</f>
        <v/>
      </c>
      <c r="J9" s="27" t="str">
        <f aca="false">IF(ISERROR(Hoja1!J9),"",Hoja1!J9)</f>
        <v/>
      </c>
      <c r="K9" s="25" t="str">
        <f aca="false">IF(ISERROR(Hoja1!K9),"",Hoja1!K9)</f>
        <v/>
      </c>
      <c r="L9" s="23" t="str">
        <f aca="false">IF(ISERROR(Hoja1!L9),"",Hoja1!L9)</f>
        <v/>
      </c>
      <c r="M9" s="24" t="str">
        <f aca="false">IF(ISERROR(Hoja1!M9),"",Hoja1!M9)</f>
        <v/>
      </c>
      <c r="N9" s="25" t="str">
        <f aca="false">IF(ISERROR(Hoja1!N9),"",Hoja1!N9)</f>
        <v/>
      </c>
      <c r="O9" s="23" t="str">
        <f aca="false">IF(ISERROR(Hoja1!O9),"",Hoja1!O9)</f>
        <v/>
      </c>
      <c r="P9" s="24" t="str">
        <f aca="false">IF(ISERROR(Hoja1!P9),"",Hoja1!P9)</f>
        <v/>
      </c>
      <c r="Q9" s="25" t="str">
        <f aca="false">IF(ISERROR(Hoja1!Q9),"",Hoja1!Q9)</f>
        <v/>
      </c>
      <c r="T9" s="1"/>
    </row>
    <row r="10" customFormat="false" ht="12.75" hidden="false" customHeight="false" outlineLevel="0" collapsed="false">
      <c r="A10" s="32"/>
      <c r="B10" s="3"/>
      <c r="C10" s="30"/>
      <c r="E10" s="22" t="str">
        <f aca="false">IF(ISERROR(Hoja1!E10),"",Hoja1!E10)</f>
        <v/>
      </c>
      <c r="F10" s="23" t="str">
        <f aca="false">IF(ISERROR(Hoja1!F10),"",Hoja1!F10)</f>
        <v/>
      </c>
      <c r="G10" s="24" t="str">
        <f aca="false">IF(ISERROR(Hoja1!G10),"",Hoja1!G10)</f>
        <v/>
      </c>
      <c r="H10" s="25" t="str">
        <f aca="false">IF(ISERROR(Hoja1!H10),"",Hoja1!H10)</f>
        <v/>
      </c>
      <c r="I10" s="26" t="str">
        <f aca="false">IF(ISERROR(Hoja1!I10),"",Hoja1!I10)</f>
        <v/>
      </c>
      <c r="J10" s="27" t="str">
        <f aca="false">IF(ISERROR(Hoja1!J10),"",Hoja1!J10)</f>
        <v/>
      </c>
      <c r="K10" s="25" t="str">
        <f aca="false">IF(ISERROR(Hoja1!K10),"",Hoja1!K10)</f>
        <v/>
      </c>
      <c r="L10" s="23" t="str">
        <f aca="false">IF(ISERROR(Hoja1!L10),"",Hoja1!L10)</f>
        <v/>
      </c>
      <c r="M10" s="24" t="str">
        <f aca="false">IF(ISERROR(Hoja1!M10),"",Hoja1!M10)</f>
        <v/>
      </c>
      <c r="N10" s="25" t="str">
        <f aca="false">IF(ISERROR(Hoja1!N10),"",Hoja1!N10)</f>
        <v/>
      </c>
      <c r="O10" s="23" t="str">
        <f aca="false">IF(ISERROR(Hoja1!O10),"",Hoja1!O10)</f>
        <v/>
      </c>
      <c r="P10" s="24" t="str">
        <f aca="false">IF(ISERROR(Hoja1!P10),"",Hoja1!P10)</f>
        <v/>
      </c>
      <c r="Q10" s="25" t="str">
        <f aca="false">IF(ISERROR(Hoja1!Q10),"",Hoja1!Q10)</f>
        <v/>
      </c>
      <c r="T10" s="1"/>
    </row>
    <row r="11" customFormat="false" ht="12.75" hidden="false" customHeight="false" outlineLevel="0" collapsed="false">
      <c r="A11" s="28"/>
      <c r="B11" s="3"/>
      <c r="C11" s="30"/>
      <c r="E11" s="22" t="str">
        <f aca="false">IF(ISERROR(Hoja1!E11),"",Hoja1!E11)</f>
        <v/>
      </c>
      <c r="F11" s="23" t="str">
        <f aca="false">IF(ISERROR(Hoja1!F11),"",Hoja1!F11)</f>
        <v/>
      </c>
      <c r="G11" s="24" t="str">
        <f aca="false">IF(ISERROR(Hoja1!G11),"",Hoja1!G11)</f>
        <v/>
      </c>
      <c r="H11" s="25" t="str">
        <f aca="false">IF(ISERROR(Hoja1!H11),"",Hoja1!H11)</f>
        <v/>
      </c>
      <c r="I11" s="26" t="str">
        <f aca="false">IF(ISERROR(Hoja1!I11),"",Hoja1!I11)</f>
        <v/>
      </c>
      <c r="J11" s="27" t="str">
        <f aca="false">IF(ISERROR(Hoja1!J11),"",Hoja1!J11)</f>
        <v/>
      </c>
      <c r="K11" s="25" t="str">
        <f aca="false">IF(ISERROR(Hoja1!K11),"",Hoja1!K11)</f>
        <v/>
      </c>
      <c r="L11" s="23" t="str">
        <f aca="false">IF(ISERROR(Hoja1!L11),"",Hoja1!L11)</f>
        <v/>
      </c>
      <c r="M11" s="24" t="str">
        <f aca="false">IF(ISERROR(Hoja1!M11),"",Hoja1!M11)</f>
        <v/>
      </c>
      <c r="N11" s="25" t="str">
        <f aca="false">IF(ISERROR(Hoja1!N11),"",Hoja1!N11)</f>
        <v/>
      </c>
      <c r="O11" s="23" t="str">
        <f aca="false">IF(ISERROR(Hoja1!O11),"",Hoja1!O11)</f>
        <v/>
      </c>
      <c r="P11" s="24" t="str">
        <f aca="false">IF(ISERROR(Hoja1!P11),"",Hoja1!P11)</f>
        <v/>
      </c>
      <c r="Q11" s="25" t="str">
        <f aca="false">IF(ISERROR(Hoja1!Q11),"",Hoja1!Q11)</f>
        <v/>
      </c>
      <c r="T11" s="1"/>
    </row>
    <row r="12" customFormat="false" ht="12.75" hidden="false" customHeight="false" outlineLevel="0" collapsed="false">
      <c r="A12" s="28"/>
      <c r="B12" s="3"/>
      <c r="C12" s="30"/>
      <c r="E12" s="22" t="str">
        <f aca="false">IF(ISERROR(Hoja1!E12),"",Hoja1!E12)</f>
        <v/>
      </c>
      <c r="F12" s="23" t="str">
        <f aca="false">IF(ISERROR(Hoja1!F12),"",Hoja1!F12)</f>
        <v/>
      </c>
      <c r="G12" s="24" t="str">
        <f aca="false">IF(ISERROR(Hoja1!G12),"",Hoja1!G12)</f>
        <v/>
      </c>
      <c r="H12" s="25" t="str">
        <f aca="false">IF(ISERROR(Hoja1!H12),"",Hoja1!H12)</f>
        <v/>
      </c>
      <c r="I12" s="26" t="str">
        <f aca="false">IF(ISERROR(Hoja1!I12),"",Hoja1!I12)</f>
        <v/>
      </c>
      <c r="J12" s="27" t="str">
        <f aca="false">IF(ISERROR(Hoja1!J12),"",Hoja1!J12)</f>
        <v/>
      </c>
      <c r="K12" s="25" t="str">
        <f aca="false">IF(ISERROR(Hoja1!K12),"",Hoja1!K12)</f>
        <v/>
      </c>
      <c r="L12" s="23" t="str">
        <f aca="false">IF(ISERROR(Hoja1!L12),"",Hoja1!L12)</f>
        <v/>
      </c>
      <c r="M12" s="24" t="str">
        <f aca="false">IF(ISERROR(Hoja1!M12),"",Hoja1!M12)</f>
        <v/>
      </c>
      <c r="N12" s="25" t="str">
        <f aca="false">IF(ISERROR(Hoja1!N12),"",Hoja1!N12)</f>
        <v/>
      </c>
      <c r="O12" s="23" t="str">
        <f aca="false">IF(ISERROR(Hoja1!O12),"",Hoja1!O12)</f>
        <v/>
      </c>
      <c r="P12" s="24" t="str">
        <f aca="false">IF(ISERROR(Hoja1!P12),"",Hoja1!P12)</f>
        <v/>
      </c>
      <c r="Q12" s="25" t="str">
        <f aca="false">IF(ISERROR(Hoja1!Q12),"",Hoja1!Q12)</f>
        <v/>
      </c>
      <c r="T12" s="1"/>
    </row>
    <row r="13" customFormat="false" ht="12.75" hidden="false" customHeight="false" outlineLevel="0" collapsed="false">
      <c r="A13" s="28"/>
      <c r="B13" s="3"/>
      <c r="C13" s="30"/>
      <c r="E13" s="22" t="str">
        <f aca="false">IF(ISERROR(Hoja1!E13),"",Hoja1!E13)</f>
        <v/>
      </c>
      <c r="F13" s="23" t="str">
        <f aca="false">IF(ISERROR(Hoja1!F13),"",Hoja1!F13)</f>
        <v/>
      </c>
      <c r="G13" s="24" t="str">
        <f aca="false">IF(ISERROR(Hoja1!G13),"",Hoja1!G13)</f>
        <v/>
      </c>
      <c r="H13" s="25" t="str">
        <f aca="false">IF(ISERROR(Hoja1!H13),"",Hoja1!H13)</f>
        <v/>
      </c>
      <c r="I13" s="26" t="str">
        <f aca="false">IF(ISERROR(Hoja1!I13),"",Hoja1!I13)</f>
        <v/>
      </c>
      <c r="J13" s="27" t="str">
        <f aca="false">IF(ISERROR(Hoja1!J13),"",Hoja1!J13)</f>
        <v/>
      </c>
      <c r="K13" s="25" t="str">
        <f aca="false">IF(ISERROR(Hoja1!K13),"",Hoja1!K13)</f>
        <v/>
      </c>
      <c r="L13" s="23" t="str">
        <f aca="false">IF(ISERROR(Hoja1!L13),"",Hoja1!L13)</f>
        <v/>
      </c>
      <c r="M13" s="24" t="str">
        <f aca="false">IF(ISERROR(Hoja1!M13),"",Hoja1!M13)</f>
        <v/>
      </c>
      <c r="N13" s="25" t="str">
        <f aca="false">IF(ISERROR(Hoja1!N13),"",Hoja1!N13)</f>
        <v/>
      </c>
      <c r="O13" s="23" t="str">
        <f aca="false">IF(ISERROR(Hoja1!O13),"",Hoja1!O13)</f>
        <v/>
      </c>
      <c r="P13" s="24" t="str">
        <f aca="false">IF(ISERROR(Hoja1!P13),"",Hoja1!P13)</f>
        <v/>
      </c>
      <c r="Q13" s="25" t="str">
        <f aca="false">IF(ISERROR(Hoja1!Q13),"",Hoja1!Q13)</f>
        <v/>
      </c>
      <c r="T13" s="1"/>
    </row>
    <row r="14" customFormat="false" ht="12.75" hidden="false" customHeight="false" outlineLevel="0" collapsed="false">
      <c r="A14" s="28"/>
      <c r="B14" s="3"/>
      <c r="C14" s="30"/>
      <c r="E14" s="22" t="str">
        <f aca="false">IF(ISERROR(Hoja1!E14),"",Hoja1!E14)</f>
        <v/>
      </c>
      <c r="F14" s="23" t="str">
        <f aca="false">IF(ISERROR(Hoja1!F14),"",Hoja1!F14)</f>
        <v/>
      </c>
      <c r="G14" s="24" t="str">
        <f aca="false">IF(ISERROR(Hoja1!G14),"",Hoja1!G14)</f>
        <v/>
      </c>
      <c r="H14" s="25" t="str">
        <f aca="false">IF(ISERROR(Hoja1!H14),"",Hoja1!H14)</f>
        <v/>
      </c>
      <c r="I14" s="26" t="str">
        <f aca="false">IF(ISERROR(Hoja1!I14),"",Hoja1!I14)</f>
        <v/>
      </c>
      <c r="J14" s="27" t="str">
        <f aca="false">IF(ISERROR(Hoja1!J14),"",Hoja1!J14)</f>
        <v/>
      </c>
      <c r="K14" s="25" t="str">
        <f aca="false">IF(ISERROR(Hoja1!K14),"",Hoja1!K14)</f>
        <v/>
      </c>
      <c r="L14" s="23" t="str">
        <f aca="false">IF(ISERROR(Hoja1!L14),"",Hoja1!L14)</f>
        <v/>
      </c>
      <c r="M14" s="24" t="str">
        <f aca="false">IF(ISERROR(Hoja1!M14),"",Hoja1!M14)</f>
        <v/>
      </c>
      <c r="N14" s="25" t="str">
        <f aca="false">IF(ISERROR(Hoja1!N14),"",Hoja1!N14)</f>
        <v/>
      </c>
      <c r="O14" s="23" t="str">
        <f aca="false">IF(ISERROR(Hoja1!O14),"",Hoja1!O14)</f>
        <v/>
      </c>
      <c r="P14" s="24" t="str">
        <f aca="false">IF(ISERROR(Hoja1!P14),"",Hoja1!P14)</f>
        <v/>
      </c>
      <c r="Q14" s="25" t="str">
        <f aca="false">IF(ISERROR(Hoja1!Q14),"",Hoja1!Q14)</f>
        <v/>
      </c>
      <c r="T14" s="1"/>
    </row>
    <row r="15" customFormat="false" ht="12.75" hidden="false" customHeight="false" outlineLevel="0" collapsed="false">
      <c r="A15" s="28"/>
      <c r="B15" s="3"/>
      <c r="C15" s="30"/>
      <c r="E15" s="22" t="str">
        <f aca="false">IF(ISERROR(Hoja1!E15),"",Hoja1!E15)</f>
        <v/>
      </c>
      <c r="F15" s="23" t="str">
        <f aca="false">IF(ISERROR(Hoja1!F15),"",Hoja1!F15)</f>
        <v/>
      </c>
      <c r="G15" s="24" t="str">
        <f aca="false">IF(ISERROR(Hoja1!G15),"",Hoja1!G15)</f>
        <v/>
      </c>
      <c r="H15" s="25" t="str">
        <f aca="false">IF(ISERROR(Hoja1!H15),"",Hoja1!H15)</f>
        <v/>
      </c>
      <c r="I15" s="26" t="str">
        <f aca="false">IF(ISERROR(Hoja1!I15),"",Hoja1!I15)</f>
        <v/>
      </c>
      <c r="J15" s="27" t="str">
        <f aca="false">IF(ISERROR(Hoja1!J15),"",Hoja1!J15)</f>
        <v/>
      </c>
      <c r="K15" s="25" t="str">
        <f aca="false">IF(ISERROR(Hoja1!K15),"",Hoja1!K15)</f>
        <v/>
      </c>
      <c r="L15" s="23" t="str">
        <f aca="false">IF(ISERROR(Hoja1!L15),"",Hoja1!L15)</f>
        <v/>
      </c>
      <c r="M15" s="24" t="str">
        <f aca="false">IF(ISERROR(Hoja1!M15),"",Hoja1!M15)</f>
        <v/>
      </c>
      <c r="N15" s="25" t="str">
        <f aca="false">IF(ISERROR(Hoja1!N15),"",Hoja1!N15)</f>
        <v/>
      </c>
      <c r="O15" s="23" t="str">
        <f aca="false">IF(ISERROR(Hoja1!O15),"",Hoja1!O15)</f>
        <v/>
      </c>
      <c r="P15" s="24" t="str">
        <f aca="false">IF(ISERROR(Hoja1!P15),"",Hoja1!P15)</f>
        <v/>
      </c>
      <c r="Q15" s="25" t="str">
        <f aca="false">IF(ISERROR(Hoja1!Q15),"",Hoja1!Q15)</f>
        <v/>
      </c>
      <c r="T15" s="1"/>
    </row>
    <row r="16" customFormat="false" ht="12.75" hidden="false" customHeight="false" outlineLevel="0" collapsed="false">
      <c r="A16" s="28"/>
      <c r="B16" s="3"/>
      <c r="C16" s="30"/>
      <c r="E16" s="22" t="str">
        <f aca="false">IF(ISERROR(Hoja1!E16),"",Hoja1!E16)</f>
        <v/>
      </c>
      <c r="F16" s="23" t="str">
        <f aca="false">IF(ISERROR(Hoja1!F16),"",Hoja1!F16)</f>
        <v/>
      </c>
      <c r="G16" s="24" t="str">
        <f aca="false">IF(ISERROR(Hoja1!G16),"",Hoja1!G16)</f>
        <v/>
      </c>
      <c r="H16" s="25" t="str">
        <f aca="false">IF(ISERROR(Hoja1!H16),"",Hoja1!H16)</f>
        <v/>
      </c>
      <c r="I16" s="26" t="str">
        <f aca="false">IF(ISERROR(Hoja1!I16),"",Hoja1!I16)</f>
        <v/>
      </c>
      <c r="J16" s="27" t="str">
        <f aca="false">IF(ISERROR(Hoja1!J16),"",Hoja1!J16)</f>
        <v/>
      </c>
      <c r="K16" s="25" t="str">
        <f aca="false">IF(ISERROR(Hoja1!K16),"",Hoja1!K16)</f>
        <v/>
      </c>
      <c r="L16" s="23" t="str">
        <f aca="false">IF(ISERROR(Hoja1!L16),"",Hoja1!L16)</f>
        <v/>
      </c>
      <c r="M16" s="24" t="str">
        <f aca="false">IF(ISERROR(Hoja1!M16),"",Hoja1!M16)</f>
        <v/>
      </c>
      <c r="N16" s="25" t="str">
        <f aca="false">IF(ISERROR(Hoja1!N16),"",Hoja1!N16)</f>
        <v/>
      </c>
      <c r="O16" s="23" t="str">
        <f aca="false">IF(ISERROR(Hoja1!O16),"",Hoja1!O16)</f>
        <v/>
      </c>
      <c r="P16" s="24" t="str">
        <f aca="false">IF(ISERROR(Hoja1!P16),"",Hoja1!P16)</f>
        <v/>
      </c>
      <c r="Q16" s="25" t="str">
        <f aca="false">IF(ISERROR(Hoja1!Q16),"",Hoja1!Q16)</f>
        <v/>
      </c>
      <c r="T16" s="1"/>
    </row>
    <row r="17" customFormat="false" ht="12.75" hidden="false" customHeight="false" outlineLevel="0" collapsed="false">
      <c r="A17" s="28"/>
      <c r="B17" s="3"/>
      <c r="C17" s="30"/>
      <c r="E17" s="22" t="str">
        <f aca="false">IF(ISERROR(Hoja1!E17),"",Hoja1!E17)</f>
        <v/>
      </c>
      <c r="F17" s="23" t="str">
        <f aca="false">IF(ISERROR(Hoja1!F17),"",Hoja1!F17)</f>
        <v/>
      </c>
      <c r="G17" s="24" t="str">
        <f aca="false">IF(ISERROR(Hoja1!G17),"",Hoja1!G17)</f>
        <v/>
      </c>
      <c r="H17" s="25" t="str">
        <f aca="false">IF(ISERROR(Hoja1!H17),"",Hoja1!H17)</f>
        <v/>
      </c>
      <c r="I17" s="26" t="str">
        <f aca="false">IF(ISERROR(Hoja1!I17),"",Hoja1!I17)</f>
        <v/>
      </c>
      <c r="J17" s="27" t="str">
        <f aca="false">IF(ISERROR(Hoja1!J17),"",Hoja1!J17)</f>
        <v/>
      </c>
      <c r="K17" s="25" t="str">
        <f aca="false">IF(ISERROR(Hoja1!K17),"",Hoja1!K17)</f>
        <v/>
      </c>
      <c r="L17" s="23" t="str">
        <f aca="false">IF(ISERROR(Hoja1!L17),"",Hoja1!L17)</f>
        <v/>
      </c>
      <c r="M17" s="24" t="str">
        <f aca="false">IF(ISERROR(Hoja1!M17),"",Hoja1!M17)</f>
        <v/>
      </c>
      <c r="N17" s="25" t="str">
        <f aca="false">IF(ISERROR(Hoja1!N17),"",Hoja1!N17)</f>
        <v/>
      </c>
      <c r="O17" s="23" t="str">
        <f aca="false">IF(ISERROR(Hoja1!O17),"",Hoja1!O17)</f>
        <v/>
      </c>
      <c r="P17" s="24" t="str">
        <f aca="false">IF(ISERROR(Hoja1!P17),"",Hoja1!P17)</f>
        <v/>
      </c>
      <c r="Q17" s="25" t="str">
        <f aca="false">IF(ISERROR(Hoja1!Q17),"",Hoja1!Q17)</f>
        <v/>
      </c>
      <c r="T17" s="1"/>
    </row>
    <row r="18" customFormat="false" ht="13.5" hidden="false" customHeight="false" outlineLevel="0" collapsed="false">
      <c r="A18" s="33"/>
      <c r="B18" s="34"/>
      <c r="C18" s="35"/>
      <c r="E18" s="22" t="str">
        <f aca="false">IF(ISERROR(Hoja1!E18),"",Hoja1!E18)</f>
        <v/>
      </c>
      <c r="F18" s="23" t="str">
        <f aca="false">IF(ISERROR(Hoja1!F18),"",Hoja1!F18)</f>
        <v/>
      </c>
      <c r="G18" s="24" t="str">
        <f aca="false">IF(ISERROR(Hoja1!G18),"",Hoja1!G18)</f>
        <v/>
      </c>
      <c r="H18" s="25" t="str">
        <f aca="false">IF(ISERROR(Hoja1!H18),"",Hoja1!H18)</f>
        <v/>
      </c>
      <c r="I18" s="26" t="str">
        <f aca="false">IF(ISERROR(Hoja1!I18),"",Hoja1!I18)</f>
        <v/>
      </c>
      <c r="J18" s="27" t="str">
        <f aca="false">IF(ISERROR(Hoja1!J18),"",Hoja1!J18)</f>
        <v/>
      </c>
      <c r="K18" s="25" t="str">
        <f aca="false">IF(ISERROR(Hoja1!K18),"",Hoja1!K18)</f>
        <v/>
      </c>
      <c r="L18" s="23" t="str">
        <f aca="false">IF(ISERROR(Hoja1!L18),"",Hoja1!L18)</f>
        <v/>
      </c>
      <c r="M18" s="24" t="str">
        <f aca="false">IF(ISERROR(Hoja1!M18),"",Hoja1!M18)</f>
        <v/>
      </c>
      <c r="N18" s="25" t="str">
        <f aca="false">IF(ISERROR(Hoja1!N18),"",Hoja1!N18)</f>
        <v/>
      </c>
      <c r="O18" s="23" t="str">
        <f aca="false">IF(ISERROR(Hoja1!O18),"",Hoja1!O18)</f>
        <v/>
      </c>
      <c r="P18" s="24" t="str">
        <f aca="false">IF(ISERROR(Hoja1!P18),"",Hoja1!P18)</f>
        <v/>
      </c>
      <c r="Q18" s="25" t="str">
        <f aca="false">IF(ISERROR(Hoja1!Q18),"",Hoja1!Q18)</f>
        <v/>
      </c>
      <c r="T18" s="1"/>
    </row>
    <row r="19" customFormat="false" ht="12.75" hidden="false" customHeight="true" outlineLevel="0" collapsed="false">
      <c r="A19" s="36"/>
      <c r="B19" s="37"/>
      <c r="C19" s="38"/>
      <c r="E19" s="22" t="str">
        <f aca="false">IF(ISERROR(Hoja1!E19),"",Hoja1!E19)</f>
        <v/>
      </c>
      <c r="F19" s="23" t="str">
        <f aca="false">IF(ISERROR(Hoja1!F19),"",Hoja1!F19)</f>
        <v/>
      </c>
      <c r="G19" s="24" t="str">
        <f aca="false">IF(ISERROR(Hoja1!G19),"",Hoja1!G19)</f>
        <v/>
      </c>
      <c r="H19" s="25" t="str">
        <f aca="false">IF(ISERROR(Hoja1!H19),"",Hoja1!H19)</f>
        <v/>
      </c>
      <c r="I19" s="26" t="str">
        <f aca="false">IF(ISERROR(Hoja1!I19),"",Hoja1!I19)</f>
        <v/>
      </c>
      <c r="J19" s="27" t="str">
        <f aca="false">IF(ISERROR(Hoja1!J19),"",Hoja1!J19)</f>
        <v/>
      </c>
      <c r="K19" s="25" t="str">
        <f aca="false">IF(ISERROR(Hoja1!K19),"",Hoja1!K19)</f>
        <v/>
      </c>
      <c r="L19" s="23" t="str">
        <f aca="false">IF(ISERROR(Hoja1!L19),"",Hoja1!L19)</f>
        <v/>
      </c>
      <c r="M19" s="24" t="str">
        <f aca="false">IF(ISERROR(Hoja1!M19),"",Hoja1!M19)</f>
        <v/>
      </c>
      <c r="N19" s="25" t="str">
        <f aca="false">IF(ISERROR(Hoja1!N19),"",Hoja1!N19)</f>
        <v/>
      </c>
      <c r="O19" s="23" t="str">
        <f aca="false">IF(ISERROR(Hoja1!O19),"",Hoja1!O19)</f>
        <v/>
      </c>
      <c r="P19" s="24" t="str">
        <f aca="false">IF(ISERROR(Hoja1!P19),"",Hoja1!P19)</f>
        <v/>
      </c>
      <c r="Q19" s="25" t="str">
        <f aca="false">IF(ISERROR(Hoja1!Q19),"",Hoja1!Q19)</f>
        <v/>
      </c>
      <c r="T19" s="1"/>
    </row>
    <row r="20" customFormat="false" ht="12.75" hidden="false" customHeight="true" outlineLevel="0" collapsed="false">
      <c r="A20" s="39" t="s">
        <v>14</v>
      </c>
      <c r="B20" s="39"/>
      <c r="C20" s="39"/>
      <c r="E20" s="22" t="str">
        <f aca="false">IF(ISERROR(Hoja1!E20),"",Hoja1!E20)</f>
        <v/>
      </c>
      <c r="F20" s="23" t="str">
        <f aca="false">IF(ISERROR(Hoja1!F20),"",Hoja1!F20)</f>
        <v/>
      </c>
      <c r="G20" s="24" t="str">
        <f aca="false">IF(ISERROR(Hoja1!G20),"",Hoja1!G20)</f>
        <v/>
      </c>
      <c r="H20" s="25" t="str">
        <f aca="false">IF(ISERROR(Hoja1!H20),"",Hoja1!H20)</f>
        <v/>
      </c>
      <c r="I20" s="26" t="str">
        <f aca="false">IF(ISERROR(Hoja1!I20),"",Hoja1!I20)</f>
        <v/>
      </c>
      <c r="J20" s="27" t="str">
        <f aca="false">IF(ISERROR(Hoja1!J20),"",Hoja1!J20)</f>
        <v/>
      </c>
      <c r="K20" s="25" t="str">
        <f aca="false">IF(ISERROR(Hoja1!K20),"",Hoja1!K20)</f>
        <v/>
      </c>
      <c r="L20" s="23" t="str">
        <f aca="false">IF(ISERROR(Hoja1!L20),"",Hoja1!L20)</f>
        <v/>
      </c>
      <c r="M20" s="24" t="str">
        <f aca="false">IF(ISERROR(Hoja1!M20),"",Hoja1!M20)</f>
        <v/>
      </c>
      <c r="N20" s="25" t="str">
        <f aca="false">IF(ISERROR(Hoja1!N20),"",Hoja1!N20)</f>
        <v/>
      </c>
      <c r="O20" s="23" t="str">
        <f aca="false">IF(ISERROR(Hoja1!O20),"",Hoja1!O20)</f>
        <v/>
      </c>
      <c r="P20" s="24" t="str">
        <f aca="false">IF(ISERROR(Hoja1!P20),"",Hoja1!P20)</f>
        <v/>
      </c>
      <c r="Q20" s="25" t="str">
        <f aca="false">IF(ISERROR(Hoja1!Q20),"",Hoja1!Q20)</f>
        <v/>
      </c>
      <c r="T20" s="1"/>
    </row>
    <row r="21" customFormat="false" ht="12.75" hidden="false" customHeight="false" outlineLevel="0" collapsed="false">
      <c r="A21" s="39"/>
      <c r="B21" s="39"/>
      <c r="C21" s="39"/>
      <c r="E21" s="22" t="str">
        <f aca="false">IF(ISERROR(Hoja1!E21),"",Hoja1!E21)</f>
        <v/>
      </c>
      <c r="F21" s="23" t="str">
        <f aca="false">IF(ISERROR(Hoja1!F21),"",Hoja1!F21)</f>
        <v/>
      </c>
      <c r="G21" s="24" t="str">
        <f aca="false">IF(ISERROR(Hoja1!G21),"",Hoja1!G21)</f>
        <v/>
      </c>
      <c r="H21" s="25" t="str">
        <f aca="false">IF(ISERROR(Hoja1!H21),"",Hoja1!H21)</f>
        <v/>
      </c>
      <c r="I21" s="26" t="str">
        <f aca="false">IF(ISERROR(Hoja1!I21),"",Hoja1!I21)</f>
        <v/>
      </c>
      <c r="J21" s="27" t="str">
        <f aca="false">IF(ISERROR(Hoja1!J21),"",Hoja1!J21)</f>
        <v/>
      </c>
      <c r="K21" s="25" t="str">
        <f aca="false">IF(ISERROR(Hoja1!K21),"",Hoja1!K21)</f>
        <v/>
      </c>
      <c r="L21" s="23" t="str">
        <f aca="false">IF(ISERROR(Hoja1!L21),"",Hoja1!L21)</f>
        <v/>
      </c>
      <c r="M21" s="24" t="str">
        <f aca="false">IF(ISERROR(Hoja1!M21),"",Hoja1!M21)</f>
        <v/>
      </c>
      <c r="N21" s="25" t="str">
        <f aca="false">IF(ISERROR(Hoja1!N21),"",Hoja1!N21)</f>
        <v/>
      </c>
      <c r="O21" s="23" t="str">
        <f aca="false">IF(ISERROR(Hoja1!O21),"",Hoja1!O21)</f>
        <v/>
      </c>
      <c r="P21" s="24" t="str">
        <f aca="false">IF(ISERROR(Hoja1!P21),"",Hoja1!P21)</f>
        <v/>
      </c>
      <c r="Q21" s="25" t="str">
        <f aca="false">IF(ISERROR(Hoja1!Q21),"",Hoja1!Q21)</f>
        <v/>
      </c>
      <c r="T21" s="1"/>
    </row>
    <row r="22" customFormat="false" ht="12.75" hidden="false" customHeight="false" outlineLevel="0" collapsed="false">
      <c r="A22" s="39"/>
      <c r="B22" s="39"/>
      <c r="C22" s="39"/>
      <c r="E22" s="22" t="str">
        <f aca="false">IF(ISERROR(Hoja1!E22),"",Hoja1!E22)</f>
        <v/>
      </c>
      <c r="F22" s="23" t="str">
        <f aca="false">IF(ISERROR(Hoja1!F22),"",Hoja1!F22)</f>
        <v/>
      </c>
      <c r="G22" s="24" t="str">
        <f aca="false">IF(ISERROR(Hoja1!G22),"",Hoja1!G22)</f>
        <v/>
      </c>
      <c r="H22" s="25" t="str">
        <f aca="false">IF(ISERROR(Hoja1!H22),"",Hoja1!H22)</f>
        <v/>
      </c>
      <c r="I22" s="26" t="str">
        <f aca="false">IF(ISERROR(Hoja1!I22),"",Hoja1!I22)</f>
        <v/>
      </c>
      <c r="J22" s="27" t="str">
        <f aca="false">IF(ISERROR(Hoja1!J22),"",Hoja1!J22)</f>
        <v/>
      </c>
      <c r="K22" s="25" t="str">
        <f aca="false">IF(ISERROR(Hoja1!K22),"",Hoja1!K22)</f>
        <v/>
      </c>
      <c r="L22" s="23" t="str">
        <f aca="false">IF(ISERROR(Hoja1!L22),"",Hoja1!L22)</f>
        <v/>
      </c>
      <c r="M22" s="24" t="str">
        <f aca="false">IF(ISERROR(Hoja1!M22),"",Hoja1!M22)</f>
        <v/>
      </c>
      <c r="N22" s="25" t="str">
        <f aca="false">IF(ISERROR(Hoja1!N22),"",Hoja1!N22)</f>
        <v/>
      </c>
      <c r="O22" s="23" t="str">
        <f aca="false">IF(ISERROR(Hoja1!O22),"",Hoja1!O22)</f>
        <v/>
      </c>
      <c r="P22" s="24" t="str">
        <f aca="false">IF(ISERROR(Hoja1!P22),"",Hoja1!P22)</f>
        <v/>
      </c>
      <c r="Q22" s="25" t="str">
        <f aca="false">IF(ISERROR(Hoja1!Q22),"",Hoja1!Q22)</f>
        <v/>
      </c>
      <c r="T22" s="1"/>
    </row>
    <row r="23" customFormat="false" ht="12.75" hidden="false" customHeight="false" outlineLevel="0" collapsed="false">
      <c r="A23" s="39"/>
      <c r="B23" s="39"/>
      <c r="C23" s="39"/>
      <c r="E23" s="22" t="str">
        <f aca="false">IF(ISERROR(Hoja1!E23),"",Hoja1!E23)</f>
        <v/>
      </c>
      <c r="F23" s="23" t="str">
        <f aca="false">IF(ISERROR(Hoja1!F23),"",Hoja1!F23)</f>
        <v/>
      </c>
      <c r="G23" s="24" t="str">
        <f aca="false">IF(ISERROR(Hoja1!G23),"",Hoja1!G23)</f>
        <v/>
      </c>
      <c r="H23" s="25" t="str">
        <f aca="false">IF(ISERROR(Hoja1!H23),"",Hoja1!H23)</f>
        <v/>
      </c>
      <c r="I23" s="26" t="str">
        <f aca="false">IF(ISERROR(Hoja1!I23),"",Hoja1!I23)</f>
        <v/>
      </c>
      <c r="J23" s="27" t="str">
        <f aca="false">IF(ISERROR(Hoja1!J23),"",Hoja1!J23)</f>
        <v/>
      </c>
      <c r="K23" s="25" t="str">
        <f aca="false">IF(ISERROR(Hoja1!K23),"",Hoja1!K23)</f>
        <v/>
      </c>
      <c r="L23" s="23" t="str">
        <f aca="false">IF(ISERROR(Hoja1!L23),"",Hoja1!L23)</f>
        <v/>
      </c>
      <c r="M23" s="24" t="str">
        <f aca="false">IF(ISERROR(Hoja1!M23),"",Hoja1!M23)</f>
        <v/>
      </c>
      <c r="N23" s="25" t="str">
        <f aca="false">IF(ISERROR(Hoja1!N23),"",Hoja1!N23)</f>
        <v/>
      </c>
      <c r="O23" s="23" t="str">
        <f aca="false">IF(ISERROR(Hoja1!O23),"",Hoja1!O23)</f>
        <v/>
      </c>
      <c r="P23" s="24" t="str">
        <f aca="false">IF(ISERROR(Hoja1!P23),"",Hoja1!P23)</f>
        <v/>
      </c>
      <c r="Q23" s="25" t="str">
        <f aca="false">IF(ISERROR(Hoja1!Q23),"",Hoja1!Q23)</f>
        <v/>
      </c>
      <c r="T23" s="1"/>
    </row>
    <row r="24" customFormat="false" ht="13.5" hidden="false" customHeight="false" outlineLevel="0" collapsed="false">
      <c r="A24" s="39"/>
      <c r="B24" s="39"/>
      <c r="C24" s="39"/>
      <c r="E24" s="22" t="str">
        <f aca="false">IF(ISERROR(Hoja1!E24),"",Hoja1!E24)</f>
        <v/>
      </c>
      <c r="F24" s="23" t="str">
        <f aca="false">IF(ISERROR(Hoja1!F24),"",Hoja1!F24)</f>
        <v/>
      </c>
      <c r="G24" s="24" t="str">
        <f aca="false">IF(ISERROR(Hoja1!G24),"",Hoja1!G24)</f>
        <v/>
      </c>
      <c r="H24" s="25" t="str">
        <f aca="false">IF(ISERROR(Hoja1!H24),"",Hoja1!H24)</f>
        <v/>
      </c>
      <c r="I24" s="26" t="str">
        <f aca="false">IF(ISERROR(Hoja1!I24),"",Hoja1!I24)</f>
        <v/>
      </c>
      <c r="J24" s="27" t="str">
        <f aca="false">IF(ISERROR(Hoja1!J24),"",Hoja1!J24)</f>
        <v/>
      </c>
      <c r="K24" s="25" t="str">
        <f aca="false">IF(ISERROR(Hoja1!K24),"",Hoja1!K24)</f>
        <v/>
      </c>
      <c r="L24" s="23" t="str">
        <f aca="false">IF(ISERROR(Hoja1!L24),"",Hoja1!L24)</f>
        <v/>
      </c>
      <c r="M24" s="24" t="str">
        <f aca="false">IF(ISERROR(Hoja1!M24),"",Hoja1!M24)</f>
        <v/>
      </c>
      <c r="N24" s="25" t="str">
        <f aca="false">IF(ISERROR(Hoja1!N24),"",Hoja1!N24)</f>
        <v/>
      </c>
      <c r="O24" s="23" t="str">
        <f aca="false">IF(ISERROR(Hoja1!O24),"",Hoja1!O24)</f>
        <v/>
      </c>
      <c r="P24" s="24" t="str">
        <f aca="false">IF(ISERROR(Hoja1!P24),"",Hoja1!P24)</f>
        <v/>
      </c>
      <c r="Q24" s="25" t="str">
        <f aca="false">IF(ISERROR(Hoja1!Q24),"",Hoja1!Q24)</f>
        <v/>
      </c>
      <c r="T24" s="1"/>
    </row>
    <row r="25" customFormat="false" ht="12.75" hidden="false" customHeight="false" outlineLevel="0" collapsed="false">
      <c r="E25" s="22" t="str">
        <f aca="false">IF(ISERROR(Hoja1!E25),"",Hoja1!E25)</f>
        <v/>
      </c>
      <c r="F25" s="23" t="str">
        <f aca="false">IF(ISERROR(Hoja1!F25),"",Hoja1!F25)</f>
        <v/>
      </c>
      <c r="G25" s="24" t="str">
        <f aca="false">IF(ISERROR(Hoja1!G25),"",Hoja1!G25)</f>
        <v/>
      </c>
      <c r="H25" s="25" t="str">
        <f aca="false">IF(ISERROR(Hoja1!H25),"",Hoja1!H25)</f>
        <v/>
      </c>
      <c r="I25" s="26" t="str">
        <f aca="false">IF(ISERROR(Hoja1!I25),"",Hoja1!I25)</f>
        <v/>
      </c>
      <c r="J25" s="27" t="str">
        <f aca="false">IF(ISERROR(Hoja1!J25),"",Hoja1!J25)</f>
        <v/>
      </c>
      <c r="K25" s="25" t="str">
        <f aca="false">IF(ISERROR(Hoja1!K25),"",Hoja1!K25)</f>
        <v/>
      </c>
      <c r="L25" s="23" t="str">
        <f aca="false">IF(ISERROR(Hoja1!L25),"",Hoja1!L25)</f>
        <v/>
      </c>
      <c r="M25" s="24" t="str">
        <f aca="false">IF(ISERROR(Hoja1!M25),"",Hoja1!M25)</f>
        <v/>
      </c>
      <c r="N25" s="25" t="str">
        <f aca="false">IF(ISERROR(Hoja1!N25),"",Hoja1!N25)</f>
        <v/>
      </c>
      <c r="O25" s="23" t="str">
        <f aca="false">IF(ISERROR(Hoja1!O25),"",Hoja1!O25)</f>
        <v/>
      </c>
      <c r="P25" s="24" t="str">
        <f aca="false">IF(ISERROR(Hoja1!P25),"",Hoja1!P25)</f>
        <v/>
      </c>
      <c r="Q25" s="25" t="str">
        <f aca="false">IF(ISERROR(Hoja1!Q25),"",Hoja1!Q25)</f>
        <v/>
      </c>
      <c r="T25" s="1"/>
    </row>
    <row r="26" customFormat="false" ht="12.75" hidden="false" customHeight="false" outlineLevel="0" collapsed="false">
      <c r="E26" s="40" t="str">
        <f aca="false">IF(ISERROR(Hoja1!E26),"",Hoja1!E26)</f>
        <v/>
      </c>
      <c r="F26" s="23" t="str">
        <f aca="false">IF(ISERROR(Hoja1!F26),"",Hoja1!F26)</f>
        <v/>
      </c>
      <c r="G26" s="24" t="str">
        <f aca="false">IF(ISERROR(Hoja1!G26),"",Hoja1!G26)</f>
        <v/>
      </c>
      <c r="H26" s="25" t="str">
        <f aca="false">IF(ISERROR(Hoja1!H26),"",Hoja1!H26)</f>
        <v/>
      </c>
      <c r="I26" s="26" t="str">
        <f aca="false">IF(ISERROR(Hoja1!I26),"",Hoja1!I26)</f>
        <v/>
      </c>
      <c r="J26" s="27" t="str">
        <f aca="false">IF(ISERROR(Hoja1!J26),"",Hoja1!J26)</f>
        <v/>
      </c>
      <c r="K26" s="25" t="str">
        <f aca="false">IF(ISERROR(Hoja1!K26),"",Hoja1!K26)</f>
        <v/>
      </c>
      <c r="L26" s="23" t="str">
        <f aca="false">IF(ISERROR(Hoja1!L26),"",Hoja1!L26)</f>
        <v/>
      </c>
      <c r="M26" s="24" t="str">
        <f aca="false">IF(ISERROR(Hoja1!M26),"",Hoja1!M26)</f>
        <v/>
      </c>
      <c r="N26" s="25" t="str">
        <f aca="false">IF(ISERROR(Hoja1!N26),"",Hoja1!N26)</f>
        <v/>
      </c>
      <c r="O26" s="23" t="str">
        <f aca="false">IF(ISERROR(Hoja1!O26),"",Hoja1!O26)</f>
        <v/>
      </c>
      <c r="P26" s="24" t="str">
        <f aca="false">IF(ISERROR(Hoja1!P26),"",Hoja1!P26)</f>
        <v/>
      </c>
      <c r="Q26" s="25" t="str">
        <f aca="false">IF(ISERROR(Hoja1!Q26),"",Hoja1!Q26)</f>
        <v/>
      </c>
      <c r="T26" s="1"/>
    </row>
    <row r="27" customFormat="false" ht="12.75" hidden="false" customHeight="false" outlineLevel="0" collapsed="false">
      <c r="E27" s="40" t="str">
        <f aca="false">IF(ISERROR(Hoja1!E27),"",Hoja1!E27)</f>
        <v/>
      </c>
      <c r="F27" s="23" t="str">
        <f aca="false">IF(ISERROR(Hoja1!F27),"",Hoja1!F27)</f>
        <v/>
      </c>
      <c r="G27" s="24" t="str">
        <f aca="false">IF(ISERROR(Hoja1!G27),"",Hoja1!G27)</f>
        <v/>
      </c>
      <c r="H27" s="25" t="str">
        <f aca="false">IF(ISERROR(Hoja1!H27),"",Hoja1!H27)</f>
        <v/>
      </c>
      <c r="I27" s="26" t="str">
        <f aca="false">IF(ISERROR(Hoja1!I27),"",Hoja1!I27)</f>
        <v/>
      </c>
      <c r="J27" s="27" t="str">
        <f aca="false">IF(ISERROR(Hoja1!J27),"",Hoja1!J27)</f>
        <v/>
      </c>
      <c r="K27" s="25" t="str">
        <f aca="false">IF(ISERROR(Hoja1!K27),"",Hoja1!K27)</f>
        <v/>
      </c>
      <c r="L27" s="23" t="str">
        <f aca="false">IF(ISERROR(Hoja1!L27),"",Hoja1!L27)</f>
        <v/>
      </c>
      <c r="M27" s="24" t="str">
        <f aca="false">IF(ISERROR(Hoja1!M27),"",Hoja1!M27)</f>
        <v/>
      </c>
      <c r="N27" s="25" t="str">
        <f aca="false">IF(ISERROR(Hoja1!N27),"",Hoja1!N27)</f>
        <v/>
      </c>
      <c r="O27" s="23" t="str">
        <f aca="false">IF(ISERROR(Hoja1!O27),"",Hoja1!O27)</f>
        <v/>
      </c>
      <c r="P27" s="24" t="str">
        <f aca="false">IF(ISERROR(Hoja1!P27),"",Hoja1!P27)</f>
        <v/>
      </c>
      <c r="Q27" s="25" t="str">
        <f aca="false">IF(ISERROR(Hoja1!Q27),"",Hoja1!Q27)</f>
        <v/>
      </c>
      <c r="T27" s="1"/>
    </row>
    <row r="28" customFormat="false" ht="21" hidden="false" customHeight="false" outlineLevel="0" collapsed="false">
      <c r="A28" s="41" t="s">
        <v>15</v>
      </c>
      <c r="E28" s="40" t="str">
        <f aca="false">IF(ISERROR(Hoja1!E28),"",Hoja1!E28)</f>
        <v/>
      </c>
      <c r="F28" s="42" t="str">
        <f aca="false">IF(ISERROR(Hoja1!F28),"",Hoja1!F28)</f>
        <v/>
      </c>
      <c r="G28" s="43" t="str">
        <f aca="false">IF(ISERROR(Hoja1!G28),"",Hoja1!G28)</f>
        <v/>
      </c>
      <c r="H28" s="44" t="str">
        <f aca="false">IF(ISERROR(Hoja1!H28),"",Hoja1!H28)</f>
        <v/>
      </c>
      <c r="I28" s="45" t="str">
        <f aca="false">IF(ISERROR(Hoja1!I28),"",Hoja1!I28)</f>
        <v/>
      </c>
      <c r="J28" s="46" t="str">
        <f aca="false">IF(ISERROR(Hoja1!J28),"",Hoja1!J28)</f>
        <v/>
      </c>
      <c r="K28" s="44" t="str">
        <f aca="false">IF(ISERROR(Hoja1!K28),"",Hoja1!K28)</f>
        <v/>
      </c>
      <c r="L28" s="47" t="str">
        <f aca="false">IF(ISERROR(Hoja1!L28),"",Hoja1!L28)</f>
        <v/>
      </c>
      <c r="M28" s="48" t="str">
        <f aca="false">IF(ISERROR(Hoja1!M28),"",Hoja1!M28)</f>
        <v/>
      </c>
      <c r="N28" s="49" t="str">
        <f aca="false">IF(ISERROR(Hoja1!N28),"",Hoja1!N28)</f>
        <v/>
      </c>
      <c r="O28" s="42" t="str">
        <f aca="false">IF(ISERROR(Hoja1!O28),"",Hoja1!O28)</f>
        <v/>
      </c>
      <c r="P28" s="43" t="str">
        <f aca="false">IF(ISERROR(Hoja1!P28),"",Hoja1!P28)</f>
        <v/>
      </c>
      <c r="Q28" s="44" t="str">
        <f aca="false">IF(ISERROR(Hoja1!Q28),"",Hoja1!Q28)</f>
        <v/>
      </c>
      <c r="T28" s="1"/>
    </row>
    <row r="29" customFormat="false" ht="15.75" hidden="false" customHeight="false" outlineLevel="0" collapsed="false">
      <c r="B29" s="50"/>
      <c r="E29" s="51" t="s">
        <v>16</v>
      </c>
      <c r="F29" s="51"/>
      <c r="G29" s="51"/>
      <c r="H29" s="51"/>
      <c r="I29" s="51"/>
      <c r="J29" s="51"/>
      <c r="K29" s="51"/>
      <c r="L29" s="52" t="n">
        <f aca="false">Hoja1!L29</f>
        <v>0</v>
      </c>
      <c r="M29" s="53" t="n">
        <f aca="false">Hoja1!M29</f>
        <v>0</v>
      </c>
      <c r="N29" s="54" t="n">
        <f aca="false">Hoja1!N29</f>
        <v>0</v>
      </c>
      <c r="O29" s="55" t="n">
        <f aca="false">Hoja1!O29</f>
        <v>0</v>
      </c>
      <c r="P29" s="56" t="n">
        <f aca="false">Hoja1!P29</f>
        <v>0</v>
      </c>
      <c r="Q29" s="57" t="n">
        <f aca="false">Hoja1!Q29</f>
        <v>0</v>
      </c>
    </row>
    <row r="30" customFormat="false" ht="15.75" hidden="false" customHeight="false" outlineLevel="0" collapsed="false">
      <c r="B30" s="1"/>
      <c r="E30" s="58" t="s">
        <v>17</v>
      </c>
      <c r="F30" s="10"/>
      <c r="G30" s="10"/>
      <c r="H30" s="9"/>
      <c r="I30" s="9"/>
      <c r="J30" s="9"/>
      <c r="K30" s="9"/>
      <c r="L30" s="10"/>
      <c r="M30" s="10"/>
      <c r="N30" s="10"/>
      <c r="O30" s="59" t="e">
        <f aca="false">Hoja1!O30</f>
        <v>#VALUE!</v>
      </c>
      <c r="P30" s="60" t="e">
        <f aca="false">Hoja1!P30</f>
        <v>#VALUE!</v>
      </c>
      <c r="Q30" s="61" t="e">
        <f aca="false">Hoja1!Q30</f>
        <v>#VALUE!</v>
      </c>
      <c r="T30" s="62"/>
    </row>
    <row r="31" customFormat="false" ht="16.5" hidden="false" customHeight="false" outlineLevel="0" collapsed="false">
      <c r="B31" s="1"/>
      <c r="E31" s="58" t="s">
        <v>18</v>
      </c>
      <c r="F31" s="10"/>
      <c r="G31" s="10"/>
      <c r="H31" s="9"/>
      <c r="I31" s="9"/>
      <c r="J31" s="9"/>
      <c r="K31" s="9"/>
      <c r="L31" s="10"/>
      <c r="M31" s="10"/>
      <c r="N31" s="10"/>
      <c r="O31" s="63" t="e">
        <f aca="false">Hoja1!O33</f>
        <v>#VALUE!</v>
      </c>
      <c r="P31" s="64" t="e">
        <f aca="false">Hoja1!P33</f>
        <v>#VALUE!</v>
      </c>
      <c r="Q31" s="65" t="e">
        <f aca="false">Hoja1!Q33</f>
        <v>#VALUE!</v>
      </c>
      <c r="T31" s="66"/>
    </row>
  </sheetData>
  <mergeCells count="6">
    <mergeCell ref="F2:H2"/>
    <mergeCell ref="I2:K2"/>
    <mergeCell ref="L2:N2"/>
    <mergeCell ref="O2:Q2"/>
    <mergeCell ref="A20:C24"/>
    <mergeCell ref="E29:K29"/>
  </mergeCells>
  <conditionalFormatting sqref="E4:Q28">
    <cfRule type="expression" priority="2" aboveAverage="0" equalAverage="0" bottom="0" percent="0" rank="0" text="" dxfId="0">
      <formula>#REF!="SIN ACTIVIDAD"</formula>
    </cfRule>
  </conditionalFormatting>
  <dataValidations count="1">
    <dataValidation allowBlank="true" error="HA INGRESADO UNA FECHA DE CESE MENOR QUE LA DE INICIO LABORAL.-" errorTitle="ERROR EN LA FECHA" operator="greaterThanOrEqual" showDropDown="false" showErrorMessage="true" showInputMessage="false" sqref="C5:C18" type="date">
      <formula1>#REF!</formula1>
      <formula2>0</formula2>
    </dataValidation>
  </dataValidations>
  <printOptions headings="false" gridLines="false" gridLinesSet="true" horizontalCentered="true" verticalCentered="tru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" min="1" style="0" width="27.53"/>
    <col collapsed="false" customWidth="true" hidden="false" outlineLevel="0" max="3" min="2" style="0" width="11.84"/>
    <col collapsed="false" customWidth="true" hidden="false" outlineLevel="0" max="4" min="4" style="0" width="5.13"/>
    <col collapsed="false" customWidth="true" hidden="false" outlineLevel="0" max="5" min="5" style="0" width="29.96"/>
    <col collapsed="false" customWidth="true" hidden="false" outlineLevel="0" max="7" min="6" style="0" width="5.7"/>
    <col collapsed="false" customWidth="true" hidden="false" outlineLevel="0" max="11" min="8" style="1" width="5.7"/>
    <col collapsed="false" customWidth="true" hidden="false" outlineLevel="0" max="17" min="12" style="0" width="5.7"/>
    <col collapsed="false" customWidth="true" hidden="false" outlineLevel="0" max="18" min="18" style="0" width="6.84"/>
    <col collapsed="false" customWidth="true" hidden="false" outlineLevel="0" max="19" min="19" style="1" width="7.41"/>
    <col collapsed="false" customWidth="true" hidden="false" outlineLevel="0" max="20" min="20" style="1" width="7.13"/>
    <col collapsed="false" customWidth="true" hidden="false" outlineLevel="0" max="21" min="21" style="0" width="5.55"/>
    <col collapsed="false" customWidth="true" hidden="false" outlineLevel="0" max="22" min="22" style="0" width="5.28"/>
    <col collapsed="false" customWidth="true" hidden="false" outlineLevel="0" max="24" min="23" style="0" width="3.84"/>
    <col collapsed="false" customWidth="true" hidden="false" outlineLevel="0" max="25" min="25" style="0" width="5.13"/>
    <col collapsed="false" customWidth="true" hidden="false" outlineLevel="0" max="26" min="26" style="0" width="4.41"/>
    <col collapsed="false" customWidth="true" hidden="false" outlineLevel="0" max="27" min="27" style="67" width="7.69"/>
    <col collapsed="false" customWidth="true" hidden="false" outlineLevel="0" max="28" min="28" style="67" width="8.55"/>
    <col collapsed="false" customWidth="true" hidden="false" outlineLevel="0" max="29" min="29" style="0" width="6.55"/>
    <col collapsed="false" customWidth="true" hidden="false" outlineLevel="0" max="30" min="30" style="0" width="5.7"/>
    <col collapsed="false" customWidth="true" hidden="false" outlineLevel="0" max="31" min="31" style="0" width="4.41"/>
    <col collapsed="false" customWidth="true" hidden="false" outlineLevel="0" max="32" min="32" style="0" width="5.7"/>
    <col collapsed="false" customWidth="true" hidden="false" outlineLevel="0" max="33" min="33" style="0" width="7.55"/>
    <col collapsed="false" customWidth="true" hidden="false" outlineLevel="0" max="1025" min="34" style="0" width="11.04"/>
  </cols>
  <sheetData>
    <row r="1" customFormat="false" ht="13.5" hidden="false" customHeight="false" outlineLevel="0" collapsed="false">
      <c r="A1" s="2" t="s">
        <v>0</v>
      </c>
      <c r="B1" s="68" t="str">
        <f aca="false">IF(CRONOLOGICO!B1="","",CRONOLOGICO!B1)</f>
        <v>##/##/####</v>
      </c>
      <c r="C1" s="50" t="e">
        <f aca="false">DATE(YEAR(B1)+18,MONTH(B1),DAY(B1))</f>
        <v>#VALUE!</v>
      </c>
      <c r="D1" s="1" t="str">
        <f aca="false">CRONOLOGICO!D1</f>
        <v>F</v>
      </c>
      <c r="E1" s="0" t="s">
        <v>19</v>
      </c>
      <c r="F1" s="69" t="e">
        <f aca="false">DAY(S1)</f>
        <v>#VALUE!</v>
      </c>
      <c r="G1" s="69" t="e">
        <f aca="false">MONTH(S1)</f>
        <v>#VALUE!</v>
      </c>
      <c r="H1" s="69" t="e">
        <f aca="false">YEAR(S1)</f>
        <v>#VALUE!</v>
      </c>
      <c r="I1" s="69" t="e">
        <f aca="false">DAY(T1)</f>
        <v>#VALUE!</v>
      </c>
      <c r="J1" s="69" t="e">
        <f aca="false">MONTH(T1)</f>
        <v>#VALUE!</v>
      </c>
      <c r="K1" s="69" t="e">
        <f aca="false">YEAR(T1)</f>
        <v>#VALUE!</v>
      </c>
      <c r="L1" s="70" t="e">
        <f aca="false">W1</f>
        <v>#VALUE!</v>
      </c>
      <c r="M1" s="69" t="e">
        <f aca="false">V1</f>
        <v>#VALUE!</v>
      </c>
      <c r="N1" s="69" t="e">
        <f aca="false">U1</f>
        <v>#VALUE!</v>
      </c>
      <c r="R1" s="1"/>
      <c r="S1" s="1" t="str">
        <f aca="false">B1</f>
        <v>##/##/####</v>
      </c>
      <c r="T1" s="1" t="str">
        <f aca="false">B2</f>
        <v>##/##/####</v>
      </c>
      <c r="U1" s="0" t="e">
        <f aca="false">IF(ISERROR(E1),0,IF(I1&lt;F1,I1+30-F1,IF(I1=31,30-F1,I1-F1)))</f>
        <v>#VALUE!</v>
      </c>
      <c r="V1" s="0" t="e">
        <f aca="false">IF(ISERROR(E1),0,IF(X1&lt;G1,X1+12-G1,X1-G1))</f>
        <v>#VALUE!</v>
      </c>
      <c r="W1" s="1" t="e">
        <f aca="false">IF(ISERROR(E1),0,Y1-H1)</f>
        <v>#VALUE!</v>
      </c>
      <c r="X1" s="0" t="e">
        <f aca="false">IF(I1&lt;F1,J1-1,J1)</f>
        <v>#VALUE!</v>
      </c>
      <c r="Y1" s="0" t="e">
        <f aca="false">IF(X1&lt;G1,K1-1,K1)</f>
        <v>#VALUE!</v>
      </c>
    </row>
    <row r="2" customFormat="false" ht="12.75" hidden="false" customHeight="false" outlineLevel="0" collapsed="false">
      <c r="A2" s="71"/>
      <c r="B2" s="72" t="str">
        <f aca="false">CRONOLOGICO!B2</f>
        <v>##/##/####</v>
      </c>
      <c r="D2" s="50"/>
      <c r="F2" s="73" t="s">
        <v>6</v>
      </c>
      <c r="G2" s="73"/>
      <c r="H2" s="73"/>
      <c r="I2" s="74" t="s">
        <v>7</v>
      </c>
      <c r="J2" s="74"/>
      <c r="K2" s="74"/>
      <c r="L2" s="74" t="s">
        <v>8</v>
      </c>
      <c r="M2" s="74"/>
      <c r="N2" s="74"/>
      <c r="O2" s="74" t="s">
        <v>9</v>
      </c>
      <c r="P2" s="74"/>
      <c r="Q2" s="74"/>
    </row>
    <row r="3" customFormat="false" ht="13.5" hidden="false" customHeight="false" outlineLevel="0" collapsed="false">
      <c r="A3" s="71"/>
      <c r="D3" s="50"/>
      <c r="E3" s="75" t="s">
        <v>10</v>
      </c>
      <c r="F3" s="76" t="s">
        <v>11</v>
      </c>
      <c r="G3" s="77" t="s">
        <v>12</v>
      </c>
      <c r="H3" s="78" t="s">
        <v>13</v>
      </c>
      <c r="I3" s="76" t="s">
        <v>11</v>
      </c>
      <c r="J3" s="77" t="s">
        <v>12</v>
      </c>
      <c r="K3" s="78" t="s">
        <v>13</v>
      </c>
      <c r="L3" s="76" t="s">
        <v>13</v>
      </c>
      <c r="M3" s="77" t="s">
        <v>12</v>
      </c>
      <c r="N3" s="78" t="s">
        <v>11</v>
      </c>
      <c r="O3" s="76" t="s">
        <v>13</v>
      </c>
      <c r="P3" s="77" t="s">
        <v>12</v>
      </c>
      <c r="Q3" s="78" t="s">
        <v>11</v>
      </c>
      <c r="S3" s="1" t="s">
        <v>20</v>
      </c>
      <c r="T3" s="1" t="s">
        <v>21</v>
      </c>
      <c r="W3" s="1"/>
      <c r="X3" s="1"/>
      <c r="Y3" s="1"/>
    </row>
    <row r="4" customFormat="false" ht="12.75" hidden="false" customHeight="false" outlineLevel="0" collapsed="false">
      <c r="A4" s="79" t="s">
        <v>10</v>
      </c>
      <c r="B4" s="80" t="s">
        <v>6</v>
      </c>
      <c r="C4" s="81" t="s">
        <v>7</v>
      </c>
      <c r="E4" s="82" t="e">
        <f aca="false">IF(B5&gt;C1,"SIN ACTIVIDAD",A5)</f>
        <v>#VALUE!</v>
      </c>
      <c r="F4" s="83" t="e">
        <f aca="false">IF($E4=$E$1,DAY($B$1),DAY($B$5))</f>
        <v>#VALUE!</v>
      </c>
      <c r="G4" s="84" t="e">
        <f aca="false">IF($E4=$E$1,MONTH($B$1),MONTH($B$5))</f>
        <v>#VALUE!</v>
      </c>
      <c r="H4" s="85" t="e">
        <f aca="false">IF($E4=$E$1,YEAR($B$1)+18,YEAR($B$5))</f>
        <v>#VALUE!</v>
      </c>
      <c r="I4" s="86" t="e">
        <f aca="false">IF($E4=$E$1,DAY($B5-1),DAY($C5))</f>
        <v>#VALUE!</v>
      </c>
      <c r="J4" s="87" t="e">
        <f aca="false">IF($E4=$E$1,MONTH($B5-1),MONTH($C5))</f>
        <v>#VALUE!</v>
      </c>
      <c r="K4" s="85" t="e">
        <f aca="false">IF($E4=$E$1,YEAR($B5-1),YEAR($C5))</f>
        <v>#VALUE!</v>
      </c>
      <c r="L4" s="86" t="str">
        <f aca="false">IF(ISERROR(E4),"",W4)</f>
        <v/>
      </c>
      <c r="M4" s="84" t="str">
        <f aca="false">IF(ISERROR(E4),"",V4)</f>
        <v/>
      </c>
      <c r="N4" s="85" t="str">
        <f aca="false">IF(ISERROR(E4),"",U4)</f>
        <v/>
      </c>
      <c r="O4" s="86" t="str">
        <f aca="false">IF(ISERROR($E4),"",IF($R4=0,"",L4))</f>
        <v/>
      </c>
      <c r="P4" s="84" t="str">
        <f aca="false">IF(ISERROR($E4),"",IF($R4=0,"",M4))</f>
        <v/>
      </c>
      <c r="Q4" s="85" t="str">
        <f aca="false">IF(ISERROR($E4),"",IF($R4=0,"",N4))</f>
        <v/>
      </c>
      <c r="R4" s="0" t="e">
        <f aca="false">IF($E4=$E$1,0,MATCH($E4,A:A,0))</f>
        <v>#VALUE!</v>
      </c>
      <c r="S4" s="1" t="e">
        <f aca="false">DATE(H4,G4,F4)</f>
        <v>#VALUE!</v>
      </c>
      <c r="T4" s="1" t="e">
        <f aca="false">DATE(K4,J4,I4)</f>
        <v>#VALUE!</v>
      </c>
      <c r="U4" s="0" t="n">
        <f aca="false">IF(ISERROR(E4),0,IF(I4&lt;F4,I4+30-F4+1,IF(I4=31,30-F4+1,I4-F4+1)))</f>
        <v>0</v>
      </c>
      <c r="V4" s="0" t="n">
        <f aca="false">IF(ISERROR(E4),0,IF(X4&lt;G4,X4+12-G4,X4-G4))</f>
        <v>0</v>
      </c>
      <c r="W4" s="1" t="n">
        <f aca="false">IF(ISERROR(E4),0,Y4-H4)</f>
        <v>0</v>
      </c>
      <c r="X4" s="0" t="e">
        <f aca="false">IF(I4&lt;F4,J4-1,J4)</f>
        <v>#VALUE!</v>
      </c>
      <c r="Y4" s="0" t="e">
        <f aca="false">IF(X4&lt;G4,K4-1,K4)</f>
        <v>#VALUE!</v>
      </c>
      <c r="AE4" s="1"/>
    </row>
    <row r="5" customFormat="false" ht="12.75" hidden="false" customHeight="false" outlineLevel="0" collapsed="false">
      <c r="A5" s="28" t="str">
        <f aca="false">IF(CRONOLOGICO!A5="","",CRONOLOGICO!A5)</f>
        <v/>
      </c>
      <c r="B5" s="3" t="str">
        <f aca="false">IF(CRONOLOGICO!B5="","",CRONOLOGICO!B5)</f>
        <v/>
      </c>
      <c r="C5" s="30" t="str">
        <f aca="false">IF(CRONOLOGICO!C5="","",CRONOLOGICO!C5)</f>
        <v/>
      </c>
      <c r="E5" s="82" t="e">
        <f aca="true">IF(R4=0,A5,IF(OFFSET($A$1,R4-1,2,1,1)&lt;OFFSET($A$1,R4,1,1,1)-1,"SIN ACTIVIDAD",OFFSET($A$1,R4,0,1,1)))</f>
        <v>#VALUE!</v>
      </c>
      <c r="F5" s="83" t="e">
        <f aca="true">IF(R4=0,DAY(B5),IF(OFFSET($A$1,R4-1,2,1,1)&lt;OFFSET($A$1,R4,1,1,1)-1,DAY(T4+1),DAY(OFFSET($A$1,R4,1,1,1))))</f>
        <v>#VALUE!</v>
      </c>
      <c r="G5" s="84" t="e">
        <f aca="true">IF(R4=0,MONTH(B5),IF(OFFSET($A$1,R4-1,2,1,1)&lt;OFFSET($A$1,R4,1,1,1)-1,MONTH(T4+1),MONTH(OFFSET($A$1,R4,1,1,1))))</f>
        <v>#VALUE!</v>
      </c>
      <c r="H5" s="85" t="e">
        <f aca="true">IF(R4=0,YEAR(B5),IF(OFFSET($A$1,R4-1,2,1,1)&lt;OFFSET($A$1,R4,1,1,1)-1,YEAR(T4+1),YEAR(OFFSET($A$1,R4,1,1,1))))</f>
        <v>#VALUE!</v>
      </c>
      <c r="I5" s="86" t="e">
        <f aca="true">IF(R4=0,DAY(C5),IF(OFFSET($A$1,R4-1,2,1,1)&lt;OFFSET($A$1,R4,1,1,1)-1,DAY(OFFSET($A$1,R4,1,1,1)-1),DAY(OFFSET($A$1,R4,2,1,1))))</f>
        <v>#VALUE!</v>
      </c>
      <c r="J5" s="87" t="e">
        <f aca="true">IF(R4=0,MONTH(C5),IF(OFFSET($A$1,R4-1,2,1,1)&lt;OFFSET($A$1,R4,1,1,1)-1,MONTH(OFFSET($A$1,R4,1,1,1)-1),MONTH(OFFSET($A$1,R4,2,1,1))))</f>
        <v>#VALUE!</v>
      </c>
      <c r="K5" s="85" t="e">
        <f aca="true">IF(R4=0,YEAR(C5),IF(OFFSET($A$1,R4-1,2,1,1)&lt;OFFSET($A$1,R4,1,1,1)-1,YEAR(OFFSET($A$1,R4,1,1,1)-1),YEAR(OFFSET($A$1,R4,2,1,1))))</f>
        <v>#VALUE!</v>
      </c>
      <c r="L5" s="83" t="str">
        <f aca="false">IF(ISERROR(E5),"",W5)</f>
        <v/>
      </c>
      <c r="M5" s="84" t="str">
        <f aca="false">IF(ISERROR(E5),"",V5)</f>
        <v/>
      </c>
      <c r="N5" s="85" t="str">
        <f aca="false">IF(ISERROR(E5),"",U5)</f>
        <v/>
      </c>
      <c r="O5" s="86" t="str">
        <f aca="false">IF(ISERROR($E5),"",IF($R5=0,"",IF(AB5&gt;T5,"",AE5)))</f>
        <v/>
      </c>
      <c r="P5" s="84" t="str">
        <f aca="false">IF(ISERROR($E5),"",IF($R5=0,"",IF(AB5&gt;T5,"",AD5)))</f>
        <v/>
      </c>
      <c r="Q5" s="85" t="str">
        <f aca="false">IF(ISERROR($E5),"",IF($R5=0,"",IF(AB5&gt;T5,"",AC5)))</f>
        <v/>
      </c>
      <c r="R5" s="0" t="e">
        <f aca="false">IF($E5=$E$1,0,MATCH($E5,A:A,0))</f>
        <v>#VALUE!</v>
      </c>
      <c r="S5" s="1" t="e">
        <f aca="false">DATE(H5,G5,F5)</f>
        <v>#VALUE!</v>
      </c>
      <c r="T5" s="1" t="e">
        <f aca="false">DATE(K5,J5,I5)</f>
        <v>#VALUE!</v>
      </c>
      <c r="U5" s="0" t="n">
        <f aca="false">IF(ISERROR(E5),0,IF(I5&lt;F5,I5+30-F5+1,IF(I5=31,30-F5+1,I5-F5+1)))</f>
        <v>0</v>
      </c>
      <c r="V5" s="0" t="n">
        <f aca="false">IF(ISERROR(E5),0,IF(X5&lt;G5,X5+12-G5,X5-G5))</f>
        <v>0</v>
      </c>
      <c r="W5" s="1" t="n">
        <f aca="false">IF(ISERROR(E5),0,Y5-H5)</f>
        <v>0</v>
      </c>
      <c r="X5" s="0" t="e">
        <f aca="false">IF(I5&lt;F5,J5-1,J5)</f>
        <v>#VALUE!</v>
      </c>
      <c r="Y5" s="0" t="e">
        <f aca="false">IF(X5&lt;G5,K5-1,K5)</f>
        <v>#VALUE!</v>
      </c>
      <c r="AA5" s="67" t="e">
        <f aca="true">DMAX(OFFSET($A$1,2,19,ROW(R5)-3,1),$C$4,OFFSET($A$1,2,19,ROW(R5)-3,1))</f>
        <v>#VALUE!</v>
      </c>
      <c r="AB5" s="67" t="e">
        <f aca="false">IF(DATE(H5,G5,F5)&gt;AA5,DATE(H5,G5,F5),AA5+1)</f>
        <v>#VALUE!</v>
      </c>
      <c r="AC5" s="0" t="n">
        <f aca="false">IF(ISERROR(E5),0,IF(DAY(T5)&lt;DAY(AB5),DAY(T5)+30-DAY(AB5)+1,IF(DAY(T5)=31,30-DAY(AB5)+1,DAY(T5)-DAY(AB5)+1)))</f>
        <v>0</v>
      </c>
      <c r="AD5" s="0" t="n">
        <f aca="false">IF(ISERROR(E5),0,IF(AF5&lt;MONTH(AB5),AF5+12-MONTH(AB5),AF5-MONTH(AB5)))</f>
        <v>0</v>
      </c>
      <c r="AE5" s="1" t="n">
        <f aca="false">IF(ISERROR(E5),0,AG5-YEAR(AB5))</f>
        <v>0</v>
      </c>
      <c r="AF5" s="0" t="e">
        <f aca="false">IF(DAY(T5)&lt;DAY(AB5),MONTH(T5)-1,MONTH(T5))</f>
        <v>#VALUE!</v>
      </c>
      <c r="AG5" s="0" t="e">
        <f aca="false">IF(AF5&lt;MONTH(AB5),YEAR(T5)-1,YEAR(T5))</f>
        <v>#VALUE!</v>
      </c>
    </row>
    <row r="6" customFormat="false" ht="12.75" hidden="false" customHeight="false" outlineLevel="0" collapsed="false">
      <c r="A6" s="28" t="str">
        <f aca="false">IF(CRONOLOGICO!A6="","",CRONOLOGICO!A6)</f>
        <v/>
      </c>
      <c r="B6" s="3" t="str">
        <f aca="false">IF(CRONOLOGICO!B6="","",CRONOLOGICO!B6)</f>
        <v/>
      </c>
      <c r="C6" s="30" t="str">
        <f aca="false">IF(CRONOLOGICO!C6="","",CRONOLOGICO!C6)</f>
        <v/>
      </c>
      <c r="E6" s="82" t="e">
        <f aca="true">IF(R5=0,OFFSET($A$1,R4,0,1,1),IF(DMAX(OFFSET($A$1,3,2,R5-3,1),$C$4,OFFSET($A$1,3,2,R5-3,1))&lt;OFFSET($A$1,R5,1,1,1)-1,"SIN ACTIVIDAD",OFFSET($A$1,R5,0,1,1)))</f>
        <v>#VALUE!</v>
      </c>
      <c r="F6" s="83" t="e">
        <f aca="true">IF(R5=0,DAY(OFFSET($A$1,R4,1,1,1)),IF(DMAX(OFFSET($A$1,3,2,R5-3,1),$C$4,OFFSET($A$1,3,2,ROW(R6)-3,1))&lt;OFFSET($A$1,R5,1,1,1)-1,DAY(DMAX(OFFSET($A$1,2,19,ROW(R6)-3,1),$C$4,OFFSET($A$1,2,19,ROW(R6)-3,1))+1),DAY(OFFSET($A$1,R5,1,1,1))))</f>
        <v>#VALUE!</v>
      </c>
      <c r="G6" s="84" t="e">
        <f aca="true">IF(R5=0,MONTH(OFFSET($A$1,R4,1,1,1)),IF(DMAX(OFFSET($A$1,3,2,R5-3,1),$C$4,OFFSET($A$1,3,2,ROW(R6)-3,1))&lt;OFFSET($A$1,R5,1,1,1)-1,MONTH(DMAX(OFFSET($A$1,2,19,ROW(R6)-3,1),$C$4,OFFSET($A$1,2,19,ROW(R6)-3,1))+1),MONTH(OFFSET($A$1,R5,1,1,1))))</f>
        <v>#VALUE!</v>
      </c>
      <c r="H6" s="85" t="e">
        <f aca="true">IF(R5=0,YEAR(OFFSET($A$1,R4,1,1,1)),IF(DMAX(OFFSET($A$1,3,2,R5-3,1),$C$4,OFFSET($A$1,3,2,ROW(R6)-3,1))&lt;OFFSET($A$1,R5,1,1,1)-1,YEAR(DMAX(OFFSET($A$1,2,19,ROW(R6)-3,1),$C$4,OFFSET($A$1,2,19,ROW(R6)-3,1))+1),YEAR(OFFSET($A$1,R5,1,1,1))))</f>
        <v>#VALUE!</v>
      </c>
      <c r="I6" s="86" t="e">
        <f aca="true">IF(R5=0,DAY(OFFSET($A$1,R4,2,1,1)),IF(DMAX(OFFSET($A$1,3,2,R5-3,1),$C$4,OFFSET($A$1,3,2,ROW(R6)-3,1))&lt;OFFSET($A$1,R5,1,1,1)-1,DAY(OFFSET($A$1,R5,1,1,1)-1),DAY(OFFSET($A$1,R5,2,1,1))))</f>
        <v>#VALUE!</v>
      </c>
      <c r="J6" s="87" t="e">
        <f aca="true">IF(R5=0,MONTH(OFFSET($A$1,R4,2,1,1)),IF(DMAX(OFFSET($A$1,3,2,R5-3,1),$C$4,OFFSET($A$1,3,2,ROW(R6)-3,1))&lt;OFFSET($A$1,R5,1,1,1)-1,MONTH(OFFSET($A$1,R5,1,1,1)-1),MONTH(OFFSET($A$1,R5,2,1,1))))</f>
        <v>#VALUE!</v>
      </c>
      <c r="K6" s="85" t="e">
        <f aca="true">IF(R5=0,YEAR(OFFSET($A$1,R4,2,1,1)),IF(DMAX(OFFSET($A$1,3,2,R5-3,1),$C$4,OFFSET($A$1,3,2,ROW(R6)-3,1))&lt;OFFSET($A$1,R5,1,1,1)-1,YEAR(OFFSET($A$1,R5,1,1,1)-1),YEAR(OFFSET($A$1,R5,2,1,1))))</f>
        <v>#VALUE!</v>
      </c>
      <c r="L6" s="83" t="str">
        <f aca="false">IF(ISERROR(E6),"",W6)</f>
        <v/>
      </c>
      <c r="M6" s="84" t="str">
        <f aca="false">IF(ISERROR(E6),"",V6)</f>
        <v/>
      </c>
      <c r="N6" s="85" t="str">
        <f aca="false">IF(ISERROR(E6),"",U6)</f>
        <v/>
      </c>
      <c r="O6" s="86" t="str">
        <f aca="false">IF(ISERROR($E6),"",IF($R6=0,"",IF(AB6&gt;T6,"",AE6)))</f>
        <v/>
      </c>
      <c r="P6" s="84" t="str">
        <f aca="false">IF(ISERROR($E6),"",IF($R6=0,"",IF(AB6&gt;T6,"",AD6)))</f>
        <v/>
      </c>
      <c r="Q6" s="85" t="str">
        <f aca="false">IF(ISERROR($E6),"",IF($R6=0,"",IF(AB6&gt;T6,"",AC6)))</f>
        <v/>
      </c>
      <c r="R6" s="0" t="e">
        <f aca="false">IF($E6=$E$1,0,MATCH($E6,A:A,0))</f>
        <v>#VALUE!</v>
      </c>
      <c r="S6" s="1" t="e">
        <f aca="false">DATE(H6,G6,F6)</f>
        <v>#VALUE!</v>
      </c>
      <c r="T6" s="1" t="e">
        <f aca="false">DATE(K6,J6,I6)</f>
        <v>#VALUE!</v>
      </c>
      <c r="U6" s="0" t="n">
        <f aca="false">IF(ISERROR(E6),0,IF(I6&lt;F6,I6+30-F6+1,IF(I6=31,30-F6+1,I6-F6+1)))</f>
        <v>0</v>
      </c>
      <c r="V6" s="0" t="n">
        <f aca="false">IF(ISERROR(E6),0,IF(X6&lt;G6,X6+12-G6,X6-G6))</f>
        <v>0</v>
      </c>
      <c r="W6" s="1" t="n">
        <f aca="false">IF(ISERROR(E6),0,Y6-H6)</f>
        <v>0</v>
      </c>
      <c r="X6" s="0" t="e">
        <f aca="false">IF(I6&lt;F6,J6-1,J6)</f>
        <v>#VALUE!</v>
      </c>
      <c r="Y6" s="0" t="e">
        <f aca="false">IF(X6&lt;G6,K6-1,K6)</f>
        <v>#VALUE!</v>
      </c>
      <c r="AA6" s="67" t="e">
        <f aca="true">DMAX(OFFSET($A$1,2,19,ROW(R6)-3,1),$C$4,OFFSET($A$1,2,19,ROW(R6)-3,1))</f>
        <v>#VALUE!</v>
      </c>
      <c r="AB6" s="67" t="e">
        <f aca="false">IF(DATE(H6,G6,F6)&gt;AA6,DATE(H6,G6,F6),AA6+1)</f>
        <v>#VALUE!</v>
      </c>
      <c r="AC6" s="0" t="n">
        <f aca="false">IF(ISERROR(E6),0,IF(DAY(T6)&lt;DAY(AB6),DAY(T6)+30-DAY(AB6)+1,IF(DAY(T6)=31,30-DAY(AB6)+1,DAY(T6)-DAY(AB6)+1)))</f>
        <v>0</v>
      </c>
      <c r="AD6" s="0" t="n">
        <f aca="false">IF(ISERROR(E6),0,IF(AF6&lt;MONTH(AB6),AF6+12-MONTH(AB6),AF6-MONTH(AB6)))</f>
        <v>0</v>
      </c>
      <c r="AE6" s="1" t="n">
        <f aca="false">IF(ISERROR(E6),0,AG6-YEAR(AB6))</f>
        <v>0</v>
      </c>
      <c r="AF6" s="0" t="e">
        <f aca="false">IF(DAY(T6)&lt;DAY(AB6),MONTH(T6)-1,MONTH(T6))</f>
        <v>#VALUE!</v>
      </c>
      <c r="AG6" s="0" t="e">
        <f aca="false">IF(AF6&lt;MONTH(AB6),YEAR(T6)-1,YEAR(T6))</f>
        <v>#VALUE!</v>
      </c>
    </row>
    <row r="7" customFormat="false" ht="12.75" hidden="false" customHeight="false" outlineLevel="0" collapsed="false">
      <c r="A7" s="28" t="str">
        <f aca="false">IF(CRONOLOGICO!A7="","",CRONOLOGICO!A7)</f>
        <v/>
      </c>
      <c r="B7" s="3" t="str">
        <f aca="false">IF(CRONOLOGICO!B7="","",CRONOLOGICO!B7)</f>
        <v/>
      </c>
      <c r="C7" s="30" t="str">
        <f aca="false">IF(CRONOLOGICO!C7="","",CRONOLOGICO!C7)</f>
        <v/>
      </c>
      <c r="E7" s="82" t="e">
        <f aca="true">IF(R6=0,OFFSET($A$1,R5,0,1,1),IF(DMAX(OFFSET($A$1,3,2,R6-3,1),$C$4,OFFSET($A$1,3,2,R6-3,1))&lt;OFFSET($A$1,R6,1,1,1)-1,"SIN ACTIVIDAD",OFFSET($A$1,R6,0,1,1)))</f>
        <v>#VALUE!</v>
      </c>
      <c r="F7" s="83" t="e">
        <f aca="true">IF(R6=0,DAY(OFFSET($A$1,R5,1,1,1)),IF(DMAX(OFFSET($A$1,3,2,R6-3,1),$C$4,OFFSET($A$1,3,2,ROW(R7)-3,1))&lt;OFFSET($A$1,R6,1,1,1)-1,DAY(DMAX(OFFSET($A$1,2,19,ROW(R7)-3,1),$C$4,OFFSET($A$1,2,19,ROW(R7)-3,1))+1),DAY(OFFSET($A$1,R6,1,1,1))))</f>
        <v>#VALUE!</v>
      </c>
      <c r="G7" s="84" t="e">
        <f aca="true">IF(R6=0,MONTH(OFFSET($A$1,R5,1,1,1)),IF(DMAX(OFFSET($A$1,3,2,R6-3,1),$C$4,OFFSET($A$1,3,2,ROW(R7)-3,1))&lt;OFFSET($A$1,R6,1,1,1)-1,MONTH(DMAX(OFFSET($A$1,2,19,ROW(R7)-3,1),$C$4,OFFSET($A$1,2,19,ROW(R7)-3,1))+1),MONTH(OFFSET($A$1,R6,1,1,1))))</f>
        <v>#VALUE!</v>
      </c>
      <c r="H7" s="85" t="e">
        <f aca="true">IF(R6=0,YEAR(OFFSET($A$1,R5,1,1,1)),IF(DMAX(OFFSET($A$1,3,2,R6-3,1),$C$4,OFFSET($A$1,3,2,ROW(R7)-3,1))&lt;OFFSET($A$1,R6,1,1,1)-1,YEAR(DMAX(OFFSET($A$1,2,19,ROW(R7)-3,1),$C$4,OFFSET($A$1,2,19,ROW(R7)-3,1))+1),YEAR(OFFSET($A$1,R6,1,1,1))))</f>
        <v>#VALUE!</v>
      </c>
      <c r="I7" s="86" t="e">
        <f aca="true">IF(R6=0,DAY(OFFSET($A$1,R5,2,1,1)),IF(DMAX(OFFSET($A$1,3,2,R6-3,1),$C$4,OFFSET($A$1,3,2,ROW(R7)-3,1))&lt;OFFSET($A$1,R6,1,1,1)-1,DAY(OFFSET($A$1,R6,1,1,1)-1),DAY(OFFSET($A$1,R6,2,1,1))))</f>
        <v>#VALUE!</v>
      </c>
      <c r="J7" s="87" t="e">
        <f aca="true">IF(R6=0,MONTH(OFFSET($A$1,R5,2,1,1)),IF(DMAX(OFFSET($A$1,3,2,R6-3,1),$C$4,OFFSET($A$1,3,2,ROW(R7)-3,1))&lt;OFFSET($A$1,R6,1,1,1)-1,MONTH(OFFSET($A$1,R6,1,1,1)-1),MONTH(OFFSET($A$1,R6,2,1,1))))</f>
        <v>#VALUE!</v>
      </c>
      <c r="K7" s="85" t="e">
        <f aca="true">IF(R6=0,YEAR(OFFSET($A$1,R5,2,1,1)),IF(DMAX(OFFSET($A$1,3,2,R6-3,1),$C$4,OFFSET($A$1,3,2,ROW(R7)-3,1))&lt;OFFSET($A$1,R6,1,1,1)-1,YEAR(OFFSET($A$1,R6,1,1,1)-1),YEAR(OFFSET($A$1,R6,2,1,1))))</f>
        <v>#VALUE!</v>
      </c>
      <c r="L7" s="83" t="str">
        <f aca="false">IF(ISERROR(E7),"",W7)</f>
        <v/>
      </c>
      <c r="M7" s="84" t="str">
        <f aca="false">IF(ISERROR(E7),"",V7)</f>
        <v/>
      </c>
      <c r="N7" s="85" t="str">
        <f aca="false">IF(ISERROR(E7),"",U7)</f>
        <v/>
      </c>
      <c r="O7" s="86" t="str">
        <f aca="false">IF(ISERROR($E7),"",IF($R7=0,"",IF(AB7&gt;T7,"",AE7)))</f>
        <v/>
      </c>
      <c r="P7" s="84" t="str">
        <f aca="false">IF(ISERROR($E7),"",IF($R7=0,"",IF(AB7&gt;T7,"",AD7)))</f>
        <v/>
      </c>
      <c r="Q7" s="85" t="str">
        <f aca="false">IF(ISERROR($E7),"",IF($R7=0,"",IF(AB7&gt;T7,"",AC7)))</f>
        <v/>
      </c>
      <c r="R7" s="0" t="e">
        <f aca="false">IF($E7=$E$1,0,MATCH($E7,A:A,0))</f>
        <v>#VALUE!</v>
      </c>
      <c r="S7" s="1" t="e">
        <f aca="false">DATE(H7,G7,F7)</f>
        <v>#VALUE!</v>
      </c>
      <c r="T7" s="1" t="e">
        <f aca="false">DATE(K7,J7,I7)</f>
        <v>#VALUE!</v>
      </c>
      <c r="U7" s="0" t="n">
        <f aca="false">IF(ISERROR(E7),0,IF(I7&lt;F7,I7+30-F7+1,IF(I7=31,30-F7+1,I7-F7+1)))</f>
        <v>0</v>
      </c>
      <c r="V7" s="0" t="n">
        <f aca="false">IF(ISERROR(E7),0,IF(X7&lt;G7,X7+12-G7,X7-G7))</f>
        <v>0</v>
      </c>
      <c r="W7" s="1" t="n">
        <f aca="false">IF(ISERROR(E7),0,Y7-H7)</f>
        <v>0</v>
      </c>
      <c r="X7" s="0" t="e">
        <f aca="false">IF(I7&lt;F7,J7-1,J7)</f>
        <v>#VALUE!</v>
      </c>
      <c r="Y7" s="0" t="e">
        <f aca="false">IF(X7&lt;G7,K7-1,K7)</f>
        <v>#VALUE!</v>
      </c>
      <c r="AA7" s="67" t="e">
        <f aca="true">DMAX(OFFSET($A$1,2,19,ROW(R7)-3,1),$C$4,OFFSET($A$1,2,19,ROW(R7)-3,1))</f>
        <v>#VALUE!</v>
      </c>
      <c r="AB7" s="67" t="e">
        <f aca="false">IF(DATE(H7,G7,F7)&gt;AA7,DATE(H7,G7,F7),AA7+1)</f>
        <v>#VALUE!</v>
      </c>
      <c r="AC7" s="0" t="n">
        <f aca="false">IF(ISERROR(E7),0,IF(DAY(T7)&lt;DAY(AB7),DAY(T7)+30-DAY(AB7)+1,IF(DAY(T7)=31,30-DAY(AB7)+1,DAY(T7)-DAY(AB7)+1)))</f>
        <v>0</v>
      </c>
      <c r="AD7" s="0" t="n">
        <f aca="false">IF(ISERROR(E7),0,IF(AF7&lt;MONTH(AB7),AF7+12-MONTH(AB7),AF7-MONTH(AB7)))</f>
        <v>0</v>
      </c>
      <c r="AE7" s="1" t="n">
        <f aca="false">IF(ISERROR(E7),0,AG7-YEAR(AB7))</f>
        <v>0</v>
      </c>
      <c r="AF7" s="0" t="e">
        <f aca="false">IF(DAY(T7)&lt;DAY(AB7),MONTH(T7)-1,MONTH(T7))</f>
        <v>#VALUE!</v>
      </c>
      <c r="AG7" s="0" t="e">
        <f aca="false">IF(AF7&lt;MONTH(AB7),YEAR(T7)-1,YEAR(T7))</f>
        <v>#VALUE!</v>
      </c>
    </row>
    <row r="8" customFormat="false" ht="12.75" hidden="false" customHeight="false" outlineLevel="0" collapsed="false">
      <c r="A8" s="28" t="str">
        <f aca="false">IF(CRONOLOGICO!A8="","",CRONOLOGICO!A8)</f>
        <v/>
      </c>
      <c r="B8" s="3" t="str">
        <f aca="false">IF(CRONOLOGICO!B8="","",CRONOLOGICO!B8)</f>
        <v/>
      </c>
      <c r="C8" s="30" t="str">
        <f aca="false">IF(CRONOLOGICO!C8="","",CRONOLOGICO!C8)</f>
        <v/>
      </c>
      <c r="E8" s="82" t="e">
        <f aca="true">IF(R7=0,OFFSET($A$1,R6,0,1,1),IF(DMAX(OFFSET($A$1,3,2,R7-3,1),$C$4,OFFSET($A$1,3,2,R7-3,1))&lt;OFFSET($A$1,R7,1,1,1)-1,"SIN ACTIVIDAD",OFFSET($A$1,R7,0,1,1)))</f>
        <v>#VALUE!</v>
      </c>
      <c r="F8" s="83" t="e">
        <f aca="true">IF(R7=0,DAY(OFFSET($A$1,R6,1,1,1)),IF(DMAX(OFFSET($A$1,3,2,R7-3,1),$C$4,OFFSET($A$1,3,2,ROW(R8)-3,1))&lt;OFFSET($A$1,R7,1,1,1)-1,DAY(DMAX(OFFSET($A$1,2,19,ROW(R8)-3,1),$C$4,OFFSET($A$1,2,19,ROW(R8)-3,1))+1),DAY(OFFSET($A$1,R7,1,1,1))))</f>
        <v>#VALUE!</v>
      </c>
      <c r="G8" s="84" t="e">
        <f aca="true">IF(R7=0,MONTH(OFFSET($A$1,R6,1,1,1)),IF(DMAX(OFFSET($A$1,3,2,R7-3,1),$C$4,OFFSET($A$1,3,2,ROW(R8)-3,1))&lt;OFFSET($A$1,R7,1,1,1)-1,MONTH(DMAX(OFFSET($A$1,2,19,ROW(R8)-3,1),$C$4,OFFSET($A$1,2,19,ROW(R8)-3,1))+1),MONTH(OFFSET($A$1,R7,1,1,1))))</f>
        <v>#VALUE!</v>
      </c>
      <c r="H8" s="85" t="e">
        <f aca="true">IF(R7=0,YEAR(OFFSET($A$1,R6,1,1,1)),IF(DMAX(OFFSET($A$1,3,2,R7-3,1),$C$4,OFFSET($A$1,3,2,ROW(R8)-3,1))&lt;OFFSET($A$1,R7,1,1,1)-1,YEAR(DMAX(OFFSET($A$1,2,19,ROW(R8)-3,1),$C$4,OFFSET($A$1,2,19,ROW(R8)-3,1))+1),YEAR(OFFSET($A$1,R7,1,1,1))))</f>
        <v>#VALUE!</v>
      </c>
      <c r="I8" s="86" t="e">
        <f aca="true">IF(R7=0,DAY(OFFSET($A$1,R6,2,1,1)),IF(DMAX(OFFSET($A$1,3,2,R7-3,1),$C$4,OFFSET($A$1,3,2,ROW(R8)-3,1))&lt;OFFSET($A$1,R7,1,1,1)-1,DAY(OFFSET($A$1,R7,1,1,1)-1),DAY(OFFSET($A$1,R7,2,1,1))))</f>
        <v>#VALUE!</v>
      </c>
      <c r="J8" s="87" t="e">
        <f aca="true">IF(R7=0,MONTH(OFFSET($A$1,R6,2,1,1)),IF(DMAX(OFFSET($A$1,3,2,R7-3,1),$C$4,OFFSET($A$1,3,2,ROW(R8)-3,1))&lt;OFFSET($A$1,R7,1,1,1)-1,MONTH(OFFSET($A$1,R7,1,1,1)-1),MONTH(OFFSET($A$1,R7,2,1,1))))</f>
        <v>#VALUE!</v>
      </c>
      <c r="K8" s="85" t="e">
        <f aca="true">IF(R7=0,YEAR(OFFSET($A$1,R6,2,1,1)),IF(DMAX(OFFSET($A$1,3,2,R7-3,1),$C$4,OFFSET($A$1,3,2,ROW(R8)-3,1))&lt;OFFSET($A$1,R7,1,1,1)-1,YEAR(OFFSET($A$1,R7,1,1,1)-1),YEAR(OFFSET($A$1,R7,2,1,1))))</f>
        <v>#VALUE!</v>
      </c>
      <c r="L8" s="83" t="str">
        <f aca="false">IF(ISERROR(E8),"",W8)</f>
        <v/>
      </c>
      <c r="M8" s="84" t="str">
        <f aca="false">IF(ISERROR(E8),"",V8)</f>
        <v/>
      </c>
      <c r="N8" s="85" t="str">
        <f aca="false">IF(ISERROR(E8),"",U8)</f>
        <v/>
      </c>
      <c r="O8" s="86" t="str">
        <f aca="false">IF(ISERROR($E8),"",IF($R8=0,"",IF(AB8&gt;T8,"",AE8)))</f>
        <v/>
      </c>
      <c r="P8" s="84" t="str">
        <f aca="false">IF(ISERROR($E8),"",IF($R8=0,"",IF(AB8&gt;T8,"",AD8)))</f>
        <v/>
      </c>
      <c r="Q8" s="85" t="str">
        <f aca="false">IF(ISERROR($E8),"",IF($R8=0,"",IF(AB8&gt;T8,"",AC8)))</f>
        <v/>
      </c>
      <c r="R8" s="0" t="e">
        <f aca="false">IF($E8=$E$1,0,MATCH($E8,A:A,0))</f>
        <v>#VALUE!</v>
      </c>
      <c r="S8" s="1" t="e">
        <f aca="false">DATE(H8,G8,F8)</f>
        <v>#VALUE!</v>
      </c>
      <c r="T8" s="1" t="e">
        <f aca="false">DATE(K8,J8,I8)</f>
        <v>#VALUE!</v>
      </c>
      <c r="U8" s="0" t="n">
        <f aca="false">IF(ISERROR(E8),0,IF(I8&lt;F8,I8+30-F8+1,IF(I8=31,30-F8+1,I8-F8+1)))</f>
        <v>0</v>
      </c>
      <c r="V8" s="0" t="n">
        <f aca="false">IF(ISERROR(E8),0,IF(X8&lt;G8,X8+12-G8,X8-G8))</f>
        <v>0</v>
      </c>
      <c r="W8" s="1" t="n">
        <f aca="false">IF(ISERROR(E8),0,Y8-H8)</f>
        <v>0</v>
      </c>
      <c r="X8" s="0" t="e">
        <f aca="false">IF(I8&lt;F8,J8-1,J8)</f>
        <v>#VALUE!</v>
      </c>
      <c r="Y8" s="0" t="e">
        <f aca="false">IF(X8&lt;G8,K8-1,K8)</f>
        <v>#VALUE!</v>
      </c>
      <c r="AA8" s="67" t="e">
        <f aca="true">DMAX(OFFSET($A$1,2,19,ROW(R8)-3,1),$C$4,OFFSET($A$1,2,19,ROW(R8)-3,1))</f>
        <v>#VALUE!</v>
      </c>
      <c r="AB8" s="67" t="e">
        <f aca="false">IF(DATE(H8,G8,F8)&gt;AA8,DATE(H8,G8,F8),AA8+1)</f>
        <v>#VALUE!</v>
      </c>
      <c r="AC8" s="0" t="n">
        <f aca="false">IF(ISERROR(E8),0,IF(DAY(T8)&lt;DAY(AB8),DAY(T8)+30-DAY(AB8)+1,IF(DAY(T8)=31,30-DAY(AB8)+1,DAY(T8)-DAY(AB8)+1)))</f>
        <v>0</v>
      </c>
      <c r="AD8" s="0" t="n">
        <f aca="false">IF(ISERROR(E8),0,IF(AF8&lt;MONTH(AB8),AF8+12-MONTH(AB8),AF8-MONTH(AB8)))</f>
        <v>0</v>
      </c>
      <c r="AE8" s="1" t="n">
        <f aca="false">IF(ISERROR(E8),0,AG8-YEAR(AB8))</f>
        <v>0</v>
      </c>
      <c r="AF8" s="0" t="e">
        <f aca="false">IF(DAY(T8)&lt;DAY(AB8),MONTH(T8)-1,MONTH(T8))</f>
        <v>#VALUE!</v>
      </c>
      <c r="AG8" s="0" t="e">
        <f aca="false">IF(AF8&lt;MONTH(AB8),YEAR(T8)-1,YEAR(T8))</f>
        <v>#VALUE!</v>
      </c>
    </row>
    <row r="9" customFormat="false" ht="12.75" hidden="false" customHeight="false" outlineLevel="0" collapsed="false">
      <c r="A9" s="28" t="str">
        <f aca="false">IF(CRONOLOGICO!A9="","",CRONOLOGICO!A9)</f>
        <v/>
      </c>
      <c r="B9" s="3" t="str">
        <f aca="false">IF(CRONOLOGICO!B9="","",CRONOLOGICO!B9)</f>
        <v/>
      </c>
      <c r="C9" s="30" t="str">
        <f aca="false">IF(CRONOLOGICO!C9="","",CRONOLOGICO!C9)</f>
        <v/>
      </c>
      <c r="E9" s="82" t="e">
        <f aca="true">IF(R8=0,OFFSET($A$1,R7,0,1,1),IF(DMAX(OFFSET($A$1,3,2,R8-3,1),$C$4,OFFSET($A$1,3,2,R8-3,1))&lt;OFFSET($A$1,R8,1,1,1)-1,"SIN ACTIVIDAD",OFFSET($A$1,R8,0,1,1)))</f>
        <v>#VALUE!</v>
      </c>
      <c r="F9" s="83" t="e">
        <f aca="true">IF(R8=0,DAY(OFFSET($A$1,R7,1,1,1)),IF(DMAX(OFFSET($A$1,3,2,R8-3,1),$C$4,OFFSET($A$1,3,2,ROW(R9)-3,1))&lt;OFFSET($A$1,R8,1,1,1)-1,DAY(DMAX(OFFSET($A$1,2,19,ROW(R9)-3,1),$C$4,OFFSET($A$1,2,19,ROW(R9)-3,1))+1),DAY(OFFSET($A$1,R8,1,1,1))))</f>
        <v>#VALUE!</v>
      </c>
      <c r="G9" s="84" t="e">
        <f aca="true">IF(R8=0,MONTH(OFFSET($A$1,R7,1,1,1)),IF(DMAX(OFFSET($A$1,3,2,R8-3,1),$C$4,OFFSET($A$1,3,2,ROW(R9)-3,1))&lt;OFFSET($A$1,R8,1,1,1)-1,MONTH(DMAX(OFFSET($A$1,2,19,ROW(R9)-3,1),$C$4,OFFSET($A$1,2,19,ROW(R9)-3,1))+1),MONTH(OFFSET($A$1,R8,1,1,1))))</f>
        <v>#VALUE!</v>
      </c>
      <c r="H9" s="85" t="e">
        <f aca="true">IF(R8=0,YEAR(OFFSET($A$1,R7,1,1,1)),IF(DMAX(OFFSET($A$1,3,2,R8-3,1),$C$4,OFFSET($A$1,3,2,ROW(R9)-3,1))&lt;OFFSET($A$1,R8,1,1,1)-1,YEAR(DMAX(OFFSET($A$1,2,19,ROW(R9)-3,1),$C$4,OFFSET($A$1,2,19,ROW(R9)-3,1))+1),YEAR(OFFSET($A$1,R8,1,1,1))))</f>
        <v>#VALUE!</v>
      </c>
      <c r="I9" s="86" t="e">
        <f aca="true">IF(R8=0,DAY(OFFSET($A$1,R7,2,1,1)),IF(DMAX(OFFSET($A$1,3,2,R8-3,1),$C$4,OFFSET($A$1,3,2,ROW(R9)-3,1))&lt;OFFSET($A$1,R8,1,1,1)-1,DAY(OFFSET($A$1,R8,1,1,1)-1),DAY(OFFSET($A$1,R8,2,1,1))))</f>
        <v>#VALUE!</v>
      </c>
      <c r="J9" s="87" t="e">
        <f aca="true">IF(R8=0,MONTH(OFFSET($A$1,R7,2,1,1)),IF(DMAX(OFFSET($A$1,3,2,R8-3,1),$C$4,OFFSET($A$1,3,2,ROW(R9)-3,1))&lt;OFFSET($A$1,R8,1,1,1)-1,MONTH(OFFSET($A$1,R8,1,1,1)-1),MONTH(OFFSET($A$1,R8,2,1,1))))</f>
        <v>#VALUE!</v>
      </c>
      <c r="K9" s="85" t="e">
        <f aca="true">IF(R8=0,YEAR(OFFSET($A$1,R7,2,1,1)),IF(DMAX(OFFSET($A$1,3,2,R8-3,1),$C$4,OFFSET($A$1,3,2,ROW(R9)-3,1))&lt;OFFSET($A$1,R8,1,1,1)-1,YEAR(OFFSET($A$1,R8,1,1,1)-1),YEAR(OFFSET($A$1,R8,2,1,1))))</f>
        <v>#VALUE!</v>
      </c>
      <c r="L9" s="83" t="str">
        <f aca="false">IF(ISERROR(E9),"",W9)</f>
        <v/>
      </c>
      <c r="M9" s="84" t="str">
        <f aca="false">IF(ISERROR(E9),"",V9)</f>
        <v/>
      </c>
      <c r="N9" s="85" t="str">
        <f aca="false">IF(ISERROR(E9),"",U9)</f>
        <v/>
      </c>
      <c r="O9" s="86" t="str">
        <f aca="false">IF(ISERROR($E9),"",IF($R9=0,"",IF(AB9&gt;T9,"",AE9)))</f>
        <v/>
      </c>
      <c r="P9" s="84" t="str">
        <f aca="false">IF(ISERROR($E9),"",IF($R9=0,"",IF(AB9&gt;T9,"",AD9)))</f>
        <v/>
      </c>
      <c r="Q9" s="85" t="str">
        <f aca="false">IF(ISERROR($E9),"",IF($R9=0,"",IF(AB9&gt;T9,"",AC9)))</f>
        <v/>
      </c>
      <c r="R9" s="0" t="e">
        <f aca="false">IF($E9=$E$1,0,MATCH($E9,A:A,0))</f>
        <v>#VALUE!</v>
      </c>
      <c r="S9" s="1" t="e">
        <f aca="false">DATE(H9,G9,F9)</f>
        <v>#VALUE!</v>
      </c>
      <c r="T9" s="1" t="e">
        <f aca="false">DATE(K9,J9,I9)</f>
        <v>#VALUE!</v>
      </c>
      <c r="U9" s="0" t="n">
        <f aca="false">IF(ISERROR(E9),0,IF(I9&lt;F9,I9+30-F9+1,IF(I9=31,30-F9+1,I9-F9+1)))</f>
        <v>0</v>
      </c>
      <c r="V9" s="0" t="n">
        <f aca="false">IF(ISERROR(E9),0,IF(X9&lt;G9,X9+12-G9,X9-G9))</f>
        <v>0</v>
      </c>
      <c r="W9" s="1" t="n">
        <f aca="false">IF(ISERROR(E9),0,Y9-H9)</f>
        <v>0</v>
      </c>
      <c r="X9" s="0" t="e">
        <f aca="false">IF(I9&lt;F9,J9-1,J9)</f>
        <v>#VALUE!</v>
      </c>
      <c r="Y9" s="0" t="e">
        <f aca="false">IF(X9&lt;G9,K9-1,K9)</f>
        <v>#VALUE!</v>
      </c>
      <c r="AA9" s="67" t="e">
        <f aca="true">DMAX(OFFSET($A$1,2,19,ROW(R9)-3,1),$C$4,OFFSET($A$1,2,19,ROW(R9)-3,1))</f>
        <v>#VALUE!</v>
      </c>
      <c r="AB9" s="67" t="e">
        <f aca="false">IF(DATE(H9,G9,F9)&gt;AA9,DATE(H9,G9,F9),AA9+1)</f>
        <v>#VALUE!</v>
      </c>
      <c r="AC9" s="0" t="n">
        <f aca="false">IF(ISERROR(E9),0,IF(DAY(T9)&lt;DAY(AB9),DAY(T9)+30-DAY(AB9)+1,IF(DAY(T9)=31,30-DAY(AB9)+1,DAY(T9)-DAY(AB9)+1)))</f>
        <v>0</v>
      </c>
      <c r="AD9" s="0" t="n">
        <f aca="false">IF(ISERROR(E9),0,IF(AF9&lt;MONTH(AB9),AF9+12-MONTH(AB9),AF9-MONTH(AB9)))</f>
        <v>0</v>
      </c>
      <c r="AE9" s="1" t="n">
        <f aca="false">IF(ISERROR(E9),0,AG9-YEAR(AB9))</f>
        <v>0</v>
      </c>
      <c r="AF9" s="0" t="e">
        <f aca="false">IF(DAY(T9)&lt;DAY(AB9),MONTH(T9)-1,MONTH(T9))</f>
        <v>#VALUE!</v>
      </c>
      <c r="AG9" s="0" t="e">
        <f aca="false">IF(AF9&lt;MONTH(AB9),YEAR(T9)-1,YEAR(T9))</f>
        <v>#VALUE!</v>
      </c>
    </row>
    <row r="10" customFormat="false" ht="12.75" hidden="false" customHeight="false" outlineLevel="0" collapsed="false">
      <c r="A10" s="28" t="str">
        <f aca="false">IF(CRONOLOGICO!A10="","",CRONOLOGICO!A10)</f>
        <v/>
      </c>
      <c r="B10" s="3" t="str">
        <f aca="false">IF(CRONOLOGICO!B10="","",CRONOLOGICO!B10)</f>
        <v/>
      </c>
      <c r="C10" s="30" t="str">
        <f aca="false">IF(CRONOLOGICO!C10="","",CRONOLOGICO!C10)</f>
        <v/>
      </c>
      <c r="E10" s="82" t="e">
        <f aca="true">IF(R9=0,OFFSET($A$1,R8,0,1,1),IF(DMAX(OFFSET($A$1,3,2,R9-3,1),$C$4,OFFSET($A$1,3,2,R9-3,1))&lt;OFFSET($A$1,R9,1,1,1)-1,"SIN ACTIVIDAD",OFFSET($A$1,R9,0,1,1)))</f>
        <v>#VALUE!</v>
      </c>
      <c r="F10" s="83" t="e">
        <f aca="true">IF(R9=0,DAY(OFFSET($A$1,R8,1,1,1)),IF(DMAX(OFFSET($A$1,3,2,R9-3,1),$C$4,OFFSET($A$1,3,2,ROW(R10)-3,1))&lt;OFFSET($A$1,R9,1,1,1)-1,DAY(DMAX(OFFSET($A$1,2,19,ROW(R10)-3,1),$C$4,OFFSET($A$1,2,19,ROW(R10)-3,1))+1),DAY(OFFSET($A$1,R9,1,1,1))))</f>
        <v>#VALUE!</v>
      </c>
      <c r="G10" s="84" t="e">
        <f aca="true">IF(R9=0,MONTH(OFFSET($A$1,R8,1,1,1)),IF(DMAX(OFFSET($A$1,3,2,R9-3,1),$C$4,OFFSET($A$1,3,2,ROW(R10)-3,1))&lt;OFFSET($A$1,R9,1,1,1)-1,MONTH(DMAX(OFFSET($A$1,2,19,ROW(R10)-3,1),$C$4,OFFSET($A$1,2,19,ROW(R10)-3,1))+1),MONTH(OFFSET($A$1,R9,1,1,1))))</f>
        <v>#VALUE!</v>
      </c>
      <c r="H10" s="85" t="e">
        <f aca="true">IF(R9=0,YEAR(OFFSET($A$1,R8,1,1,1)),IF(DMAX(OFFSET($A$1,3,2,R9-3,1),$C$4,OFFSET($A$1,3,2,ROW(R10)-3,1))&lt;OFFSET($A$1,R9,1,1,1)-1,YEAR(DMAX(OFFSET($A$1,2,19,ROW(R10)-3,1),$C$4,OFFSET($A$1,2,19,ROW(R10)-3,1))+1),YEAR(OFFSET($A$1,R9,1,1,1))))</f>
        <v>#VALUE!</v>
      </c>
      <c r="I10" s="86" t="e">
        <f aca="true">IF(R9=0,DAY(OFFSET($A$1,R8,2,1,1)),IF(DMAX(OFFSET($A$1,3,2,R9-3,1),$C$4,OFFSET($A$1,3,2,ROW(R10)-3,1))&lt;OFFSET($A$1,R9,1,1,1)-1,DAY(OFFSET($A$1,R9,1,1,1)-1),DAY(OFFSET($A$1,R9,2,1,1))))</f>
        <v>#VALUE!</v>
      </c>
      <c r="J10" s="87" t="e">
        <f aca="true">IF(R9=0,MONTH(OFFSET($A$1,R8,2,1,1)),IF(DMAX(OFFSET($A$1,3,2,R9-3,1),$C$4,OFFSET($A$1,3,2,ROW(R10)-3,1))&lt;OFFSET($A$1,R9,1,1,1)-1,MONTH(OFFSET($A$1,R9,1,1,1)-1),MONTH(OFFSET($A$1,R9,2,1,1))))</f>
        <v>#VALUE!</v>
      </c>
      <c r="K10" s="85" t="e">
        <f aca="true">IF(R9=0,YEAR(OFFSET($A$1,R8,2,1,1)),IF(DMAX(OFFSET($A$1,3,2,R9-3,1),$C$4,OFFSET($A$1,3,2,ROW(R10)-3,1))&lt;OFFSET($A$1,R9,1,1,1)-1,YEAR(OFFSET($A$1,R9,1,1,1)-1),YEAR(OFFSET($A$1,R9,2,1,1))))</f>
        <v>#VALUE!</v>
      </c>
      <c r="L10" s="83" t="str">
        <f aca="false">IF(ISERROR(E10),"",W10)</f>
        <v/>
      </c>
      <c r="M10" s="84" t="str">
        <f aca="false">IF(ISERROR(E10),"",V10)</f>
        <v/>
      </c>
      <c r="N10" s="85" t="str">
        <f aca="false">IF(ISERROR(E10),"",U10)</f>
        <v/>
      </c>
      <c r="O10" s="86" t="str">
        <f aca="false">IF(ISERROR($E10),"",IF($R10=0,"",IF(AB10&gt;T10,"",AE10)))</f>
        <v/>
      </c>
      <c r="P10" s="84" t="str">
        <f aca="false">IF(ISERROR($E10),"",IF($R10=0,"",IF(AB10&gt;T10,"",AD10)))</f>
        <v/>
      </c>
      <c r="Q10" s="85" t="str">
        <f aca="false">IF(ISERROR($E10),"",IF($R10=0,"",IF(AB10&gt;T10,"",AC10)))</f>
        <v/>
      </c>
      <c r="R10" s="0" t="e">
        <f aca="false">IF($E10=$E$1,0,MATCH($E10,A:A,0))</f>
        <v>#VALUE!</v>
      </c>
      <c r="S10" s="1" t="e">
        <f aca="false">DATE(H10,G10,F10)</f>
        <v>#VALUE!</v>
      </c>
      <c r="T10" s="1" t="e">
        <f aca="false">DATE(K10,J10,I10)</f>
        <v>#VALUE!</v>
      </c>
      <c r="U10" s="0" t="n">
        <f aca="false">IF(ISERROR(E10),0,IF(I10&lt;F10,I10+30-F10+1,IF(I10=31,30-F10+1,I10-F10+1)))</f>
        <v>0</v>
      </c>
      <c r="V10" s="0" t="n">
        <f aca="false">IF(ISERROR(E10),0,IF(X10&lt;G10,X10+12-G10,X10-G10))</f>
        <v>0</v>
      </c>
      <c r="W10" s="1" t="n">
        <f aca="false">IF(ISERROR(E10),0,Y10-H10)</f>
        <v>0</v>
      </c>
      <c r="X10" s="0" t="e">
        <f aca="false">IF(I10&lt;F10,J10-1,J10)</f>
        <v>#VALUE!</v>
      </c>
      <c r="Y10" s="0" t="e">
        <f aca="false">IF(X10&lt;G10,K10-1,K10)</f>
        <v>#VALUE!</v>
      </c>
      <c r="AA10" s="67" t="e">
        <f aca="true">DMAX(OFFSET($A$1,2,19,ROW(R10)-3,1),$C$4,OFFSET($A$1,2,19,ROW(R10)-3,1))</f>
        <v>#VALUE!</v>
      </c>
      <c r="AB10" s="67" t="e">
        <f aca="false">IF(DATE(H10,G10,F10)&gt;AA10,DATE(H10,G10,F10),AA10+1)</f>
        <v>#VALUE!</v>
      </c>
      <c r="AC10" s="0" t="n">
        <f aca="false">IF(ISERROR(E10),0,IF(DAY(T10)&lt;DAY(AB10),DAY(T10)+30-DAY(AB10)+1,IF(DAY(T10)=31,30-DAY(AB10)+1,DAY(T10)-DAY(AB10)+1)))</f>
        <v>0</v>
      </c>
      <c r="AD10" s="0" t="n">
        <f aca="false">IF(ISERROR(E10),0,IF(AF10&lt;MONTH(AB10),AF10+12-MONTH(AB10),AF10-MONTH(AB10)))</f>
        <v>0</v>
      </c>
      <c r="AE10" s="1" t="n">
        <f aca="false">IF(ISERROR(E10),0,AG10-YEAR(AB10))</f>
        <v>0</v>
      </c>
      <c r="AF10" s="0" t="e">
        <f aca="false">IF(DAY(T10)&lt;DAY(AB10),MONTH(T10)-1,MONTH(T10))</f>
        <v>#VALUE!</v>
      </c>
      <c r="AG10" s="0" t="e">
        <f aca="false">IF(AF10&lt;MONTH(AB10),YEAR(T10)-1,YEAR(T10))</f>
        <v>#VALUE!</v>
      </c>
    </row>
    <row r="11" customFormat="false" ht="12.75" hidden="false" customHeight="false" outlineLevel="0" collapsed="false">
      <c r="A11" s="28" t="str">
        <f aca="false">IF(CRONOLOGICO!A11="","",CRONOLOGICO!A11)</f>
        <v/>
      </c>
      <c r="B11" s="3" t="str">
        <f aca="false">IF(CRONOLOGICO!B11="","",CRONOLOGICO!B11)</f>
        <v/>
      </c>
      <c r="C11" s="30" t="str">
        <f aca="false">IF(CRONOLOGICO!C11="","",CRONOLOGICO!C11)</f>
        <v/>
      </c>
      <c r="E11" s="82" t="e">
        <f aca="true">IF(R10=0,OFFSET($A$1,R9,0,1,1),IF(DMAX(OFFSET($A$1,3,2,R10-3,1),$C$4,OFFSET($A$1,3,2,R10-3,1))&lt;OFFSET($A$1,R10,1,1,1)-1,"SIN ACTIVIDAD",OFFSET($A$1,R10,0,1,1)))</f>
        <v>#VALUE!</v>
      </c>
      <c r="F11" s="83" t="e">
        <f aca="true">IF(R10=0,DAY(OFFSET($A$1,R9,1,1,1)),IF(DMAX(OFFSET($A$1,3,2,R10-3,1),$C$4,OFFSET($A$1,3,2,ROW(R11)-3,1))&lt;OFFSET($A$1,R10,1,1,1)-1,DAY(DMAX(OFFSET($A$1,2,19,ROW(R11)-3,1),$C$4,OFFSET($A$1,2,19,ROW(R11)-3,1))+1),DAY(OFFSET($A$1,R10,1,1,1))))</f>
        <v>#VALUE!</v>
      </c>
      <c r="G11" s="84" t="e">
        <f aca="true">IF(R10=0,MONTH(OFFSET($A$1,R9,1,1,1)),IF(DMAX(OFFSET($A$1,3,2,R10-3,1),$C$4,OFFSET($A$1,3,2,ROW(R11)-3,1))&lt;OFFSET($A$1,R10,1,1,1)-1,MONTH(DMAX(OFFSET($A$1,2,19,ROW(R11)-3,1),$C$4,OFFSET($A$1,2,19,ROW(R11)-3,1))+1),MONTH(OFFSET($A$1,R10,1,1,1))))</f>
        <v>#VALUE!</v>
      </c>
      <c r="H11" s="85" t="e">
        <f aca="true">IF(R10=0,YEAR(OFFSET($A$1,R9,1,1,1)),IF(DMAX(OFFSET($A$1,3,2,R10-3,1),$C$4,OFFSET($A$1,3,2,ROW(R11)-3,1))&lt;OFFSET($A$1,R10,1,1,1)-1,YEAR(DMAX(OFFSET($A$1,2,19,ROW(R11)-3,1),$C$4,OFFSET($A$1,2,19,ROW(R11)-3,1))+1),YEAR(OFFSET($A$1,R10,1,1,1))))</f>
        <v>#VALUE!</v>
      </c>
      <c r="I11" s="86" t="e">
        <f aca="true">IF(R10=0,DAY(OFFSET($A$1,R9,2,1,1)),IF(DMAX(OFFSET($A$1,3,2,R10-3,1),$C$4,OFFSET($A$1,3,2,ROW(R11)-3,1))&lt;OFFSET($A$1,R10,1,1,1)-1,DAY(OFFSET($A$1,R10,1,1,1)-1),DAY(OFFSET($A$1,R10,2,1,1))))</f>
        <v>#VALUE!</v>
      </c>
      <c r="J11" s="87" t="e">
        <f aca="true">IF(R10=0,MONTH(OFFSET($A$1,R9,2,1,1)),IF(DMAX(OFFSET($A$1,3,2,R10-3,1),$C$4,OFFSET($A$1,3,2,ROW(R11)-3,1))&lt;OFFSET($A$1,R10,1,1,1)-1,MONTH(OFFSET($A$1,R10,1,1,1)-1),MONTH(OFFSET($A$1,R10,2,1,1))))</f>
        <v>#VALUE!</v>
      </c>
      <c r="K11" s="85" t="e">
        <f aca="true">IF(R10=0,YEAR(OFFSET($A$1,R9,2,1,1)),IF(DMAX(OFFSET($A$1,3,2,R10-3,1),$C$4,OFFSET($A$1,3,2,ROW(R11)-3,1))&lt;OFFSET($A$1,R10,1,1,1)-1,YEAR(OFFSET($A$1,R10,1,1,1)-1),YEAR(OFFSET($A$1,R10,2,1,1))))</f>
        <v>#VALUE!</v>
      </c>
      <c r="L11" s="83" t="str">
        <f aca="false">IF(ISERROR(E11),"",W11)</f>
        <v/>
      </c>
      <c r="M11" s="84" t="str">
        <f aca="false">IF(ISERROR(E11),"",V11)</f>
        <v/>
      </c>
      <c r="N11" s="85" t="str">
        <f aca="false">IF(ISERROR(E11),"",U11)</f>
        <v/>
      </c>
      <c r="O11" s="86" t="str">
        <f aca="false">IF(ISERROR($E11),"",IF($R11=0,"",IF(AB11&gt;T11,"",AE11)))</f>
        <v/>
      </c>
      <c r="P11" s="84" t="str">
        <f aca="false">IF(ISERROR($E11),"",IF($R11=0,"",IF(AB11&gt;T11,"",AD11)))</f>
        <v/>
      </c>
      <c r="Q11" s="85" t="str">
        <f aca="false">IF(ISERROR($E11),"",IF($R11=0,"",IF(AB11&gt;T11,"",AC11)))</f>
        <v/>
      </c>
      <c r="R11" s="0" t="e">
        <f aca="false">IF($E11=$E$1,0,MATCH($E11,A:A,0))</f>
        <v>#VALUE!</v>
      </c>
      <c r="S11" s="1" t="e">
        <f aca="false">DATE(H11,G11,F11)</f>
        <v>#VALUE!</v>
      </c>
      <c r="T11" s="1" t="e">
        <f aca="false">DATE(K11,J11,I11)</f>
        <v>#VALUE!</v>
      </c>
      <c r="U11" s="0" t="n">
        <f aca="false">IF(ISERROR(E11),0,IF(I11&lt;F11,I11+30-F11+1,IF(I11=31,30-F11+1,I11-F11+1)))</f>
        <v>0</v>
      </c>
      <c r="V11" s="0" t="n">
        <f aca="false">IF(ISERROR(E11),0,IF(X11&lt;G11,X11+12-G11,X11-G11))</f>
        <v>0</v>
      </c>
      <c r="W11" s="1" t="n">
        <f aca="false">IF(ISERROR(E11),0,Y11-H11)</f>
        <v>0</v>
      </c>
      <c r="X11" s="0" t="e">
        <f aca="false">IF(I11&lt;F11,J11-1,J11)</f>
        <v>#VALUE!</v>
      </c>
      <c r="Y11" s="0" t="e">
        <f aca="false">IF(X11&lt;G11,K11-1,K11)</f>
        <v>#VALUE!</v>
      </c>
      <c r="AA11" s="67" t="e">
        <f aca="true">DMAX(OFFSET($A$1,2,19,ROW(R11)-3,1),$C$4,OFFSET($A$1,2,19,ROW(R11)-3,1))</f>
        <v>#VALUE!</v>
      </c>
      <c r="AB11" s="67" t="e">
        <f aca="false">IF(DATE(H11,G11,F11)&gt;AA11,DATE(H11,G11,F11),AA11+1)</f>
        <v>#VALUE!</v>
      </c>
      <c r="AC11" s="0" t="n">
        <f aca="false">IF(ISERROR(E11),0,IF(DAY(T11)&lt;DAY(AB11),DAY(T11)+30-DAY(AB11)+1,IF(DAY(T11)=31,30-DAY(AB11)+1,DAY(T11)-DAY(AB11)+1)))</f>
        <v>0</v>
      </c>
      <c r="AD11" s="0" t="n">
        <f aca="false">IF(ISERROR(E11),0,IF(AF11&lt;MONTH(AB11),AF11+12-MONTH(AB11),AF11-MONTH(AB11)))</f>
        <v>0</v>
      </c>
      <c r="AE11" s="1" t="n">
        <f aca="false">IF(ISERROR(E11),0,AG11-YEAR(AB11))</f>
        <v>0</v>
      </c>
      <c r="AF11" s="0" t="e">
        <f aca="false">IF(DAY(T11)&lt;DAY(AB11),MONTH(T11)-1,MONTH(T11))</f>
        <v>#VALUE!</v>
      </c>
      <c r="AG11" s="0" t="e">
        <f aca="false">IF(AF11&lt;MONTH(AB11),YEAR(T11)-1,YEAR(T11))</f>
        <v>#VALUE!</v>
      </c>
    </row>
    <row r="12" customFormat="false" ht="12.75" hidden="false" customHeight="false" outlineLevel="0" collapsed="false">
      <c r="A12" s="28" t="str">
        <f aca="false">IF(CRONOLOGICO!A12="","",CRONOLOGICO!A12)</f>
        <v/>
      </c>
      <c r="B12" s="3" t="str">
        <f aca="false">IF(CRONOLOGICO!B12="","",CRONOLOGICO!B12)</f>
        <v/>
      </c>
      <c r="C12" s="30" t="str">
        <f aca="false">IF(CRONOLOGICO!C12="","",CRONOLOGICO!C12)</f>
        <v/>
      </c>
      <c r="E12" s="82" t="e">
        <f aca="true">IF(R11=0,OFFSET($A$1,R10,0,1,1),IF(DMAX(OFFSET($A$1,3,2,R11-3,1),$C$4,OFFSET($A$1,3,2,R11-3,1))&lt;OFFSET($A$1,R11,1,1,1)-1,"SIN ACTIVIDAD",OFFSET($A$1,R11,0,1,1)))</f>
        <v>#VALUE!</v>
      </c>
      <c r="F12" s="83" t="e">
        <f aca="true">IF(R11=0,DAY(OFFSET($A$1,R10,1,1,1)),IF(DMAX(OFFSET($A$1,3,2,R11-3,1),$C$4,OFFSET($A$1,3,2,ROW(R12)-3,1))&lt;OFFSET($A$1,R11,1,1,1)-1,DAY(DMAX(OFFSET($A$1,2,19,ROW(R12)-3,1),$C$4,OFFSET($A$1,2,19,ROW(R12)-3,1))+1),DAY(OFFSET($A$1,R11,1,1,1))))</f>
        <v>#VALUE!</v>
      </c>
      <c r="G12" s="84" t="e">
        <f aca="true">IF(R11=0,MONTH(OFFSET($A$1,R10,1,1,1)),IF(DMAX(OFFSET($A$1,3,2,R11-3,1),$C$4,OFFSET($A$1,3,2,ROW(R12)-3,1))&lt;OFFSET($A$1,R11,1,1,1)-1,MONTH(DMAX(OFFSET($A$1,2,19,ROW(R12)-3,1),$C$4,OFFSET($A$1,2,19,ROW(R12)-3,1))+1),MONTH(OFFSET($A$1,R11,1,1,1))))</f>
        <v>#VALUE!</v>
      </c>
      <c r="H12" s="85" t="e">
        <f aca="true">IF(R11=0,YEAR(OFFSET($A$1,R10,1,1,1)),IF(DMAX(OFFSET($A$1,3,2,R11-3,1),$C$4,OFFSET($A$1,3,2,ROW(R12)-3,1))&lt;OFFSET($A$1,R11,1,1,1)-1,YEAR(DMAX(OFFSET($A$1,2,19,ROW(R12)-3,1),$C$4,OFFSET($A$1,2,19,ROW(R12)-3,1))+1),YEAR(OFFSET($A$1,R11,1,1,1))))</f>
        <v>#VALUE!</v>
      </c>
      <c r="I12" s="86" t="e">
        <f aca="true">IF(R11=0,DAY(OFFSET($A$1,R10,2,1,1)),IF(DMAX(OFFSET($A$1,3,2,R11-3,1),$C$4,OFFSET($A$1,3,2,ROW(R12)-3,1))&lt;OFFSET($A$1,R11,1,1,1)-1,DAY(OFFSET($A$1,R11,1,1,1)-1),DAY(OFFSET($A$1,R11,2,1,1))))</f>
        <v>#VALUE!</v>
      </c>
      <c r="J12" s="87" t="e">
        <f aca="true">IF(R11=0,MONTH(OFFSET($A$1,R10,2,1,1)),IF(DMAX(OFFSET($A$1,3,2,R11-3,1),$C$4,OFFSET($A$1,3,2,ROW(R12)-3,1))&lt;OFFSET($A$1,R11,1,1,1)-1,MONTH(OFFSET($A$1,R11,1,1,1)-1),MONTH(OFFSET($A$1,R11,2,1,1))))</f>
        <v>#VALUE!</v>
      </c>
      <c r="K12" s="85" t="e">
        <f aca="true">IF(R11=0,YEAR(OFFSET($A$1,R10,2,1,1)),IF(DMAX(OFFSET($A$1,3,2,R11-3,1),$C$4,OFFSET($A$1,3,2,ROW(R12)-3,1))&lt;OFFSET($A$1,R11,1,1,1)-1,YEAR(OFFSET($A$1,R11,1,1,1)-1),YEAR(OFFSET($A$1,R11,2,1,1))))</f>
        <v>#VALUE!</v>
      </c>
      <c r="L12" s="83" t="str">
        <f aca="false">IF(ISERROR(E12),"",W12)</f>
        <v/>
      </c>
      <c r="M12" s="84" t="str">
        <f aca="false">IF(ISERROR(E12),"",V12)</f>
        <v/>
      </c>
      <c r="N12" s="85" t="str">
        <f aca="false">IF(ISERROR(E12),"",U12)</f>
        <v/>
      </c>
      <c r="O12" s="86" t="str">
        <f aca="false">IF(ISERROR($E12),"",IF($R12=0,"",IF(AB12&gt;T12,"",AE12)))</f>
        <v/>
      </c>
      <c r="P12" s="84" t="str">
        <f aca="false">IF(ISERROR($E12),"",IF($R12=0,"",IF(AB12&gt;T12,"",AD12)))</f>
        <v/>
      </c>
      <c r="Q12" s="85" t="str">
        <f aca="false">IF(ISERROR($E12),"",IF($R12=0,"",IF(AB12&gt;T12,"",AC12)))</f>
        <v/>
      </c>
      <c r="R12" s="0" t="e">
        <f aca="false">IF($E12=$E$1,0,MATCH($E12,A:A,0))</f>
        <v>#VALUE!</v>
      </c>
      <c r="S12" s="1" t="e">
        <f aca="false">DATE(H12,G12,F12)</f>
        <v>#VALUE!</v>
      </c>
      <c r="T12" s="1" t="e">
        <f aca="false">DATE(K12,J12,I12)</f>
        <v>#VALUE!</v>
      </c>
      <c r="U12" s="0" t="n">
        <f aca="false">IF(ISERROR(E12),0,IF(I12&lt;F12,I12+30-F12+1,IF(I12=31,30-F12+1,I12-F12+1)))</f>
        <v>0</v>
      </c>
      <c r="V12" s="0" t="n">
        <f aca="false">IF(ISERROR(E12),0,IF(X12&lt;G12,X12+12-G12,X12-G12))</f>
        <v>0</v>
      </c>
      <c r="W12" s="1" t="n">
        <f aca="false">IF(ISERROR(E12),0,Y12-H12)</f>
        <v>0</v>
      </c>
      <c r="X12" s="0" t="e">
        <f aca="false">IF(I12&lt;F12,J12-1,J12)</f>
        <v>#VALUE!</v>
      </c>
      <c r="Y12" s="0" t="e">
        <f aca="false">IF(X12&lt;G12,K12-1,K12)</f>
        <v>#VALUE!</v>
      </c>
      <c r="AA12" s="67" t="e">
        <f aca="true">DMAX(OFFSET($A$1,2,19,ROW(R12)-3,1),$C$4,OFFSET($A$1,2,19,ROW(R12)-3,1))</f>
        <v>#VALUE!</v>
      </c>
      <c r="AB12" s="67" t="e">
        <f aca="false">IF(DATE(H12,G12,F12)&gt;AA12,DATE(H12,G12,F12),AA12+1)</f>
        <v>#VALUE!</v>
      </c>
      <c r="AC12" s="0" t="n">
        <f aca="false">IF(ISERROR(E12),0,IF(DAY(T12)&lt;DAY(AB12),DAY(T12)+30-DAY(AB12)+1,IF(DAY(T12)=31,30-DAY(AB12)+1,DAY(T12)-DAY(AB12)+1)))</f>
        <v>0</v>
      </c>
      <c r="AD12" s="0" t="n">
        <f aca="false">IF(ISERROR(E12),0,IF(AF12&lt;MONTH(AB12),AF12+12-MONTH(AB12),AF12-MONTH(AB12)))</f>
        <v>0</v>
      </c>
      <c r="AE12" s="1" t="n">
        <f aca="false">IF(ISERROR(E12),0,AG12-YEAR(AB12))</f>
        <v>0</v>
      </c>
      <c r="AF12" s="0" t="e">
        <f aca="false">IF(DAY(T12)&lt;DAY(AB12),MONTH(T12)-1,MONTH(T12))</f>
        <v>#VALUE!</v>
      </c>
      <c r="AG12" s="0" t="e">
        <f aca="false">IF(AF12&lt;MONTH(AB12),YEAR(T12)-1,YEAR(T12))</f>
        <v>#VALUE!</v>
      </c>
    </row>
    <row r="13" customFormat="false" ht="12.75" hidden="false" customHeight="false" outlineLevel="0" collapsed="false">
      <c r="A13" s="28" t="str">
        <f aca="false">IF(CRONOLOGICO!A13="","",CRONOLOGICO!A13)</f>
        <v/>
      </c>
      <c r="B13" s="3" t="str">
        <f aca="false">IF(CRONOLOGICO!B13="","",CRONOLOGICO!B13)</f>
        <v/>
      </c>
      <c r="C13" s="30" t="str">
        <f aca="false">IF(CRONOLOGICO!C13="","",CRONOLOGICO!C13)</f>
        <v/>
      </c>
      <c r="E13" s="82" t="e">
        <f aca="true">IF(R12=0,OFFSET($A$1,R11,0,1,1),IF(DMAX(OFFSET($A$1,3,2,R12-3,1),$C$4,OFFSET($A$1,3,2,R12-3,1))&lt;OFFSET($A$1,R12,1,1,1)-1,"SIN ACTIVIDAD",OFFSET($A$1,R12,0,1,1)))</f>
        <v>#VALUE!</v>
      </c>
      <c r="F13" s="83" t="e">
        <f aca="true">IF(R12=0,DAY(OFFSET($A$1,R11,1,1,1)),IF(DMAX(OFFSET($A$1,3,2,R12-3,1),$C$4,OFFSET($A$1,3,2,ROW(R13)-3,1))&lt;OFFSET($A$1,R12,1,1,1)-1,DAY(DMAX(OFFSET($A$1,2,19,ROW(R13)-3,1),$C$4,OFFSET($A$1,2,19,ROW(R13)-3,1))+1),DAY(OFFSET($A$1,R12,1,1,1))))</f>
        <v>#VALUE!</v>
      </c>
      <c r="G13" s="84" t="e">
        <f aca="true">IF(R12=0,MONTH(OFFSET($A$1,R11,1,1,1)),IF(DMAX(OFFSET($A$1,3,2,R12-3,1),$C$4,OFFSET($A$1,3,2,ROW(R13)-3,1))&lt;OFFSET($A$1,R12,1,1,1)-1,MONTH(DMAX(OFFSET($A$1,2,19,ROW(R13)-3,1),$C$4,OFFSET($A$1,2,19,ROW(R13)-3,1))+1),MONTH(OFFSET($A$1,R12,1,1,1))))</f>
        <v>#VALUE!</v>
      </c>
      <c r="H13" s="85" t="e">
        <f aca="true">IF(R12=0,YEAR(OFFSET($A$1,R11,1,1,1)),IF(DMAX(OFFSET($A$1,3,2,R12-3,1),$C$4,OFFSET($A$1,3,2,ROW(R13)-3,1))&lt;OFFSET($A$1,R12,1,1,1)-1,YEAR(DMAX(OFFSET($A$1,2,19,ROW(R13)-3,1),$C$4,OFFSET($A$1,2,19,ROW(R13)-3,1))+1),YEAR(OFFSET($A$1,R12,1,1,1))))</f>
        <v>#VALUE!</v>
      </c>
      <c r="I13" s="86" t="e">
        <f aca="true">IF(R12=0,DAY(OFFSET($A$1,R11,2,1,1)),IF(DMAX(OFFSET($A$1,3,2,R12-3,1),$C$4,OFFSET($A$1,3,2,ROW(R13)-3,1))&lt;OFFSET($A$1,R12,1,1,1)-1,DAY(OFFSET($A$1,R12,1,1,1)-1),DAY(OFFSET($A$1,R12,2,1,1))))</f>
        <v>#VALUE!</v>
      </c>
      <c r="J13" s="87" t="e">
        <f aca="true">IF(R12=0,MONTH(OFFSET($A$1,R11,2,1,1)),IF(DMAX(OFFSET($A$1,3,2,R12-3,1),$C$4,OFFSET($A$1,3,2,ROW(R13)-3,1))&lt;OFFSET($A$1,R12,1,1,1)-1,MONTH(OFFSET($A$1,R12,1,1,1)-1),MONTH(OFFSET($A$1,R12,2,1,1))))</f>
        <v>#VALUE!</v>
      </c>
      <c r="K13" s="85" t="e">
        <f aca="true">IF(R12=0,YEAR(OFFSET($A$1,R11,2,1,1)),IF(DMAX(OFFSET($A$1,3,2,R12-3,1),$C$4,OFFSET($A$1,3,2,ROW(R13)-3,1))&lt;OFFSET($A$1,R12,1,1,1)-1,YEAR(OFFSET($A$1,R12,1,1,1)-1),YEAR(OFFSET($A$1,R12,2,1,1))))</f>
        <v>#VALUE!</v>
      </c>
      <c r="L13" s="83" t="str">
        <f aca="false">IF(ISERROR(E13),"",W13)</f>
        <v/>
      </c>
      <c r="M13" s="84" t="str">
        <f aca="false">IF(ISERROR(E13),"",V13)</f>
        <v/>
      </c>
      <c r="N13" s="85" t="str">
        <f aca="false">IF(ISERROR(E13),"",U13)</f>
        <v/>
      </c>
      <c r="O13" s="86" t="str">
        <f aca="false">IF(ISERROR($E13),"",IF($R13=0,"",IF(AB13&gt;T13,"",AE13)))</f>
        <v/>
      </c>
      <c r="P13" s="84" t="str">
        <f aca="false">IF(ISERROR($E13),"",IF($R13=0,"",IF(AB13&gt;T13,"",AD13)))</f>
        <v/>
      </c>
      <c r="Q13" s="85" t="str">
        <f aca="false">IF(ISERROR($E13),"",IF($R13=0,"",IF(AB13&gt;T13,"",AC13)))</f>
        <v/>
      </c>
      <c r="R13" s="0" t="e">
        <f aca="false">IF($E13=$E$1,0,MATCH($E13,A:A,0))</f>
        <v>#VALUE!</v>
      </c>
      <c r="S13" s="1" t="e">
        <f aca="false">DATE(H13,G13,F13)</f>
        <v>#VALUE!</v>
      </c>
      <c r="T13" s="1" t="e">
        <f aca="false">DATE(K13,J13,I13)</f>
        <v>#VALUE!</v>
      </c>
      <c r="U13" s="0" t="n">
        <f aca="false">IF(ISERROR(E13),0,IF(I13&lt;F13,I13+30-F13+1,IF(I13=31,30-F13+1,I13-F13+1)))</f>
        <v>0</v>
      </c>
      <c r="V13" s="0" t="n">
        <f aca="false">IF(ISERROR(E13),0,IF(X13&lt;G13,X13+12-G13,X13-G13))</f>
        <v>0</v>
      </c>
      <c r="W13" s="1" t="n">
        <f aca="false">IF(ISERROR(E13),0,Y13-H13)</f>
        <v>0</v>
      </c>
      <c r="X13" s="0" t="e">
        <f aca="false">IF(I13&lt;F13,J13-1,J13)</f>
        <v>#VALUE!</v>
      </c>
      <c r="Y13" s="0" t="e">
        <f aca="false">IF(X13&lt;G13,K13-1,K13)</f>
        <v>#VALUE!</v>
      </c>
      <c r="AA13" s="67" t="e">
        <f aca="true">DMAX(OFFSET($A$1,2,19,ROW(R13)-3,1),$C$4,OFFSET($A$1,2,19,ROW(R13)-3,1))</f>
        <v>#VALUE!</v>
      </c>
      <c r="AB13" s="67" t="e">
        <f aca="false">IF(DATE(H13,G13,F13)&gt;AA13,DATE(H13,G13,F13),AA13+1)</f>
        <v>#VALUE!</v>
      </c>
      <c r="AC13" s="0" t="n">
        <f aca="false">IF(ISERROR(E13),0,IF(DAY(T13)&lt;DAY(AB13),DAY(T13)+30-DAY(AB13)+1,IF(DAY(T13)=31,30-DAY(AB13)+1,DAY(T13)-DAY(AB13)+1)))</f>
        <v>0</v>
      </c>
      <c r="AD13" s="0" t="n">
        <f aca="false">IF(ISERROR(E13),0,IF(AF13&lt;MONTH(AB13),AF13+12-MONTH(AB13),AF13-MONTH(AB13)))</f>
        <v>0</v>
      </c>
      <c r="AE13" s="1" t="n">
        <f aca="false">IF(ISERROR(E13),0,AG13-YEAR(AB13))</f>
        <v>0</v>
      </c>
      <c r="AF13" s="0" t="e">
        <f aca="false">IF(DAY(T13)&lt;DAY(AB13),MONTH(T13)-1,MONTH(T13))</f>
        <v>#VALUE!</v>
      </c>
      <c r="AG13" s="0" t="e">
        <f aca="false">IF(AF13&lt;MONTH(AB13),YEAR(T13)-1,YEAR(T13))</f>
        <v>#VALUE!</v>
      </c>
    </row>
    <row r="14" customFormat="false" ht="12.75" hidden="false" customHeight="false" outlineLevel="0" collapsed="false">
      <c r="A14" s="28" t="str">
        <f aca="false">IF(CRONOLOGICO!A14="","",CRONOLOGICO!A14)</f>
        <v/>
      </c>
      <c r="B14" s="3" t="str">
        <f aca="false">IF(CRONOLOGICO!B14="","",CRONOLOGICO!B14)</f>
        <v/>
      </c>
      <c r="C14" s="30" t="str">
        <f aca="false">IF(CRONOLOGICO!C14="","",CRONOLOGICO!C14)</f>
        <v/>
      </c>
      <c r="E14" s="82" t="e">
        <f aca="true">IF(R13=0,OFFSET($A$1,R12,0,1,1),IF(DMAX(OFFSET($A$1,3,2,R13-3,1),$C$4,OFFSET($A$1,3,2,R13-3,1))&lt;OFFSET($A$1,R13,1,1,1)-1,"SIN ACTIVIDAD",OFFSET($A$1,R13,0,1,1)))</f>
        <v>#VALUE!</v>
      </c>
      <c r="F14" s="83" t="e">
        <f aca="true">IF(R13=0,DAY(OFFSET($A$1,R12,1,1,1)),IF(DMAX(OFFSET($A$1,3,2,R13-3,1),$C$4,OFFSET($A$1,3,2,ROW(R14)-3,1))&lt;OFFSET($A$1,R13,1,1,1)-1,DAY(DMAX(OFFSET($A$1,2,19,ROW(R14)-3,1),$C$4,OFFSET($A$1,2,19,ROW(R14)-3,1))+1),DAY(OFFSET($A$1,R13,1,1,1))))</f>
        <v>#VALUE!</v>
      </c>
      <c r="G14" s="84" t="e">
        <f aca="true">IF(R13=0,MONTH(OFFSET($A$1,R12,1,1,1)),IF(DMAX(OFFSET($A$1,3,2,R13-3,1),$C$4,OFFSET($A$1,3,2,ROW(R14)-3,1))&lt;OFFSET($A$1,R13,1,1,1)-1,MONTH(DMAX(OFFSET($A$1,2,19,ROW(R14)-3,1),$C$4,OFFSET($A$1,2,19,ROW(R14)-3,1))+1),MONTH(OFFSET($A$1,R13,1,1,1))))</f>
        <v>#VALUE!</v>
      </c>
      <c r="H14" s="85" t="e">
        <f aca="true">IF(R13=0,YEAR(OFFSET($A$1,R12,1,1,1)),IF(DMAX(OFFSET($A$1,3,2,R13-3,1),$C$4,OFFSET($A$1,3,2,ROW(R14)-3,1))&lt;OFFSET($A$1,R13,1,1,1)-1,YEAR(DMAX(OFFSET($A$1,2,19,ROW(R14)-3,1),$C$4,OFFSET($A$1,2,19,ROW(R14)-3,1))+1),YEAR(OFFSET($A$1,R13,1,1,1))))</f>
        <v>#VALUE!</v>
      </c>
      <c r="I14" s="86" t="e">
        <f aca="true">IF(R13=0,DAY(OFFSET($A$1,R12,2,1,1)),IF(DMAX(OFFSET($A$1,3,2,R13-3,1),$C$4,OFFSET($A$1,3,2,ROW(R14)-3,1))&lt;OFFSET($A$1,R13,1,1,1)-1,DAY(OFFSET($A$1,R13,1,1,1)-1),DAY(OFFSET($A$1,R13,2,1,1))))</f>
        <v>#VALUE!</v>
      </c>
      <c r="J14" s="87" t="e">
        <f aca="true">IF(R13=0,MONTH(OFFSET($A$1,R12,2,1,1)),IF(DMAX(OFFSET($A$1,3,2,R13-3,1),$C$4,OFFSET($A$1,3,2,ROW(R14)-3,1))&lt;OFFSET($A$1,R13,1,1,1)-1,MONTH(OFFSET($A$1,R13,1,1,1)-1),MONTH(OFFSET($A$1,R13,2,1,1))))</f>
        <v>#VALUE!</v>
      </c>
      <c r="K14" s="85" t="e">
        <f aca="true">IF(R13=0,YEAR(OFFSET($A$1,R12,2,1,1)),IF(DMAX(OFFSET($A$1,3,2,R13-3,1),$C$4,OFFSET($A$1,3,2,ROW(R14)-3,1))&lt;OFFSET($A$1,R13,1,1,1)-1,YEAR(OFFSET($A$1,R13,1,1,1)-1),YEAR(OFFSET($A$1,R13,2,1,1))))</f>
        <v>#VALUE!</v>
      </c>
      <c r="L14" s="83" t="str">
        <f aca="false">IF(ISERROR(E14),"",W14)</f>
        <v/>
      </c>
      <c r="M14" s="84" t="str">
        <f aca="false">IF(ISERROR(E14),"",V14)</f>
        <v/>
      </c>
      <c r="N14" s="85" t="str">
        <f aca="false">IF(ISERROR(E14),"",U14)</f>
        <v/>
      </c>
      <c r="O14" s="83" t="str">
        <f aca="false">IF(ISERROR($E14),"",IF($R14=0,"",IF(AB14&gt;T14,"",AE14)))</f>
        <v/>
      </c>
      <c r="P14" s="84" t="str">
        <f aca="false">IF(ISERROR($E14),"",IF($R14=0,"",IF(AB14&gt;T14,"",AD14)))</f>
        <v/>
      </c>
      <c r="Q14" s="85" t="str">
        <f aca="false">IF(ISERROR($E14),"",IF($R14=0,"",IF(AB14&gt;T14,"",AC14)))</f>
        <v/>
      </c>
      <c r="R14" s="0" t="e">
        <f aca="false">IF($E14=$E$1,0,MATCH($E14,A:A,0))</f>
        <v>#VALUE!</v>
      </c>
      <c r="S14" s="1" t="e">
        <f aca="false">DATE(H14,G14,F14)</f>
        <v>#VALUE!</v>
      </c>
      <c r="T14" s="1" t="e">
        <f aca="false">DATE(K14,J14,I14)</f>
        <v>#VALUE!</v>
      </c>
      <c r="U14" s="0" t="n">
        <f aca="false">IF(ISERROR(E14),0,IF(I14&lt;F14,I14+30-F14+1,IF(I14=31,30-F14+1,I14-F14+1)))</f>
        <v>0</v>
      </c>
      <c r="V14" s="0" t="n">
        <f aca="false">IF(ISERROR(E14),0,IF(X14&lt;G14,X14+12-G14,X14-G14))</f>
        <v>0</v>
      </c>
      <c r="W14" s="1" t="n">
        <f aca="false">IF(ISERROR(E14),0,Y14-H14)</f>
        <v>0</v>
      </c>
      <c r="X14" s="0" t="e">
        <f aca="false">IF(I14&lt;F14,J14-1,J14)</f>
        <v>#VALUE!</v>
      </c>
      <c r="Y14" s="0" t="e">
        <f aca="false">IF(X14&lt;G14,K14-1,K14)</f>
        <v>#VALUE!</v>
      </c>
      <c r="AA14" s="67" t="e">
        <f aca="true">DMAX(OFFSET($A$1,2,19,ROW(R14)-3,1),$C$4,OFFSET($A$1,2,19,ROW(R14)-3,1))</f>
        <v>#VALUE!</v>
      </c>
      <c r="AB14" s="67" t="e">
        <f aca="false">IF(DATE(H14,G14,F14)&gt;AA14,DATE(H14,G14,F14),AA14+1)</f>
        <v>#VALUE!</v>
      </c>
      <c r="AC14" s="0" t="n">
        <f aca="false">IF(ISERROR(E14),0,IF(DAY(T14)&lt;DAY(AB14),DAY(T14)+30-DAY(AB14)+1,IF(DAY(T14)=31,30-DAY(AB14)+1,DAY(T14)-DAY(AB14)+1)))</f>
        <v>0</v>
      </c>
      <c r="AD14" s="0" t="n">
        <f aca="false">IF(ISERROR(E14),0,IF(AF14&lt;MONTH(AB14),AF14+12-MONTH(AB14),AF14-MONTH(AB14)))</f>
        <v>0</v>
      </c>
      <c r="AE14" s="1" t="n">
        <f aca="false">IF(ISERROR(E14),0,AG14-YEAR(AB14))</f>
        <v>0</v>
      </c>
      <c r="AF14" s="0" t="e">
        <f aca="false">IF(DAY(T14)&lt;DAY(AB14),MONTH(T14)-1,MONTH(T14))</f>
        <v>#VALUE!</v>
      </c>
      <c r="AG14" s="0" t="e">
        <f aca="false">IF(AF14&lt;MONTH(AB14),YEAR(T14)-1,YEAR(T14))</f>
        <v>#VALUE!</v>
      </c>
    </row>
    <row r="15" customFormat="false" ht="12.75" hidden="false" customHeight="false" outlineLevel="0" collapsed="false">
      <c r="A15" s="28" t="str">
        <f aca="false">IF(CRONOLOGICO!A15="","",CRONOLOGICO!A15)</f>
        <v/>
      </c>
      <c r="B15" s="3" t="str">
        <f aca="false">IF(CRONOLOGICO!B15="","",CRONOLOGICO!B15)</f>
        <v/>
      </c>
      <c r="C15" s="30" t="str">
        <f aca="false">IF(CRONOLOGICO!C15="","",CRONOLOGICO!C15)</f>
        <v/>
      </c>
      <c r="E15" s="82" t="e">
        <f aca="true">IF(R14=0,OFFSET($A$1,R13,0,1,1),IF(DMAX(OFFSET($A$1,3,2,R14-3,1),$C$4,OFFSET($A$1,3,2,R14-3,1))&lt;OFFSET($A$1,R14,1,1,1)-1,"SIN ACTIVIDAD",OFFSET($A$1,R14,0,1,1)))</f>
        <v>#VALUE!</v>
      </c>
      <c r="F15" s="83" t="e">
        <f aca="true">IF(R14=0,DAY(OFFSET($A$1,R13,1,1,1)),IF(DMAX(OFFSET($A$1,3,2,R14-3,1),$C$4,OFFSET($A$1,3,2,ROW(R15)-3,1))&lt;OFFSET($A$1,R14,1,1,1)-1,DAY(DMAX(OFFSET($A$1,2,19,ROW(R15)-3,1),$C$4,OFFSET($A$1,2,19,ROW(R15)-3,1))+1),DAY(OFFSET($A$1,R14,1,1,1))))</f>
        <v>#VALUE!</v>
      </c>
      <c r="G15" s="84" t="e">
        <f aca="true">IF(R14=0,MONTH(OFFSET($A$1,R13,1,1,1)),IF(DMAX(OFFSET($A$1,3,2,R14-3,1),$C$4,OFFSET($A$1,3,2,ROW(R15)-3,1))&lt;OFFSET($A$1,R14,1,1,1)-1,MONTH(DMAX(OFFSET($A$1,2,19,ROW(R15)-3,1),$C$4,OFFSET($A$1,2,19,ROW(R15)-3,1))+1),MONTH(OFFSET($A$1,R14,1,1,1))))</f>
        <v>#VALUE!</v>
      </c>
      <c r="H15" s="85" t="e">
        <f aca="true">IF(R14=0,YEAR(OFFSET($A$1,R13,1,1,1)),IF(DMAX(OFFSET($A$1,3,2,R14-3,1),$C$4,OFFSET($A$1,3,2,ROW(R15)-3,1))&lt;OFFSET($A$1,R14,1,1,1)-1,YEAR(DMAX(OFFSET($A$1,2,19,ROW(R15)-3,1),$C$4,OFFSET($A$1,2,19,ROW(R15)-3,1))+1),YEAR(OFFSET($A$1,R14,1,1,1))))</f>
        <v>#VALUE!</v>
      </c>
      <c r="I15" s="86" t="e">
        <f aca="true">IF(R14=0,DAY(OFFSET($A$1,R13,2,1,1)),IF(DMAX(OFFSET($A$1,3,2,R14-3,1),$C$4,OFFSET($A$1,3,2,ROW(R15)-3,1))&lt;OFFSET($A$1,R14,1,1,1)-1,DAY(OFFSET($A$1,R14,1,1,1)-1),DAY(OFFSET($A$1,R14,2,1,1))))</f>
        <v>#VALUE!</v>
      </c>
      <c r="J15" s="87" t="e">
        <f aca="true">IF(R14=0,MONTH(OFFSET($A$1,R13,2,1,1)),IF(DMAX(OFFSET($A$1,3,2,R14-3,1),$C$4,OFFSET($A$1,3,2,ROW(R15)-3,1))&lt;OFFSET($A$1,R14,1,1,1)-1,MONTH(OFFSET($A$1,R14,1,1,1)-1),MONTH(OFFSET($A$1,R14,2,1,1))))</f>
        <v>#VALUE!</v>
      </c>
      <c r="K15" s="85" t="e">
        <f aca="true">IF(R14=0,YEAR(OFFSET($A$1,R13,2,1,1)),IF(DMAX(OFFSET($A$1,3,2,R14-3,1),$C$4,OFFSET($A$1,3,2,ROW(R15)-3,1))&lt;OFFSET($A$1,R14,1,1,1)-1,YEAR(OFFSET($A$1,R14,1,1,1)-1),YEAR(OFFSET($A$1,R14,2,1,1))))</f>
        <v>#VALUE!</v>
      </c>
      <c r="L15" s="83" t="str">
        <f aca="false">IF(ISERROR(E15),"",W15)</f>
        <v/>
      </c>
      <c r="M15" s="84" t="str">
        <f aca="false">IF(ISERROR(E15),"",V15)</f>
        <v/>
      </c>
      <c r="N15" s="85" t="str">
        <f aca="false">IF(ISERROR(E15),"",U15)</f>
        <v/>
      </c>
      <c r="O15" s="83" t="str">
        <f aca="false">IF(ISERROR($E15),"",IF($R15=0,"",IF(AB15&gt;T15,"",AE15)))</f>
        <v/>
      </c>
      <c r="P15" s="84" t="str">
        <f aca="false">IF(ISERROR($E15),"",IF($R15=0,"",IF(AB15&gt;T15,"",AD15)))</f>
        <v/>
      </c>
      <c r="Q15" s="85" t="str">
        <f aca="false">IF(ISERROR($E15),"",IF($R15=0,"",IF(AB15&gt;T15,"",AC15)))</f>
        <v/>
      </c>
      <c r="R15" s="0" t="e">
        <f aca="false">IF($E15=$E$1,0,MATCH($E15,A:A,0))</f>
        <v>#VALUE!</v>
      </c>
      <c r="S15" s="1" t="e">
        <f aca="false">DATE(H15,G15,F15)</f>
        <v>#VALUE!</v>
      </c>
      <c r="T15" s="1" t="e">
        <f aca="false">DATE(K15,J15,I15)</f>
        <v>#VALUE!</v>
      </c>
      <c r="U15" s="0" t="n">
        <f aca="false">IF(ISERROR(E15),0,IF(I15&lt;F15,I15+30-F15+1,IF(I15=31,30-F15+1,I15-F15+1)))</f>
        <v>0</v>
      </c>
      <c r="V15" s="0" t="n">
        <f aca="false">IF(ISERROR(E15),0,IF(X15&lt;G15,X15+12-G15,X15-G15))</f>
        <v>0</v>
      </c>
      <c r="W15" s="1" t="n">
        <f aca="false">IF(ISERROR(E15),0,Y15-H15)</f>
        <v>0</v>
      </c>
      <c r="X15" s="0" t="e">
        <f aca="false">IF(I15&lt;F15,J15-1,J15)</f>
        <v>#VALUE!</v>
      </c>
      <c r="Y15" s="0" t="e">
        <f aca="false">IF(X15&lt;G15,K15-1,K15)</f>
        <v>#VALUE!</v>
      </c>
      <c r="AA15" s="67" t="e">
        <f aca="true">DMAX(OFFSET($A$1,2,19,ROW(R15)-3,1),$C$4,OFFSET($A$1,2,19,ROW(R15)-3,1))</f>
        <v>#VALUE!</v>
      </c>
      <c r="AB15" s="67" t="e">
        <f aca="false">IF(DATE(H15,G15,F15)&gt;AA15,DATE(H15,G15,F15),AA15+1)</f>
        <v>#VALUE!</v>
      </c>
      <c r="AC15" s="0" t="n">
        <f aca="false">IF(ISERROR(E15),0,IF(DAY(T15)&lt;DAY(AB15),DAY(T15)+30-DAY(AB15)+1,IF(DAY(T15)=31,30-DAY(AB15)+1,DAY(T15)-DAY(AB15)+1)))</f>
        <v>0</v>
      </c>
      <c r="AD15" s="0" t="n">
        <f aca="false">IF(ISERROR(E15),0,IF(AF15&lt;MONTH(AB15),AF15+12-MONTH(AB15),AF15-MONTH(AB15)))</f>
        <v>0</v>
      </c>
      <c r="AE15" s="1" t="n">
        <f aca="false">IF(ISERROR(E15),0,AG15-YEAR(AB15))</f>
        <v>0</v>
      </c>
      <c r="AF15" s="0" t="e">
        <f aca="false">IF(DAY(T15)&lt;DAY(AB15),MONTH(T15)-1,MONTH(T15))</f>
        <v>#VALUE!</v>
      </c>
      <c r="AG15" s="0" t="e">
        <f aca="false">IF(AF15&lt;MONTH(AB15),YEAR(T15)-1,YEAR(T15))</f>
        <v>#VALUE!</v>
      </c>
    </row>
    <row r="16" customFormat="false" ht="12.75" hidden="false" customHeight="false" outlineLevel="0" collapsed="false">
      <c r="A16" s="28" t="str">
        <f aca="false">IF(CRONOLOGICO!A16="","",CRONOLOGICO!A16)</f>
        <v/>
      </c>
      <c r="B16" s="3" t="str">
        <f aca="false">IF(CRONOLOGICO!B16="","",CRONOLOGICO!B16)</f>
        <v/>
      </c>
      <c r="C16" s="30" t="str">
        <f aca="false">IF(CRONOLOGICO!C16="","",CRONOLOGICO!C16)</f>
        <v/>
      </c>
      <c r="E16" s="82" t="e">
        <f aca="true">IF(R15=0,OFFSET($A$1,R14,0,1,1),IF(DMAX(OFFSET($A$1,3,2,R15-3,1),$C$4,OFFSET($A$1,3,2,R15-3,1))&lt;OFFSET($A$1,R15,1,1,1)-1,"SIN ACTIVIDAD",OFFSET($A$1,R15,0,1,1)))</f>
        <v>#VALUE!</v>
      </c>
      <c r="F16" s="83" t="e">
        <f aca="true">IF(R15=0,DAY(OFFSET($A$1,R14,1,1,1)),IF(DMAX(OFFSET($A$1,3,2,R15-3,1),$C$4,OFFSET($A$1,3,2,ROW(R16)-3,1))&lt;OFFSET($A$1,R15,1,1,1)-1,DAY(DMAX(OFFSET($A$1,2,19,ROW(R16)-3,1),$C$4,OFFSET($A$1,2,19,ROW(R16)-3,1))+1),DAY(OFFSET($A$1,R15,1,1,1))))</f>
        <v>#VALUE!</v>
      </c>
      <c r="G16" s="84" t="e">
        <f aca="true">IF(R15=0,MONTH(OFFSET($A$1,R14,1,1,1)),IF(DMAX(OFFSET($A$1,3,2,R15-3,1),$C$4,OFFSET($A$1,3,2,ROW(R16)-3,1))&lt;OFFSET($A$1,R15,1,1,1)-1,MONTH(DMAX(OFFSET($A$1,2,19,ROW(R16)-3,1),$C$4,OFFSET($A$1,2,19,ROW(R16)-3,1))+1),MONTH(OFFSET($A$1,R15,1,1,1))))</f>
        <v>#VALUE!</v>
      </c>
      <c r="H16" s="85" t="e">
        <f aca="true">IF(R15=0,YEAR(OFFSET($A$1,R14,1,1,1)),IF(DMAX(OFFSET($A$1,3,2,R15-3,1),$C$4,OFFSET($A$1,3,2,ROW(R16)-3,1))&lt;OFFSET($A$1,R15,1,1,1)-1,YEAR(DMAX(OFFSET($A$1,2,19,ROW(R16)-3,1),$C$4,OFFSET($A$1,2,19,ROW(R16)-3,1))+1),YEAR(OFFSET($A$1,R15,1,1,1))))</f>
        <v>#VALUE!</v>
      </c>
      <c r="I16" s="86" t="e">
        <f aca="true">IF(R15=0,DAY(OFFSET($A$1,R14,2,1,1)),IF(DMAX(OFFSET($A$1,3,2,R15-3,1),$C$4,OFFSET($A$1,3,2,ROW(R16)-3,1))&lt;OFFSET($A$1,R15,1,1,1)-1,DAY(OFFSET($A$1,R15,1,1,1)-1),DAY(OFFSET($A$1,R15,2,1,1))))</f>
        <v>#VALUE!</v>
      </c>
      <c r="J16" s="87" t="e">
        <f aca="true">IF(R15=0,MONTH(OFFSET($A$1,R14,2,1,1)),IF(DMAX(OFFSET($A$1,3,2,R15-3,1),$C$4,OFFSET($A$1,3,2,ROW(R16)-3,1))&lt;OFFSET($A$1,R15,1,1,1)-1,MONTH(OFFSET($A$1,R15,1,1,1)-1),MONTH(OFFSET($A$1,R15,2,1,1))))</f>
        <v>#VALUE!</v>
      </c>
      <c r="K16" s="85" t="e">
        <f aca="true">IF(R15=0,YEAR(OFFSET($A$1,R14,2,1,1)),IF(DMAX(OFFSET($A$1,3,2,R15-3,1),$C$4,OFFSET($A$1,3,2,ROW(R16)-3,1))&lt;OFFSET($A$1,R15,1,1,1)-1,YEAR(OFFSET($A$1,R15,1,1,1)-1),YEAR(OFFSET($A$1,R15,2,1,1))))</f>
        <v>#VALUE!</v>
      </c>
      <c r="L16" s="83" t="str">
        <f aca="false">IF(ISERROR(E16),"",W16)</f>
        <v/>
      </c>
      <c r="M16" s="84" t="str">
        <f aca="false">IF(ISERROR(E16),"",V16)</f>
        <v/>
      </c>
      <c r="N16" s="85" t="str">
        <f aca="false">IF(ISERROR(E16),"",U16)</f>
        <v/>
      </c>
      <c r="O16" s="83" t="str">
        <f aca="false">IF(ISERROR($E16),"",IF($R16=0,"",IF(AB16&gt;T16,"",AE16)))</f>
        <v/>
      </c>
      <c r="P16" s="84" t="str">
        <f aca="false">IF(ISERROR($E16),"",IF($R16=0,"",IF(AB16&gt;T16,"",AD16)))</f>
        <v/>
      </c>
      <c r="Q16" s="85" t="str">
        <f aca="false">IF(ISERROR($E16),"",IF($R16=0,"",IF(AB16&gt;T16,"",AC16)))</f>
        <v/>
      </c>
      <c r="R16" s="0" t="e">
        <f aca="false">IF($E16=$E$1,0,MATCH($E16,A:A,0))</f>
        <v>#VALUE!</v>
      </c>
      <c r="S16" s="1" t="e">
        <f aca="false">DATE(H16,G16,F16)</f>
        <v>#VALUE!</v>
      </c>
      <c r="T16" s="1" t="e">
        <f aca="false">DATE(K16,J16,I16)</f>
        <v>#VALUE!</v>
      </c>
      <c r="U16" s="0" t="n">
        <f aca="false">IF(ISERROR(E16),0,IF(I16&lt;F16,I16+30-F16+1,IF(I16=31,30-F16+1,I16-F16+1)))</f>
        <v>0</v>
      </c>
      <c r="V16" s="0" t="n">
        <f aca="false">IF(ISERROR(E16),0,IF(X16&lt;G16,X16+12-G16,X16-G16))</f>
        <v>0</v>
      </c>
      <c r="W16" s="1" t="n">
        <f aca="false">IF(ISERROR(E16),0,Y16-H16)</f>
        <v>0</v>
      </c>
      <c r="X16" s="0" t="e">
        <f aca="false">IF(I16&lt;F16,J16-1,J16)</f>
        <v>#VALUE!</v>
      </c>
      <c r="Y16" s="0" t="e">
        <f aca="false">IF(X16&lt;G16,K16-1,K16)</f>
        <v>#VALUE!</v>
      </c>
      <c r="AA16" s="67" t="e">
        <f aca="true">DMAX(OFFSET($A$1,2,19,ROW(R16)-3,1),$C$4,OFFSET($A$1,2,19,ROW(R16)-3,1))</f>
        <v>#VALUE!</v>
      </c>
      <c r="AB16" s="67" t="e">
        <f aca="false">IF(DATE(H16,G16,F16)&gt;AA16,DATE(H16,G16,F16),AA16+1)</f>
        <v>#VALUE!</v>
      </c>
      <c r="AC16" s="0" t="n">
        <f aca="false">IF(ISERROR(E16),0,IF(DAY(T16)&lt;DAY(AB16),DAY(T16)+30-DAY(AB16)+1,IF(DAY(T16)=31,30-DAY(AB16)+1,DAY(T16)-DAY(AB16)+1)))</f>
        <v>0</v>
      </c>
      <c r="AD16" s="0" t="n">
        <f aca="false">IF(ISERROR(E16),0,IF(AF16&lt;MONTH(AB16),AF16+12-MONTH(AB16),AF16-MONTH(AB16)))</f>
        <v>0</v>
      </c>
      <c r="AE16" s="1" t="n">
        <f aca="false">IF(ISERROR(E16),0,AG16-YEAR(AB16))</f>
        <v>0</v>
      </c>
      <c r="AF16" s="0" t="e">
        <f aca="false">IF(DAY(T16)&lt;DAY(AB16),MONTH(T16)-1,MONTH(T16))</f>
        <v>#VALUE!</v>
      </c>
      <c r="AG16" s="0" t="e">
        <f aca="false">IF(AF16&lt;MONTH(AB16),YEAR(T16)-1,YEAR(T16))</f>
        <v>#VALUE!</v>
      </c>
    </row>
    <row r="17" customFormat="false" ht="12.75" hidden="false" customHeight="false" outlineLevel="0" collapsed="false">
      <c r="A17" s="28" t="str">
        <f aca="false">IF(CRONOLOGICO!A17="","",CRONOLOGICO!A17)</f>
        <v/>
      </c>
      <c r="B17" s="3" t="str">
        <f aca="false">IF(CRONOLOGICO!B17="","",CRONOLOGICO!B17)</f>
        <v/>
      </c>
      <c r="C17" s="30" t="str">
        <f aca="false">IF(CRONOLOGICO!C17="","",CRONOLOGICO!C17)</f>
        <v/>
      </c>
      <c r="E17" s="82" t="e">
        <f aca="true">IF(R16=0,OFFSET($A$1,R15,0,1,1),IF(DMAX(OFFSET($A$1,3,2,R16-3,1),$C$4,OFFSET($A$1,3,2,R16-3,1))&lt;OFFSET($A$1,R16,1,1,1)-1,"SIN ACTIVIDAD",OFFSET($A$1,R16,0,1,1)))</f>
        <v>#VALUE!</v>
      </c>
      <c r="F17" s="83" t="e">
        <f aca="true">IF(R16=0,DAY(OFFSET($A$1,R15,1,1,1)),IF(DMAX(OFFSET($A$1,3,2,R16-3,1),$C$4,OFFSET($A$1,3,2,ROW(R17)-3,1))&lt;OFFSET($A$1,R16,1,1,1)-1,DAY(DMAX(OFFSET($A$1,2,19,ROW(R17)-3,1),$C$4,OFFSET($A$1,2,19,ROW(R17)-3,1))+1),DAY(OFFSET($A$1,R16,1,1,1))))</f>
        <v>#VALUE!</v>
      </c>
      <c r="G17" s="84" t="e">
        <f aca="true">IF(R16=0,MONTH(OFFSET($A$1,R15,1,1,1)),IF(DMAX(OFFSET($A$1,3,2,R16-3,1),$C$4,OFFSET($A$1,3,2,ROW(R17)-3,1))&lt;OFFSET($A$1,R16,1,1,1)-1,MONTH(DMAX(OFFSET($A$1,2,19,ROW(R17)-3,1),$C$4,OFFSET($A$1,2,19,ROW(R17)-3,1))+1),MONTH(OFFSET($A$1,R16,1,1,1))))</f>
        <v>#VALUE!</v>
      </c>
      <c r="H17" s="85" t="e">
        <f aca="true">IF(R16=0,YEAR(OFFSET($A$1,R15,1,1,1)),IF(DMAX(OFFSET($A$1,3,2,R16-3,1),$C$4,OFFSET($A$1,3,2,ROW(R17)-3,1))&lt;OFFSET($A$1,R16,1,1,1)-1,YEAR(DMAX(OFFSET($A$1,2,19,ROW(R17)-3,1),$C$4,OFFSET($A$1,2,19,ROW(R17)-3,1))+1),YEAR(OFFSET($A$1,R16,1,1,1))))</f>
        <v>#VALUE!</v>
      </c>
      <c r="I17" s="86" t="e">
        <f aca="true">IF(R16=0,DAY(OFFSET($A$1,R15,2,1,1)),IF(DMAX(OFFSET($A$1,3,2,R16-3,1),$C$4,OFFSET($A$1,3,2,ROW(R17)-3,1))&lt;OFFSET($A$1,R16,1,1,1)-1,DAY(OFFSET($A$1,R16,1,1,1)-1),DAY(OFFSET($A$1,R16,2,1,1))))</f>
        <v>#VALUE!</v>
      </c>
      <c r="J17" s="87" t="e">
        <f aca="true">IF(R16=0,MONTH(OFFSET($A$1,R15,2,1,1)),IF(DMAX(OFFSET($A$1,3,2,R16-3,1),$C$4,OFFSET($A$1,3,2,ROW(R17)-3,1))&lt;OFFSET($A$1,R16,1,1,1)-1,MONTH(OFFSET($A$1,R16,1,1,1)-1),MONTH(OFFSET($A$1,R16,2,1,1))))</f>
        <v>#VALUE!</v>
      </c>
      <c r="K17" s="85" t="e">
        <f aca="true">IF(R16=0,YEAR(OFFSET($A$1,R15,2,1,1)),IF(DMAX(OFFSET($A$1,3,2,R16-3,1),$C$4,OFFSET($A$1,3,2,ROW(R17)-3,1))&lt;OFFSET($A$1,R16,1,1,1)-1,YEAR(OFFSET($A$1,R16,1,1,1)-1),YEAR(OFFSET($A$1,R16,2,1,1))))</f>
        <v>#VALUE!</v>
      </c>
      <c r="L17" s="83" t="str">
        <f aca="false">IF(ISERROR(E17),"",W17)</f>
        <v/>
      </c>
      <c r="M17" s="84" t="str">
        <f aca="false">IF(ISERROR(E17),"",V17)</f>
        <v/>
      </c>
      <c r="N17" s="85" t="str">
        <f aca="false">IF(ISERROR(E17),"",U17)</f>
        <v/>
      </c>
      <c r="O17" s="83" t="str">
        <f aca="false">IF(ISERROR($E17),"",IF($R17=0,"",IF(AB17&gt;T17,"",AE17)))</f>
        <v/>
      </c>
      <c r="P17" s="84" t="str">
        <f aca="false">IF(ISERROR($E17),"",IF($R17=0,"",IF(AB17&gt;T17,"",AD17)))</f>
        <v/>
      </c>
      <c r="Q17" s="85" t="str">
        <f aca="false">IF(ISERROR($E17),"",IF($R17=0,"",IF(AB17&gt;T17,"",AC17)))</f>
        <v/>
      </c>
      <c r="R17" s="0" t="e">
        <f aca="false">IF($E17=$E$1,0,MATCH($E17,A:A,0))</f>
        <v>#VALUE!</v>
      </c>
      <c r="S17" s="1" t="e">
        <f aca="false">DATE(H17,G17,F17)</f>
        <v>#VALUE!</v>
      </c>
      <c r="T17" s="1" t="e">
        <f aca="false">DATE(K17,J17,I17)</f>
        <v>#VALUE!</v>
      </c>
      <c r="U17" s="0" t="n">
        <f aca="false">IF(ISERROR(E17),0,IF(I17&lt;F17,I17+30-F17+1,IF(I17=31,30-F17+1,I17-F17+1)))</f>
        <v>0</v>
      </c>
      <c r="V17" s="0" t="n">
        <f aca="false">IF(ISERROR(E17),0,IF(X17&lt;G17,X17+12-G17,X17-G17))</f>
        <v>0</v>
      </c>
      <c r="W17" s="1" t="n">
        <f aca="false">IF(ISERROR(E17),0,Y17-H17)</f>
        <v>0</v>
      </c>
      <c r="X17" s="0" t="e">
        <f aca="false">IF(I17&lt;F17,J17-1,J17)</f>
        <v>#VALUE!</v>
      </c>
      <c r="Y17" s="0" t="e">
        <f aca="false">IF(X17&lt;G17,K17-1,K17)</f>
        <v>#VALUE!</v>
      </c>
      <c r="AA17" s="67" t="e">
        <f aca="true">DMAX(OFFSET($A$1,2,19,ROW(R17)-3,1),$C$4,OFFSET($A$1,2,19,ROW(R17)-3,1))</f>
        <v>#VALUE!</v>
      </c>
      <c r="AB17" s="67" t="e">
        <f aca="false">IF(DATE(H17,G17,F17)&gt;AA17,DATE(H17,G17,F17),AA17+1)</f>
        <v>#VALUE!</v>
      </c>
      <c r="AC17" s="0" t="n">
        <f aca="false">IF(ISERROR(E17),0,IF(DAY(T17)&lt;DAY(AB17),DAY(T17)+30-DAY(AB17)+1,IF(DAY(T17)=31,30-DAY(AB17)+1,DAY(T17)-DAY(AB17)+1)))</f>
        <v>0</v>
      </c>
      <c r="AD17" s="0" t="n">
        <f aca="false">IF(ISERROR(E17),0,IF(AF17&lt;MONTH(AB17),AF17+12-MONTH(AB17),AF17-MONTH(AB17)))</f>
        <v>0</v>
      </c>
      <c r="AE17" s="1" t="n">
        <f aca="false">IF(ISERROR(E17),0,AG17-YEAR(AB17))</f>
        <v>0</v>
      </c>
      <c r="AF17" s="0" t="e">
        <f aca="false">IF(DAY(T17)&lt;DAY(AB17),MONTH(T17)-1,MONTH(T17))</f>
        <v>#VALUE!</v>
      </c>
      <c r="AG17" s="0" t="e">
        <f aca="false">IF(AF17&lt;MONTH(AB17),YEAR(T17)-1,YEAR(T17))</f>
        <v>#VALUE!</v>
      </c>
    </row>
    <row r="18" customFormat="false" ht="13.5" hidden="false" customHeight="false" outlineLevel="0" collapsed="false">
      <c r="A18" s="33" t="str">
        <f aca="false">IF(CRONOLOGICO!A18="","",CRONOLOGICO!A18)</f>
        <v/>
      </c>
      <c r="B18" s="3" t="str">
        <f aca="false">IF(CRONOLOGICO!B18="","",CRONOLOGICO!B18)</f>
        <v/>
      </c>
      <c r="C18" s="30" t="str">
        <f aca="false">IF(CRONOLOGICO!C18="","",CRONOLOGICO!C18)</f>
        <v/>
      </c>
      <c r="E18" s="82" t="e">
        <f aca="true">IF(R17=0,OFFSET($A$1,R16,0,1,1),IF(DMAX(OFFSET($A$1,3,2,R17-3,1),$C$4,OFFSET($A$1,3,2,R17-3,1))&lt;OFFSET($A$1,R17,1,1,1)-1,"SIN ACTIVIDAD",OFFSET($A$1,R17,0,1,1)))</f>
        <v>#VALUE!</v>
      </c>
      <c r="F18" s="83" t="e">
        <f aca="true">IF(R17=0,DAY(OFFSET($A$1,R16,1,1,1)),IF(DMAX(OFFSET($A$1,3,2,R17-3,1),$C$4,OFFSET($A$1,3,2,ROW(R18)-3,1))&lt;OFFSET($A$1,R17,1,1,1)-1,DAY(DMAX(OFFSET($A$1,2,19,ROW(R18)-3,1),$C$4,OFFSET($A$1,2,19,ROW(R18)-3,1))+1),DAY(OFFSET($A$1,R17,1,1,1))))</f>
        <v>#VALUE!</v>
      </c>
      <c r="G18" s="84" t="e">
        <f aca="true">IF(R17=0,MONTH(OFFSET($A$1,R16,1,1,1)),IF(DMAX(OFFSET($A$1,3,2,R17-3,1),$C$4,OFFSET($A$1,3,2,ROW(R18)-3,1))&lt;OFFSET($A$1,R17,1,1,1)-1,MONTH(DMAX(OFFSET($A$1,2,19,ROW(R18)-3,1),$C$4,OFFSET($A$1,2,19,ROW(R18)-3,1))+1),MONTH(OFFSET($A$1,R17,1,1,1))))</f>
        <v>#VALUE!</v>
      </c>
      <c r="H18" s="85" t="e">
        <f aca="true">IF(R17=0,YEAR(OFFSET($A$1,R16,1,1,1)),IF(DMAX(OFFSET($A$1,3,2,R17-3,1),$C$4,OFFSET($A$1,3,2,ROW(R18)-3,1))&lt;OFFSET($A$1,R17,1,1,1)-1,YEAR(DMAX(OFFSET($A$1,2,19,ROW(R18)-3,1),$C$4,OFFSET($A$1,2,19,ROW(R18)-3,1))+1),YEAR(OFFSET($A$1,R17,1,1,1))))</f>
        <v>#VALUE!</v>
      </c>
      <c r="I18" s="86" t="e">
        <f aca="true">IF(R17=0,DAY(OFFSET($A$1,R16,2,1,1)),IF(DMAX(OFFSET($A$1,3,2,R17-3,1),$C$4,OFFSET($A$1,3,2,ROW(R18)-3,1))&lt;OFFSET($A$1,R17,1,1,1)-1,DAY(OFFSET($A$1,R17,1,1,1)-1),DAY(OFFSET($A$1,R17,2,1,1))))</f>
        <v>#VALUE!</v>
      </c>
      <c r="J18" s="87" t="e">
        <f aca="true">IF(R17=0,MONTH(OFFSET($A$1,R16,2,1,1)),IF(DMAX(OFFSET($A$1,3,2,R17-3,1),$C$4,OFFSET($A$1,3,2,ROW(R18)-3,1))&lt;OFFSET($A$1,R17,1,1,1)-1,MONTH(OFFSET($A$1,R17,1,1,1)-1),MONTH(OFFSET($A$1,R17,2,1,1))))</f>
        <v>#VALUE!</v>
      </c>
      <c r="K18" s="85" t="e">
        <f aca="true">IF(R17=0,YEAR(OFFSET($A$1,R16,2,1,1)),IF(DMAX(OFFSET($A$1,3,2,R17-3,1),$C$4,OFFSET($A$1,3,2,ROW(R18)-3,1))&lt;OFFSET($A$1,R17,1,1,1)-1,YEAR(OFFSET($A$1,R17,1,1,1)-1),YEAR(OFFSET($A$1,R17,2,1,1))))</f>
        <v>#VALUE!</v>
      </c>
      <c r="L18" s="83" t="str">
        <f aca="false">IF(ISERROR(E18),"",W18)</f>
        <v/>
      </c>
      <c r="M18" s="84" t="str">
        <f aca="false">IF(ISERROR(E18),"",V18)</f>
        <v/>
      </c>
      <c r="N18" s="85" t="str">
        <f aca="false">IF(ISERROR(E18),"",U18)</f>
        <v/>
      </c>
      <c r="O18" s="83" t="str">
        <f aca="false">IF(ISERROR($E18),"",IF($R18=0,"",IF(AB18&gt;T18,"",AE18)))</f>
        <v/>
      </c>
      <c r="P18" s="84" t="str">
        <f aca="false">IF(ISERROR($E18),"",IF($R18=0,"",IF(AB18&gt;T18,"",AD18)))</f>
        <v/>
      </c>
      <c r="Q18" s="85" t="str">
        <f aca="false">IF(ISERROR($E18),"",IF($R18=0,"",IF(AB18&gt;T18,"",AC18)))</f>
        <v/>
      </c>
      <c r="R18" s="0" t="e">
        <f aca="false">IF($E18=$E$1,0,MATCH($E18,A:A,0))</f>
        <v>#VALUE!</v>
      </c>
      <c r="S18" s="1" t="e">
        <f aca="false">DATE(H18,G18,F18)</f>
        <v>#VALUE!</v>
      </c>
      <c r="T18" s="1" t="e">
        <f aca="false">DATE(K18,J18,I18)</f>
        <v>#VALUE!</v>
      </c>
      <c r="U18" s="0" t="n">
        <f aca="false">IF(ISERROR(E18),0,IF(I18&lt;F18,I18+30-F18+1,IF(I18=31,30-F18+1,I18-F18+1)))</f>
        <v>0</v>
      </c>
      <c r="V18" s="0" t="n">
        <f aca="false">IF(ISERROR(E18),0,IF(X18&lt;G18,X18+12-G18,X18-G18))</f>
        <v>0</v>
      </c>
      <c r="W18" s="1" t="n">
        <f aca="false">IF(ISERROR(E18),0,Y18-H18)</f>
        <v>0</v>
      </c>
      <c r="X18" s="0" t="e">
        <f aca="false">IF(I18&lt;F18,J18-1,J18)</f>
        <v>#VALUE!</v>
      </c>
      <c r="Y18" s="0" t="e">
        <f aca="false">IF(X18&lt;G18,K18-1,K18)</f>
        <v>#VALUE!</v>
      </c>
      <c r="AA18" s="67" t="e">
        <f aca="true">DMAX(OFFSET($A$1,2,19,ROW(R18)-3,1),$C$4,OFFSET($A$1,2,19,ROW(R18)-3,1))</f>
        <v>#VALUE!</v>
      </c>
      <c r="AB18" s="67" t="e">
        <f aca="false">IF(DATE(H18,G18,F18)&gt;AA18,DATE(H18,G18,F18),AA18+1)</f>
        <v>#VALUE!</v>
      </c>
      <c r="AC18" s="0" t="n">
        <f aca="false">IF(ISERROR(E18),0,IF(DAY(T18)&lt;DAY(AB18),DAY(T18)+30-DAY(AB18)+1,IF(DAY(T18)=31,30-DAY(AB18)+1,DAY(T18)-DAY(AB18)+1)))</f>
        <v>0</v>
      </c>
      <c r="AD18" s="0" t="n">
        <f aca="false">IF(ISERROR(E18),0,IF(AF18&lt;MONTH(AB18),AF18+12-MONTH(AB18),AF18-MONTH(AB18)))</f>
        <v>0</v>
      </c>
      <c r="AE18" s="1" t="n">
        <f aca="false">IF(ISERROR(E18),0,AG18-YEAR(AB18))</f>
        <v>0</v>
      </c>
      <c r="AF18" s="0" t="e">
        <f aca="false">IF(DAY(T18)&lt;DAY(AB18),MONTH(T18)-1,MONTH(T18))</f>
        <v>#VALUE!</v>
      </c>
      <c r="AG18" s="0" t="e">
        <f aca="false">IF(AF18&lt;MONTH(AB18),YEAR(T18)-1,YEAR(T18))</f>
        <v>#VALUE!</v>
      </c>
    </row>
    <row r="19" customFormat="false" ht="12.75" hidden="false" customHeight="true" outlineLevel="0" collapsed="false">
      <c r="A19" s="36"/>
      <c r="B19" s="37"/>
      <c r="C19" s="38"/>
      <c r="E19" s="82" t="e">
        <f aca="true">IF(R18=0,OFFSET($A$1,R17,0,1,1),IF(DMAX(OFFSET($A$1,3,2,R18-3,1),$C$4,OFFSET($A$1,3,2,R18-3,1))&lt;OFFSET($A$1,R18,1,1,1)-1,"SIN ACTIVIDAD",OFFSET($A$1,R18,0,1,1)))</f>
        <v>#VALUE!</v>
      </c>
      <c r="F19" s="83" t="e">
        <f aca="true">IF(R18=0,DAY(OFFSET($A$1,R17,1,1,1)),IF(DMAX(OFFSET($A$1,3,2,R18-3,1),$C$4,OFFSET($A$1,3,2,ROW(R19)-3,1))&lt;OFFSET($A$1,R18,1,1,1)-1,DAY(DMAX(OFFSET($A$1,2,19,ROW(R19)-3,1),$C$4,OFFSET($A$1,2,19,ROW(R19)-3,1))+1),DAY(OFFSET($A$1,R18,1,1,1))))</f>
        <v>#VALUE!</v>
      </c>
      <c r="G19" s="84" t="e">
        <f aca="true">IF(R18=0,MONTH(OFFSET($A$1,R17,1,1,1)),IF(DMAX(OFFSET($A$1,3,2,R18-3,1),$C$4,OFFSET($A$1,3,2,ROW(R19)-3,1))&lt;OFFSET($A$1,R18,1,1,1)-1,MONTH(DMAX(OFFSET($A$1,2,19,ROW(R19)-3,1),$C$4,OFFSET($A$1,2,19,ROW(R19)-3,1))+1),MONTH(OFFSET($A$1,R18,1,1,1))))</f>
        <v>#VALUE!</v>
      </c>
      <c r="H19" s="85" t="e">
        <f aca="true">IF(R18=0,YEAR(OFFSET($A$1,R17,1,1,1)),IF(DMAX(OFFSET($A$1,3,2,R18-3,1),$C$4,OFFSET($A$1,3,2,ROW(R19)-3,1))&lt;OFFSET($A$1,R18,1,1,1)-1,YEAR(DMAX(OFFSET($A$1,2,19,ROW(R19)-3,1),$C$4,OFFSET($A$1,2,19,ROW(R19)-3,1))+1),YEAR(OFFSET($A$1,R18,1,1,1))))</f>
        <v>#VALUE!</v>
      </c>
      <c r="I19" s="86" t="e">
        <f aca="true">IF(R18=0,DAY(OFFSET($A$1,R17,2,1,1)),IF(DMAX(OFFSET($A$1,3,2,R18-3,1),$C$4,OFFSET($A$1,3,2,ROW(R19)-3,1))&lt;OFFSET($A$1,R18,1,1,1)-1,DAY(OFFSET($A$1,R18,1,1,1)-1),DAY(OFFSET($A$1,R18,2,1,1))))</f>
        <v>#VALUE!</v>
      </c>
      <c r="J19" s="87" t="e">
        <f aca="true">IF(R18=0,MONTH(OFFSET($A$1,R17,2,1,1)),IF(DMAX(OFFSET($A$1,3,2,R18-3,1),$C$4,OFFSET($A$1,3,2,ROW(R19)-3,1))&lt;OFFSET($A$1,R18,1,1,1)-1,MONTH(OFFSET($A$1,R18,1,1,1)-1),MONTH(OFFSET($A$1,R18,2,1,1))))</f>
        <v>#VALUE!</v>
      </c>
      <c r="K19" s="85" t="e">
        <f aca="true">IF(R18=0,YEAR(OFFSET($A$1,R17,2,1,1)),IF(DMAX(OFFSET($A$1,3,2,R18-3,1),$C$4,OFFSET($A$1,3,2,ROW(R19)-3,1))&lt;OFFSET($A$1,R18,1,1,1)-1,YEAR(OFFSET($A$1,R18,1,1,1)-1),YEAR(OFFSET($A$1,R18,2,1,1))))</f>
        <v>#VALUE!</v>
      </c>
      <c r="L19" s="83" t="str">
        <f aca="false">IF(ISERROR(E19),"",W19)</f>
        <v/>
      </c>
      <c r="M19" s="84" t="str">
        <f aca="false">IF(ISERROR(E19),"",V19)</f>
        <v/>
      </c>
      <c r="N19" s="85" t="str">
        <f aca="false">IF(ISERROR(E19),"",U19)</f>
        <v/>
      </c>
      <c r="O19" s="83" t="str">
        <f aca="false">IF(ISERROR($E19),"",IF($R19=0,"",IF(AB19&gt;T19,"",AE19)))</f>
        <v/>
      </c>
      <c r="P19" s="84" t="str">
        <f aca="false">IF(ISERROR($E19),"",IF($R19=0,"",IF(AB19&gt;T19,"",AD19)))</f>
        <v/>
      </c>
      <c r="Q19" s="85" t="str">
        <f aca="false">IF(ISERROR($E19),"",IF($R19=0,"",IF(AB19&gt;T19,"",AC19)))</f>
        <v/>
      </c>
      <c r="R19" s="0" t="e">
        <f aca="false">IF($E19=$E$1,0,MATCH($E19,A:A,0))</f>
        <v>#VALUE!</v>
      </c>
      <c r="S19" s="1" t="e">
        <f aca="false">DATE(H19,G19,F19)</f>
        <v>#VALUE!</v>
      </c>
      <c r="T19" s="1" t="e">
        <f aca="false">DATE(K19,J19,I19)</f>
        <v>#VALUE!</v>
      </c>
      <c r="U19" s="0" t="n">
        <f aca="false">IF(ISERROR(E19),0,IF(I19&lt;F19,I19+30-F19+1,IF(I19=31,30-F19+1,I19-F19+1)))</f>
        <v>0</v>
      </c>
      <c r="V19" s="0" t="n">
        <f aca="false">IF(ISERROR(E19),0,IF(X19&lt;G19,X19+12-G19,X19-G19))</f>
        <v>0</v>
      </c>
      <c r="W19" s="1" t="n">
        <f aca="false">IF(ISERROR(E19),0,Y19-H19)</f>
        <v>0</v>
      </c>
      <c r="X19" s="0" t="e">
        <f aca="false">IF(I19&lt;F19,J19-1,J19)</f>
        <v>#VALUE!</v>
      </c>
      <c r="Y19" s="0" t="e">
        <f aca="false">IF(X19&lt;G19,K19-1,K19)</f>
        <v>#VALUE!</v>
      </c>
      <c r="AA19" s="67" t="e">
        <f aca="true">DMAX(OFFSET($A$1,2,19,ROW(R19)-3,1),$C$4,OFFSET($A$1,2,19,ROW(R19)-3,1))</f>
        <v>#VALUE!</v>
      </c>
      <c r="AB19" s="67" t="e">
        <f aca="false">IF(DATE(H19,G19,F19)&gt;AA19,DATE(H19,G19,F19),AA19+1)</f>
        <v>#VALUE!</v>
      </c>
      <c r="AC19" s="0" t="n">
        <f aca="false">IF(ISERROR(E19),0,IF(DAY(T19)&lt;DAY(AB19),DAY(T19)+30-DAY(AB19)+1,IF(DAY(T19)=31,30-DAY(AB19)+1,DAY(T19)-DAY(AB19)+1)))</f>
        <v>0</v>
      </c>
      <c r="AD19" s="0" t="n">
        <f aca="false">IF(ISERROR(E19),0,IF(AF19&lt;MONTH(AB19),AF19+12-MONTH(AB19),AF19-MONTH(AB19)))</f>
        <v>0</v>
      </c>
      <c r="AE19" s="1" t="n">
        <f aca="false">IF(ISERROR(E19),0,AG19-YEAR(AB19))</f>
        <v>0</v>
      </c>
      <c r="AF19" s="0" t="e">
        <f aca="false">IF(DAY(T19)&lt;DAY(AB19),MONTH(T19)-1,MONTH(T19))</f>
        <v>#VALUE!</v>
      </c>
      <c r="AG19" s="0" t="e">
        <f aca="false">IF(AF19&lt;MONTH(AB19),YEAR(T19)-1,YEAR(T19))</f>
        <v>#VALUE!</v>
      </c>
    </row>
    <row r="20" customFormat="false" ht="12.75" hidden="false" customHeight="true" outlineLevel="0" collapsed="false">
      <c r="A20" s="39" t="s">
        <v>14</v>
      </c>
      <c r="B20" s="39"/>
      <c r="C20" s="39"/>
      <c r="E20" s="82" t="e">
        <f aca="true">IF(R19=0,OFFSET($A$1,R18,0,1,1),IF(DMAX(OFFSET($A$1,3,2,R19-3,1),$C$4,OFFSET($A$1,3,2,R19-3,1))&lt;OFFSET($A$1,R19,1,1,1)-1,"SIN ACTIVIDAD",OFFSET($A$1,R19,0,1,1)))</f>
        <v>#VALUE!</v>
      </c>
      <c r="F20" s="83" t="e">
        <f aca="true">IF(R19=0,DAY(OFFSET($A$1,R18,1,1,1)),IF(DMAX(OFFSET($A$1,3,2,R19-3,1),$C$4,OFFSET($A$1,3,2,ROW(R20)-3,1))&lt;OFFSET($A$1,R19,1,1,1)-1,DAY(DMAX(OFFSET($A$1,2,19,ROW(R20)-3,1),$C$4,OFFSET($A$1,2,19,ROW(R20)-3,1))+1),DAY(OFFSET($A$1,R19,1,1,1))))</f>
        <v>#VALUE!</v>
      </c>
      <c r="G20" s="84" t="e">
        <f aca="true">IF(R19=0,MONTH(OFFSET($A$1,R18,1,1,1)),IF(DMAX(OFFSET($A$1,3,2,R19-3,1),$C$4,OFFSET($A$1,3,2,ROW(R20)-3,1))&lt;OFFSET($A$1,R19,1,1,1)-1,MONTH(DMAX(OFFSET($A$1,2,19,ROW(R20)-3,1),$C$4,OFFSET($A$1,2,19,ROW(R20)-3,1))+1),MONTH(OFFSET($A$1,R19,1,1,1))))</f>
        <v>#VALUE!</v>
      </c>
      <c r="H20" s="85" t="e">
        <f aca="true">IF(R19=0,YEAR(OFFSET($A$1,R18,1,1,1)),IF(DMAX(OFFSET($A$1,3,2,R19-3,1),$C$4,OFFSET($A$1,3,2,ROW(R20)-3,1))&lt;OFFSET($A$1,R19,1,1,1)-1,YEAR(DMAX(OFFSET($A$1,2,19,ROW(R20)-3,1),$C$4,OFFSET($A$1,2,19,ROW(R20)-3,1))+1),YEAR(OFFSET($A$1,R19,1,1,1))))</f>
        <v>#VALUE!</v>
      </c>
      <c r="I20" s="86" t="e">
        <f aca="true">IF(R19=0,DAY(OFFSET($A$1,R18,2,1,1)),IF(DMAX(OFFSET($A$1,3,2,R19-3,1),$C$4,OFFSET($A$1,3,2,ROW(R20)-3,1))&lt;OFFSET($A$1,R19,1,1,1)-1,DAY(OFFSET($A$1,R19,1,1,1)-1),DAY(OFFSET($A$1,R19,2,1,1))))</f>
        <v>#VALUE!</v>
      </c>
      <c r="J20" s="87" t="e">
        <f aca="true">IF(R19=0,MONTH(OFFSET($A$1,R18,2,1,1)),IF(DMAX(OFFSET($A$1,3,2,R19-3,1),$C$4,OFFSET($A$1,3,2,ROW(R20)-3,1))&lt;OFFSET($A$1,R19,1,1,1)-1,MONTH(OFFSET($A$1,R19,1,1,1)-1),MONTH(OFFSET($A$1,R19,2,1,1))))</f>
        <v>#VALUE!</v>
      </c>
      <c r="K20" s="85" t="e">
        <f aca="true">IF(R19=0,YEAR(OFFSET($A$1,R18,2,1,1)),IF(DMAX(OFFSET($A$1,3,2,R19-3,1),$C$4,OFFSET($A$1,3,2,ROW(R20)-3,1))&lt;OFFSET($A$1,R19,1,1,1)-1,YEAR(OFFSET($A$1,R19,1,1,1)-1),YEAR(OFFSET($A$1,R19,2,1,1))))</f>
        <v>#VALUE!</v>
      </c>
      <c r="L20" s="83" t="str">
        <f aca="false">IF(ISERROR(E20),"",W20)</f>
        <v/>
      </c>
      <c r="M20" s="84" t="str">
        <f aca="false">IF(ISERROR(E20),"",V20)</f>
        <v/>
      </c>
      <c r="N20" s="85" t="str">
        <f aca="false">IF(ISERROR(E20),"",U20)</f>
        <v/>
      </c>
      <c r="O20" s="83" t="str">
        <f aca="false">IF(ISERROR($E20),"",IF($R20=0,"",IF(AB20&gt;T20,"",AE20)))</f>
        <v/>
      </c>
      <c r="P20" s="84" t="str">
        <f aca="false">IF(ISERROR($E20),"",IF($R20=0,"",IF(AB20&gt;T20,"",AD20)))</f>
        <v/>
      </c>
      <c r="Q20" s="85" t="str">
        <f aca="false">IF(ISERROR($E20),"",IF($R20=0,"",IF(AB20&gt;T20,"",AC20)))</f>
        <v/>
      </c>
      <c r="R20" s="0" t="e">
        <f aca="false">IF($E20=$E$1,0,MATCH($E20,A:A,0))</f>
        <v>#VALUE!</v>
      </c>
      <c r="S20" s="1" t="e">
        <f aca="false">DATE(H20,G20,F20)</f>
        <v>#VALUE!</v>
      </c>
      <c r="T20" s="1" t="e">
        <f aca="false">DATE(K20,J20,I20)</f>
        <v>#VALUE!</v>
      </c>
      <c r="U20" s="0" t="n">
        <f aca="false">IF(ISERROR(E20),0,IF(I20&lt;F20,I20+30-F20+1,IF(I20=31,30-F20+1,I20-F20+1)))</f>
        <v>0</v>
      </c>
      <c r="V20" s="0" t="n">
        <f aca="false">IF(ISERROR(E20),0,IF(X20&lt;G20,X20+12-G20,X20-G20))</f>
        <v>0</v>
      </c>
      <c r="W20" s="1" t="n">
        <f aca="false">IF(ISERROR(E20),0,Y20-H20)</f>
        <v>0</v>
      </c>
      <c r="X20" s="0" t="e">
        <f aca="false">IF(I20&lt;F20,J20-1,J20)</f>
        <v>#VALUE!</v>
      </c>
      <c r="Y20" s="0" t="e">
        <f aca="false">IF(X20&lt;G20,K20-1,K20)</f>
        <v>#VALUE!</v>
      </c>
      <c r="AA20" s="67" t="e">
        <f aca="true">DMAX(OFFSET($A$1,2,19,ROW(R20)-3,1),$C$4,OFFSET($A$1,2,19,ROW(R20)-3,1))</f>
        <v>#VALUE!</v>
      </c>
      <c r="AB20" s="67" t="e">
        <f aca="false">IF(DATE(H20,G20,F20)&gt;AA20,DATE(H20,G20,F20),AA20+1)</f>
        <v>#VALUE!</v>
      </c>
      <c r="AC20" s="0" t="n">
        <f aca="false">IF(ISERROR(E20),0,IF(DAY(T20)&lt;DAY(AB20),DAY(T20)+30-DAY(AB20)+1,IF(DAY(T20)=31,30-DAY(AB20)+1,DAY(T20)-DAY(AB20)+1)))</f>
        <v>0</v>
      </c>
      <c r="AD20" s="0" t="n">
        <f aca="false">IF(ISERROR(E20),0,IF(AF20&lt;MONTH(AB20),AF20+12-MONTH(AB20),AF20-MONTH(AB20)))</f>
        <v>0</v>
      </c>
      <c r="AE20" s="1" t="n">
        <f aca="false">IF(ISERROR(E20),0,AG20-YEAR(AB20))</f>
        <v>0</v>
      </c>
      <c r="AF20" s="0" t="e">
        <f aca="false">IF(DAY(T20)&lt;DAY(AB20),MONTH(T20)-1,MONTH(T20))</f>
        <v>#VALUE!</v>
      </c>
      <c r="AG20" s="0" t="e">
        <f aca="false">IF(AF20&lt;MONTH(AB20),YEAR(T20)-1,YEAR(T20))</f>
        <v>#VALUE!</v>
      </c>
    </row>
    <row r="21" customFormat="false" ht="12.75" hidden="false" customHeight="false" outlineLevel="0" collapsed="false">
      <c r="A21" s="39"/>
      <c r="B21" s="39"/>
      <c r="C21" s="39"/>
      <c r="E21" s="82" t="e">
        <f aca="true">IF(R20=0,OFFSET($A$1,R19,0,1,1),IF(DMAX(OFFSET($A$1,3,2,R20-3,1),$C$4,OFFSET($A$1,3,2,R20-3,1))&lt;OFFSET($A$1,R20,1,1,1)-1,"SIN ACTIVIDAD",OFFSET($A$1,R20,0,1,1)))</f>
        <v>#VALUE!</v>
      </c>
      <c r="F21" s="83" t="e">
        <f aca="true">IF(R20=0,DAY(OFFSET($A$1,R19,1,1,1)),IF(DMAX(OFFSET($A$1,3,2,R20-3,1),$C$4,OFFSET($A$1,3,2,ROW(R21)-3,1))&lt;OFFSET($A$1,R20,1,1,1)-1,DAY(DMAX(OFFSET($A$1,2,19,ROW(R21)-3,1),$C$4,OFFSET($A$1,2,19,ROW(R21)-3,1))+1),DAY(OFFSET($A$1,R20,1,1,1))))</f>
        <v>#VALUE!</v>
      </c>
      <c r="G21" s="84" t="e">
        <f aca="true">IF(R20=0,MONTH(OFFSET($A$1,R19,1,1,1)),IF(DMAX(OFFSET($A$1,3,2,R20-3,1),$C$4,OFFSET($A$1,3,2,ROW(R21)-3,1))&lt;OFFSET($A$1,R20,1,1,1)-1,MONTH(DMAX(OFFSET($A$1,2,19,ROW(R21)-3,1),$C$4,OFFSET($A$1,2,19,ROW(R21)-3,1))+1),MONTH(OFFSET($A$1,R20,1,1,1))))</f>
        <v>#VALUE!</v>
      </c>
      <c r="H21" s="85" t="e">
        <f aca="true">IF(R20=0,YEAR(OFFSET($A$1,R19,1,1,1)),IF(DMAX(OFFSET($A$1,3,2,R20-3,1),$C$4,OFFSET($A$1,3,2,ROW(R21)-3,1))&lt;OFFSET($A$1,R20,1,1,1)-1,YEAR(DMAX(OFFSET($A$1,2,19,ROW(R21)-3,1),$C$4,OFFSET($A$1,2,19,ROW(R21)-3,1))+1),YEAR(OFFSET($A$1,R20,1,1,1))))</f>
        <v>#VALUE!</v>
      </c>
      <c r="I21" s="86" t="e">
        <f aca="true">IF(R20=0,DAY(OFFSET($A$1,R19,2,1,1)),IF(DMAX(OFFSET($A$1,3,2,R20-3,1),$C$4,OFFSET($A$1,3,2,ROW(R21)-3,1))&lt;OFFSET($A$1,R20,1,1,1)-1,DAY(OFFSET($A$1,R20,1,1,1)-1),DAY(OFFSET($A$1,R20,2,1,1))))</f>
        <v>#VALUE!</v>
      </c>
      <c r="J21" s="87" t="e">
        <f aca="true">IF(R20=0,MONTH(OFFSET($A$1,R19,2,1,1)),IF(DMAX(OFFSET($A$1,3,2,R20-3,1),$C$4,OFFSET($A$1,3,2,ROW(R21)-3,1))&lt;OFFSET($A$1,R20,1,1,1)-1,MONTH(OFFSET($A$1,R20,1,1,1)-1),MONTH(OFFSET($A$1,R20,2,1,1))))</f>
        <v>#VALUE!</v>
      </c>
      <c r="K21" s="85" t="e">
        <f aca="true">IF(R20=0,YEAR(OFFSET($A$1,R19,2,1,1)),IF(DMAX(OFFSET($A$1,3,2,R20-3,1),$C$4,OFFSET($A$1,3,2,ROW(R21)-3,1))&lt;OFFSET($A$1,R20,1,1,1)-1,YEAR(OFFSET($A$1,R20,1,1,1)-1),YEAR(OFFSET($A$1,R20,2,1,1))))</f>
        <v>#VALUE!</v>
      </c>
      <c r="L21" s="83" t="str">
        <f aca="false">IF(ISERROR(E21),"",W21)</f>
        <v/>
      </c>
      <c r="M21" s="84" t="str">
        <f aca="false">IF(ISERROR(E21),"",V21)</f>
        <v/>
      </c>
      <c r="N21" s="85" t="str">
        <f aca="false">IF(ISERROR(E21),"",U21)</f>
        <v/>
      </c>
      <c r="O21" s="83" t="str">
        <f aca="false">IF(ISERROR($E21),"",IF($R21=0,"",IF(AB21&gt;T21,"",AE21)))</f>
        <v/>
      </c>
      <c r="P21" s="84" t="str">
        <f aca="false">IF(ISERROR($E21),"",IF($R21=0,"",IF(AB21&gt;T21,"",AD21)))</f>
        <v/>
      </c>
      <c r="Q21" s="85" t="str">
        <f aca="false">IF(ISERROR($E21),"",IF($R21=0,"",IF(AB21&gt;T21,"",AC21)))</f>
        <v/>
      </c>
      <c r="R21" s="0" t="e">
        <f aca="false">IF($E21=$E$1,0,MATCH($E21,A:A,0))</f>
        <v>#VALUE!</v>
      </c>
      <c r="S21" s="1" t="e">
        <f aca="false">DATE(H21,G21,F21)</f>
        <v>#VALUE!</v>
      </c>
      <c r="T21" s="1" t="e">
        <f aca="false">DATE(K21,J21,I21)</f>
        <v>#VALUE!</v>
      </c>
      <c r="U21" s="0" t="n">
        <f aca="false">IF(ISERROR(E21),0,IF(I21&lt;F21,I21+30-F21+1,IF(I21=31,30-F21+1,I21-F21+1)))</f>
        <v>0</v>
      </c>
      <c r="V21" s="0" t="n">
        <f aca="false">IF(ISERROR(E21),0,IF(X21&lt;G21,X21+12-G21,X21-G21))</f>
        <v>0</v>
      </c>
      <c r="W21" s="1" t="n">
        <f aca="false">IF(ISERROR(E21),0,Y21-H21)</f>
        <v>0</v>
      </c>
      <c r="X21" s="0" t="e">
        <f aca="false">IF(I21&lt;F21,J21-1,J21)</f>
        <v>#VALUE!</v>
      </c>
      <c r="Y21" s="0" t="e">
        <f aca="false">IF(X21&lt;G21,K21-1,K21)</f>
        <v>#VALUE!</v>
      </c>
      <c r="AA21" s="67" t="e">
        <f aca="true">DMAX(OFFSET($A$1,2,19,ROW(R21)-3,1),$C$4,OFFSET($A$1,2,19,ROW(R21)-3,1))</f>
        <v>#VALUE!</v>
      </c>
      <c r="AB21" s="67" t="e">
        <f aca="false">IF(DATE(H21,G21,F21)&gt;AA21,DATE(H21,G21,F21),AA21+1)</f>
        <v>#VALUE!</v>
      </c>
      <c r="AC21" s="0" t="n">
        <f aca="false">IF(ISERROR(E21),0,IF(DAY(T21)&lt;DAY(AB21),DAY(T21)+30-DAY(AB21)+1,IF(DAY(T21)=31,30-DAY(AB21)+1,DAY(T21)-DAY(AB21)+1)))</f>
        <v>0</v>
      </c>
      <c r="AD21" s="0" t="n">
        <f aca="false">IF(ISERROR(E21),0,IF(AF21&lt;MONTH(AB21),AF21+12-MONTH(AB21),AF21-MONTH(AB21)))</f>
        <v>0</v>
      </c>
      <c r="AE21" s="1" t="n">
        <f aca="false">IF(ISERROR(E21),0,AG21-YEAR(AB21))</f>
        <v>0</v>
      </c>
      <c r="AF21" s="0" t="e">
        <f aca="false">IF(DAY(T21)&lt;DAY(AB21),MONTH(T21)-1,MONTH(T21))</f>
        <v>#VALUE!</v>
      </c>
      <c r="AG21" s="0" t="e">
        <f aca="false">IF(AF21&lt;MONTH(AB21),YEAR(T21)-1,YEAR(T21))</f>
        <v>#VALUE!</v>
      </c>
    </row>
    <row r="22" customFormat="false" ht="12.75" hidden="false" customHeight="false" outlineLevel="0" collapsed="false">
      <c r="A22" s="39"/>
      <c r="B22" s="39"/>
      <c r="C22" s="39"/>
      <c r="E22" s="82" t="e">
        <f aca="true">IF(R21=0,OFFSET($A$1,R20,0,1,1),IF(DMAX(OFFSET($A$1,3,2,R21-3,1),$C$4,OFFSET($A$1,3,2,R21-3,1))&lt;OFFSET($A$1,R21,1,1,1)-1,"SIN ACTIVIDAD",OFFSET($A$1,R21,0,1,1)))</f>
        <v>#VALUE!</v>
      </c>
      <c r="F22" s="83" t="e">
        <f aca="true">IF(R21=0,DAY(OFFSET($A$1,R20,1,1,1)),IF(DMAX(OFFSET($A$1,3,2,R21-3,1),$C$4,OFFSET($A$1,3,2,ROW(R22)-3,1))&lt;OFFSET($A$1,R21,1,1,1)-1,DAY(DMAX(OFFSET($A$1,2,19,ROW(R22)-3,1),$C$4,OFFSET($A$1,2,19,ROW(R22)-3,1))+1),DAY(OFFSET($A$1,R21,1,1,1))))</f>
        <v>#VALUE!</v>
      </c>
      <c r="G22" s="84" t="e">
        <f aca="true">IF(R21=0,MONTH(OFFSET($A$1,R20,1,1,1)),IF(DMAX(OFFSET($A$1,3,2,R21-3,1),$C$4,OFFSET($A$1,3,2,ROW(R22)-3,1))&lt;OFFSET($A$1,R21,1,1,1)-1,MONTH(DMAX(OFFSET($A$1,2,19,ROW(R22)-3,1),$C$4,OFFSET($A$1,2,19,ROW(R22)-3,1))+1),MONTH(OFFSET($A$1,R21,1,1,1))))</f>
        <v>#VALUE!</v>
      </c>
      <c r="H22" s="85" t="e">
        <f aca="true">IF(R21=0,YEAR(OFFSET($A$1,R20,1,1,1)),IF(DMAX(OFFSET($A$1,3,2,R21-3,1),$C$4,OFFSET($A$1,3,2,ROW(R22)-3,1))&lt;OFFSET($A$1,R21,1,1,1)-1,YEAR(DMAX(OFFSET($A$1,2,19,ROW(R22)-3,1),$C$4,OFFSET($A$1,2,19,ROW(R22)-3,1))+1),YEAR(OFFSET($A$1,R21,1,1,1))))</f>
        <v>#VALUE!</v>
      </c>
      <c r="I22" s="86" t="e">
        <f aca="true">IF(R21=0,DAY(OFFSET($A$1,R20,2,1,1)),IF(DMAX(OFFSET($A$1,3,2,R21-3,1),$C$4,OFFSET($A$1,3,2,ROW(R22)-3,1))&lt;OFFSET($A$1,R21,1,1,1)-1,DAY(OFFSET($A$1,R21,1,1,1)-1),DAY(OFFSET($A$1,R21,2,1,1))))</f>
        <v>#VALUE!</v>
      </c>
      <c r="J22" s="87" t="e">
        <f aca="true">IF(R21=0,MONTH(OFFSET($A$1,R20,2,1,1)),IF(DMAX(OFFSET($A$1,3,2,R21-3,1),$C$4,OFFSET($A$1,3,2,ROW(R22)-3,1))&lt;OFFSET($A$1,R21,1,1,1)-1,MONTH(OFFSET($A$1,R21,1,1,1)-1),MONTH(OFFSET($A$1,R21,2,1,1))))</f>
        <v>#VALUE!</v>
      </c>
      <c r="K22" s="85" t="e">
        <f aca="true">IF(R21=0,YEAR(OFFSET($A$1,R20,2,1,1)),IF(DMAX(OFFSET($A$1,3,2,R21-3,1),$C$4,OFFSET($A$1,3,2,ROW(R22)-3,1))&lt;OFFSET($A$1,R21,1,1,1)-1,YEAR(OFFSET($A$1,R21,1,1,1)-1),YEAR(OFFSET($A$1,R21,2,1,1))))</f>
        <v>#VALUE!</v>
      </c>
      <c r="L22" s="83" t="str">
        <f aca="false">IF(ISERROR(E22),"",W22)</f>
        <v/>
      </c>
      <c r="M22" s="84" t="str">
        <f aca="false">IF(ISERROR(E22),"",V22)</f>
        <v/>
      </c>
      <c r="N22" s="85" t="str">
        <f aca="false">IF(ISERROR(E22),"",U22)</f>
        <v/>
      </c>
      <c r="O22" s="83" t="str">
        <f aca="false">IF(ISERROR($E22),"",IF($R22=0,"",IF(AB22&gt;T22,"",AE22)))</f>
        <v/>
      </c>
      <c r="P22" s="84" t="str">
        <f aca="false">IF(ISERROR($E22),"",IF($R22=0,"",IF(AB22&gt;T22,"",AD22)))</f>
        <v/>
      </c>
      <c r="Q22" s="85" t="str">
        <f aca="false">IF(ISERROR($E22),"",IF($R22=0,"",IF(AB22&gt;T22,"",AC22)))</f>
        <v/>
      </c>
      <c r="R22" s="0" t="e">
        <f aca="false">IF($E22=$E$1,0,MATCH($E22,A:A,0))</f>
        <v>#VALUE!</v>
      </c>
      <c r="S22" s="1" t="e">
        <f aca="false">DATE(H22,G22,F22)</f>
        <v>#VALUE!</v>
      </c>
      <c r="T22" s="1" t="e">
        <f aca="false">DATE(K22,J22,I22)</f>
        <v>#VALUE!</v>
      </c>
      <c r="U22" s="0" t="n">
        <f aca="false">IF(ISERROR(E22),0,IF(I22&lt;F22,I22+30-F22+1,IF(I22=31,30-F22+1,I22-F22+1)))</f>
        <v>0</v>
      </c>
      <c r="V22" s="0" t="n">
        <f aca="false">IF(ISERROR(E22),0,IF(X22&lt;G22,X22+12-G22,X22-G22))</f>
        <v>0</v>
      </c>
      <c r="W22" s="1" t="n">
        <f aca="false">IF(ISERROR(E22),0,Y22-H22)</f>
        <v>0</v>
      </c>
      <c r="X22" s="0" t="e">
        <f aca="false">IF(I22&lt;F22,J22-1,J22)</f>
        <v>#VALUE!</v>
      </c>
      <c r="Y22" s="0" t="e">
        <f aca="false">IF(X22&lt;G22,K22-1,K22)</f>
        <v>#VALUE!</v>
      </c>
      <c r="AA22" s="67" t="e">
        <f aca="true">DMAX(OFFSET($A$1,2,19,ROW(R22)-3,1),$C$4,OFFSET($A$1,2,19,ROW(R22)-3,1))</f>
        <v>#VALUE!</v>
      </c>
      <c r="AB22" s="67" t="e">
        <f aca="false">IF(DATE(H22,G22,F22)&gt;AA22,DATE(H22,G22,F22),AA22+1)</f>
        <v>#VALUE!</v>
      </c>
      <c r="AC22" s="0" t="n">
        <f aca="false">IF(ISERROR(E22),0,IF(DAY(T22)&lt;DAY(AB22),DAY(T22)+30-DAY(AB22)+1,IF(DAY(T22)=31,30-DAY(AB22)+1,DAY(T22)-DAY(AB22)+1)))</f>
        <v>0</v>
      </c>
      <c r="AD22" s="0" t="n">
        <f aca="false">IF(ISERROR(E22),0,IF(AF22&lt;MONTH(AB22),AF22+12-MONTH(AB22),AF22-MONTH(AB22)))</f>
        <v>0</v>
      </c>
      <c r="AE22" s="1" t="n">
        <f aca="false">IF(ISERROR(E22),0,AG22-YEAR(AB22))</f>
        <v>0</v>
      </c>
      <c r="AF22" s="0" t="e">
        <f aca="false">IF(DAY(T22)&lt;DAY(AB22),MONTH(T22)-1,MONTH(T22))</f>
        <v>#VALUE!</v>
      </c>
      <c r="AG22" s="0" t="e">
        <f aca="false">IF(AF22&lt;MONTH(AB22),YEAR(T22)-1,YEAR(T22))</f>
        <v>#VALUE!</v>
      </c>
    </row>
    <row r="23" customFormat="false" ht="12.75" hidden="false" customHeight="false" outlineLevel="0" collapsed="false">
      <c r="A23" s="39"/>
      <c r="B23" s="39"/>
      <c r="C23" s="39"/>
      <c r="E23" s="82" t="e">
        <f aca="true">IF(R22=0,OFFSET($A$1,R21,0,1,1),IF(DMAX(OFFSET($A$1,3,2,R22-3,1),$C$4,OFFSET($A$1,3,2,R22-3,1))&lt;OFFSET($A$1,R22,1,1,1)-1,"SIN ACTIVIDAD",OFFSET($A$1,R22,0,1,1)))</f>
        <v>#VALUE!</v>
      </c>
      <c r="F23" s="83" t="e">
        <f aca="true">IF(R22=0,DAY(OFFSET($A$1,R21,1,1,1)),IF(DMAX(OFFSET($A$1,3,2,R22-3,1),$C$4,OFFSET($A$1,3,2,ROW(R23)-3,1))&lt;OFFSET($A$1,R22,1,1,1)-1,DAY(DMAX(OFFSET($A$1,2,19,ROW(R23)-3,1),$C$4,OFFSET($A$1,2,19,ROW(R23)-3,1))+1),DAY(OFFSET($A$1,R22,1,1,1))))</f>
        <v>#VALUE!</v>
      </c>
      <c r="G23" s="84" t="e">
        <f aca="true">IF(R22=0,MONTH(OFFSET($A$1,R21,1,1,1)),IF(DMAX(OFFSET($A$1,3,2,R22-3,1),$C$4,OFFSET($A$1,3,2,ROW(R23)-3,1))&lt;OFFSET($A$1,R22,1,1,1)-1,MONTH(DMAX(OFFSET($A$1,2,19,ROW(R23)-3,1),$C$4,OFFSET($A$1,2,19,ROW(R23)-3,1))+1),MONTH(OFFSET($A$1,R22,1,1,1))))</f>
        <v>#VALUE!</v>
      </c>
      <c r="H23" s="85" t="e">
        <f aca="true">IF(R22=0,YEAR(OFFSET($A$1,R21,1,1,1)),IF(DMAX(OFFSET($A$1,3,2,R22-3,1),$C$4,OFFSET($A$1,3,2,ROW(R23)-3,1))&lt;OFFSET($A$1,R22,1,1,1)-1,YEAR(DMAX(OFFSET($A$1,2,19,ROW(R23)-3,1),$C$4,OFFSET($A$1,2,19,ROW(R23)-3,1))+1),YEAR(OFFSET($A$1,R22,1,1,1))))</f>
        <v>#VALUE!</v>
      </c>
      <c r="I23" s="86" t="e">
        <f aca="true">IF(R22=0,DAY(OFFSET($A$1,R21,2,1,1)),IF(DMAX(OFFSET($A$1,3,2,R22-3,1),$C$4,OFFSET($A$1,3,2,ROW(R23)-3,1))&lt;OFFSET($A$1,R22,1,1,1)-1,DAY(OFFSET($A$1,R22,1,1,1)-1),DAY(OFFSET($A$1,R22,2,1,1))))</f>
        <v>#VALUE!</v>
      </c>
      <c r="J23" s="87" t="e">
        <f aca="true">IF(R22=0,MONTH(OFFSET($A$1,R21,2,1,1)),IF(DMAX(OFFSET($A$1,3,2,R22-3,1),$C$4,OFFSET($A$1,3,2,ROW(R23)-3,1))&lt;OFFSET($A$1,R22,1,1,1)-1,MONTH(OFFSET($A$1,R22,1,1,1)-1),MONTH(OFFSET($A$1,R22,2,1,1))))</f>
        <v>#VALUE!</v>
      </c>
      <c r="K23" s="85" t="e">
        <f aca="true">IF(R22=0,YEAR(OFFSET($A$1,R21,2,1,1)),IF(DMAX(OFFSET($A$1,3,2,R22-3,1),$C$4,OFFSET($A$1,3,2,ROW(R23)-3,1))&lt;OFFSET($A$1,R22,1,1,1)-1,YEAR(OFFSET($A$1,R22,1,1,1)-1),YEAR(OFFSET($A$1,R22,2,1,1))))</f>
        <v>#VALUE!</v>
      </c>
      <c r="L23" s="83" t="str">
        <f aca="false">IF(ISERROR(E23),"",W23)</f>
        <v/>
      </c>
      <c r="M23" s="84" t="str">
        <f aca="false">IF(ISERROR(E23),"",V23)</f>
        <v/>
      </c>
      <c r="N23" s="85" t="str">
        <f aca="false">IF(ISERROR(E23),"",U23)</f>
        <v/>
      </c>
      <c r="O23" s="83" t="str">
        <f aca="false">IF(ISERROR($E23),"",IF($R23=0,"",IF(AB23&gt;T23,"",AE23)))</f>
        <v/>
      </c>
      <c r="P23" s="84" t="str">
        <f aca="false">IF(ISERROR($E23),"",IF($R23=0,"",IF(AB23&gt;T23,"",AD23)))</f>
        <v/>
      </c>
      <c r="Q23" s="85" t="str">
        <f aca="false">IF(ISERROR($E23),"",IF($R23=0,"",IF(AB23&gt;T23,"",AC23)))</f>
        <v/>
      </c>
      <c r="R23" s="0" t="e">
        <f aca="false">IF($E23=$E$1,0,MATCH($E23,A:A,0))</f>
        <v>#VALUE!</v>
      </c>
      <c r="S23" s="1" t="e">
        <f aca="false">DATE(H23,G23,F23)</f>
        <v>#VALUE!</v>
      </c>
      <c r="T23" s="1" t="e">
        <f aca="false">DATE(K23,J23,I23)</f>
        <v>#VALUE!</v>
      </c>
      <c r="U23" s="0" t="n">
        <f aca="false">IF(ISERROR(E23),0,IF(I23&lt;F23,I23+30-F23+1,IF(I23=31,30-F23+1,I23-F23+1)))</f>
        <v>0</v>
      </c>
      <c r="V23" s="0" t="n">
        <f aca="false">IF(ISERROR(E23),0,IF(X23&lt;G23,X23+12-G23,X23-G23))</f>
        <v>0</v>
      </c>
      <c r="W23" s="1" t="n">
        <f aca="false">IF(ISERROR(E23),0,Y23-H23)</f>
        <v>0</v>
      </c>
      <c r="X23" s="0" t="e">
        <f aca="false">IF(I23&lt;F23,J23-1,J23)</f>
        <v>#VALUE!</v>
      </c>
      <c r="Y23" s="0" t="e">
        <f aca="false">IF(X23&lt;G23,K23-1,K23)</f>
        <v>#VALUE!</v>
      </c>
      <c r="AA23" s="67" t="e">
        <f aca="true">DMAX(OFFSET($A$1,2,19,ROW(R23)-3,1),$C$4,OFFSET($A$1,2,19,ROW(R23)-3,1))</f>
        <v>#VALUE!</v>
      </c>
      <c r="AB23" s="67" t="e">
        <f aca="false">IF(DATE(H23,G23,F23)&gt;AA23,DATE(H23,G23,F23),AA23+1)</f>
        <v>#VALUE!</v>
      </c>
      <c r="AC23" s="0" t="n">
        <f aca="false">IF(ISERROR(E23),0,IF(DAY(T23)&lt;DAY(AB23),DAY(T23)+30-DAY(AB23)+1,IF(DAY(T23)=31,30-DAY(AB23)+1,DAY(T23)-DAY(AB23)+1)))</f>
        <v>0</v>
      </c>
      <c r="AD23" s="0" t="n">
        <f aca="false">IF(ISERROR(E23),0,IF(AF23&lt;MONTH(AB23),AF23+12-MONTH(AB23),AF23-MONTH(AB23)))</f>
        <v>0</v>
      </c>
      <c r="AE23" s="1" t="n">
        <f aca="false">IF(ISERROR(E23),0,AG23-YEAR(AB23))</f>
        <v>0</v>
      </c>
      <c r="AF23" s="0" t="e">
        <f aca="false">IF(DAY(T23)&lt;DAY(AB23),MONTH(T23)-1,MONTH(T23))</f>
        <v>#VALUE!</v>
      </c>
      <c r="AG23" s="0" t="e">
        <f aca="false">IF(AF23&lt;MONTH(AB23),YEAR(T23)-1,YEAR(T23))</f>
        <v>#VALUE!</v>
      </c>
    </row>
    <row r="24" customFormat="false" ht="13.5" hidden="false" customHeight="false" outlineLevel="0" collapsed="false">
      <c r="A24" s="39"/>
      <c r="B24" s="39"/>
      <c r="C24" s="39"/>
      <c r="E24" s="82" t="e">
        <f aca="true">IF(R23=0,OFFSET($A$1,R22,0,1,1),IF(DMAX(OFFSET($A$1,3,2,R23-3,1),$C$4,OFFSET($A$1,3,2,R23-3,1))&lt;OFFSET($A$1,R23,1,1,1)-1,"SIN ACTIVIDAD",OFFSET($A$1,R23,0,1,1)))</f>
        <v>#VALUE!</v>
      </c>
      <c r="F24" s="83" t="e">
        <f aca="true">IF(R23=0,DAY(OFFSET($A$1,R22,1,1,1)),IF(DMAX(OFFSET($A$1,3,2,R23-3,1),$C$4,OFFSET($A$1,3,2,ROW(R24)-3,1))&lt;OFFSET($A$1,R23,1,1,1)-1,DAY(DMAX(OFFSET($A$1,2,19,ROW(R24)-3,1),$C$4,OFFSET($A$1,2,19,ROW(R24)-3,1))+1),DAY(OFFSET($A$1,R23,1,1,1))))</f>
        <v>#VALUE!</v>
      </c>
      <c r="G24" s="84" t="e">
        <f aca="true">IF(R23=0,MONTH(OFFSET($A$1,R22,1,1,1)),IF(DMAX(OFFSET($A$1,3,2,R23-3,1),$C$4,OFFSET($A$1,3,2,ROW(R24)-3,1))&lt;OFFSET($A$1,R23,1,1,1)-1,MONTH(DMAX(OFFSET($A$1,2,19,ROW(R24)-3,1),$C$4,OFFSET($A$1,2,19,ROW(R24)-3,1))+1),MONTH(OFFSET($A$1,R23,1,1,1))))</f>
        <v>#VALUE!</v>
      </c>
      <c r="H24" s="85" t="e">
        <f aca="true">IF(R23=0,YEAR(OFFSET($A$1,R22,1,1,1)),IF(DMAX(OFFSET($A$1,3,2,R23-3,1),$C$4,OFFSET($A$1,3,2,ROW(R24)-3,1))&lt;OFFSET($A$1,R23,1,1,1)-1,YEAR(DMAX(OFFSET($A$1,2,19,ROW(R24)-3,1),$C$4,OFFSET($A$1,2,19,ROW(R24)-3,1))+1),YEAR(OFFSET($A$1,R23,1,1,1))))</f>
        <v>#VALUE!</v>
      </c>
      <c r="I24" s="86" t="e">
        <f aca="true">IF(R23=0,DAY(OFFSET($A$1,R22,2,1,1)),IF(DMAX(OFFSET($A$1,3,2,R23-3,1),$C$4,OFFSET($A$1,3,2,ROW(R24)-3,1))&lt;OFFSET($A$1,R23,1,1,1)-1,DAY(OFFSET($A$1,R23,1,1,1)-1),DAY(OFFSET($A$1,R23,2,1,1))))</f>
        <v>#VALUE!</v>
      </c>
      <c r="J24" s="87" t="e">
        <f aca="true">IF(R23=0,MONTH(OFFSET($A$1,R22,2,1,1)),IF(DMAX(OFFSET($A$1,3,2,R23-3,1),$C$4,OFFSET($A$1,3,2,ROW(R24)-3,1))&lt;OFFSET($A$1,R23,1,1,1)-1,MONTH(OFFSET($A$1,R23,1,1,1)-1),MONTH(OFFSET($A$1,R23,2,1,1))))</f>
        <v>#VALUE!</v>
      </c>
      <c r="K24" s="85" t="e">
        <f aca="true">IF(R23=0,YEAR(OFFSET($A$1,R22,2,1,1)),IF(DMAX(OFFSET($A$1,3,2,R23-3,1),$C$4,OFFSET($A$1,3,2,ROW(R24)-3,1))&lt;OFFSET($A$1,R23,1,1,1)-1,YEAR(OFFSET($A$1,R23,1,1,1)-1),YEAR(OFFSET($A$1,R23,2,1,1))))</f>
        <v>#VALUE!</v>
      </c>
      <c r="L24" s="83" t="str">
        <f aca="false">IF(ISERROR(E24),"",W24)</f>
        <v/>
      </c>
      <c r="M24" s="84" t="str">
        <f aca="false">IF(ISERROR(E24),"",V24)</f>
        <v/>
      </c>
      <c r="N24" s="85" t="str">
        <f aca="false">IF(ISERROR(E24),"",U24)</f>
        <v/>
      </c>
      <c r="O24" s="83" t="str">
        <f aca="false">IF(ISERROR($E24),"",IF($R24=0,"",IF(AB24&gt;T24,"",AE24)))</f>
        <v/>
      </c>
      <c r="P24" s="84" t="str">
        <f aca="false">IF(ISERROR($E24),"",IF($R24=0,"",IF(AB24&gt;T24,"",AD24)))</f>
        <v/>
      </c>
      <c r="Q24" s="85" t="str">
        <f aca="false">IF(ISERROR($E24),"",IF($R24=0,"",IF(AB24&gt;T24,"",AC24)))</f>
        <v/>
      </c>
      <c r="R24" s="0" t="e">
        <f aca="false">IF($E24=$E$1,0,MATCH($E24,A:A,0))</f>
        <v>#VALUE!</v>
      </c>
      <c r="S24" s="1" t="e">
        <f aca="false">DATE(H24,G24,F24)</f>
        <v>#VALUE!</v>
      </c>
      <c r="T24" s="1" t="e">
        <f aca="false">DATE(K24,J24,I24)</f>
        <v>#VALUE!</v>
      </c>
      <c r="U24" s="0" t="n">
        <f aca="false">IF(ISERROR(E24),0,IF(I24&lt;F24,I24+30-F24+1,IF(I24=31,30-F24+1,I24-F24+1)))</f>
        <v>0</v>
      </c>
      <c r="V24" s="0" t="n">
        <f aca="false">IF(ISERROR(E24),0,IF(X24&lt;G24,X24+12-G24,X24-G24))</f>
        <v>0</v>
      </c>
      <c r="W24" s="1" t="n">
        <f aca="false">IF(ISERROR(E24),0,Y24-H24)</f>
        <v>0</v>
      </c>
      <c r="X24" s="0" t="e">
        <f aca="false">IF(I24&lt;F24,J24-1,J24)</f>
        <v>#VALUE!</v>
      </c>
      <c r="Y24" s="0" t="e">
        <f aca="false">IF(X24&lt;G24,K24-1,K24)</f>
        <v>#VALUE!</v>
      </c>
      <c r="AA24" s="67" t="e">
        <f aca="true">DMAX(OFFSET($A$1,2,19,ROW(R24)-3,1),$C$4,OFFSET($A$1,2,19,ROW(R24)-3,1))</f>
        <v>#VALUE!</v>
      </c>
      <c r="AB24" s="67" t="e">
        <f aca="false">IF(DATE(H24,G24,F24)&gt;AA24,DATE(H24,G24,F24),AA24+1)</f>
        <v>#VALUE!</v>
      </c>
      <c r="AC24" s="0" t="n">
        <f aca="false">IF(ISERROR(E24),0,IF(DAY(T24)&lt;DAY(AB24),DAY(T24)+30-DAY(AB24)+1,IF(DAY(T24)=31,30-DAY(AB24)+1,DAY(T24)-DAY(AB24)+1)))</f>
        <v>0</v>
      </c>
      <c r="AD24" s="0" t="n">
        <f aca="false">IF(ISERROR(E24),0,IF(AF24&lt;MONTH(AB24),AF24+12-MONTH(AB24),AF24-MONTH(AB24)))</f>
        <v>0</v>
      </c>
      <c r="AE24" s="1" t="n">
        <f aca="false">IF(ISERROR(E24),0,AG24-YEAR(AB24))</f>
        <v>0</v>
      </c>
      <c r="AF24" s="0" t="e">
        <f aca="false">IF(DAY(T24)&lt;DAY(AB24),MONTH(T24)-1,MONTH(T24))</f>
        <v>#VALUE!</v>
      </c>
      <c r="AG24" s="0" t="e">
        <f aca="false">IF(AF24&lt;MONTH(AB24),YEAR(T24)-1,YEAR(T24))</f>
        <v>#VALUE!</v>
      </c>
    </row>
    <row r="25" customFormat="false" ht="12.75" hidden="false" customHeight="false" outlineLevel="0" collapsed="false">
      <c r="E25" s="82" t="e">
        <f aca="true">IF(R24=0,OFFSET($A$1,R23,0,1,1),IF(DMAX(OFFSET($A$1,3,2,R24-3,1),$C$4,OFFSET($A$1,3,2,R24-3,1))&lt;OFFSET($A$1,R24,1,1,1)-1,"SIN ACTIVIDAD",OFFSET($A$1,R24,0,1,1)))</f>
        <v>#VALUE!</v>
      </c>
      <c r="F25" s="83" t="e">
        <f aca="true">IF(R24=0,DAY(OFFSET($A$1,R23,1,1,1)),IF(DMAX(OFFSET($A$1,3,2,R24-3,1),$C$4,OFFSET($A$1,3,2,ROW(R25)-3,1))&lt;OFFSET($A$1,R24,1,1,1)-1,DAY(DMAX(OFFSET($A$1,2,19,ROW(R25)-3,1),$C$4,OFFSET($A$1,2,19,ROW(R25)-3,1))+1),DAY(OFFSET($A$1,R24,1,1,1))))</f>
        <v>#VALUE!</v>
      </c>
      <c r="G25" s="84" t="e">
        <f aca="true">IF(R24=0,MONTH(OFFSET($A$1,R23,1,1,1)),IF(DMAX(OFFSET($A$1,3,2,R24-3,1),$C$4,OFFSET($A$1,3,2,ROW(R25)-3,1))&lt;OFFSET($A$1,R24,1,1,1)-1,MONTH(DMAX(OFFSET($A$1,2,19,ROW(R25)-3,1),$C$4,OFFSET($A$1,2,19,ROW(R25)-3,1))+1),MONTH(OFFSET($A$1,R24,1,1,1))))</f>
        <v>#VALUE!</v>
      </c>
      <c r="H25" s="85" t="e">
        <f aca="true">IF(R24=0,YEAR(OFFSET($A$1,R23,1,1,1)),IF(DMAX(OFFSET($A$1,3,2,R24-3,1),$C$4,OFFSET($A$1,3,2,ROW(R25)-3,1))&lt;OFFSET($A$1,R24,1,1,1)-1,YEAR(DMAX(OFFSET($A$1,2,19,ROW(R25)-3,1),$C$4,OFFSET($A$1,2,19,ROW(R25)-3,1))+1),YEAR(OFFSET($A$1,R24,1,1,1))))</f>
        <v>#VALUE!</v>
      </c>
      <c r="I25" s="86" t="e">
        <f aca="true">IF(R24=0,DAY(OFFSET($A$1,R23,2,1,1)),IF(DMAX(OFFSET($A$1,3,2,R24-3,1),$C$4,OFFSET($A$1,3,2,ROW(R25)-3,1))&lt;OFFSET($A$1,R24,1,1,1)-1,DAY(OFFSET($A$1,R24,1,1,1)-1),DAY(OFFSET($A$1,R24,2,1,1))))</f>
        <v>#VALUE!</v>
      </c>
      <c r="J25" s="87" t="e">
        <f aca="true">IF(R24=0,MONTH(OFFSET($A$1,R23,2,1,1)),IF(DMAX(OFFSET($A$1,3,2,R24-3,1),$C$4,OFFSET($A$1,3,2,ROW(R25)-3,1))&lt;OFFSET($A$1,R24,1,1,1)-1,MONTH(OFFSET($A$1,R24,1,1,1)-1),MONTH(OFFSET($A$1,R24,2,1,1))))</f>
        <v>#VALUE!</v>
      </c>
      <c r="K25" s="85" t="e">
        <f aca="true">IF(R24=0,YEAR(OFFSET($A$1,R23,2,1,1)),IF(DMAX(OFFSET($A$1,3,2,R24-3,1),$C$4,OFFSET($A$1,3,2,ROW(R25)-3,1))&lt;OFFSET($A$1,R24,1,1,1)-1,YEAR(OFFSET($A$1,R24,1,1,1)-1),YEAR(OFFSET($A$1,R24,2,1,1))))</f>
        <v>#VALUE!</v>
      </c>
      <c r="L25" s="83" t="str">
        <f aca="false">IF(ISERROR(E25),"",W25)</f>
        <v/>
      </c>
      <c r="M25" s="84" t="str">
        <f aca="false">IF(ISERROR(E25),"",V25)</f>
        <v/>
      </c>
      <c r="N25" s="85" t="str">
        <f aca="false">IF(ISERROR(E25),"",U25)</f>
        <v/>
      </c>
      <c r="O25" s="83" t="str">
        <f aca="false">IF(ISERROR($E25),"",IF($R25=0,"",IF(AB25&gt;T25,"",AE25)))</f>
        <v/>
      </c>
      <c r="P25" s="84" t="str">
        <f aca="false">IF(ISERROR($E25),"",IF($R25=0,"",IF(AB25&gt;T25,"",AD25)))</f>
        <v/>
      </c>
      <c r="Q25" s="85" t="str">
        <f aca="false">IF(ISERROR($E25),"",IF($R25=0,"",IF(AB25&gt;T25,"",AC25)))</f>
        <v/>
      </c>
      <c r="R25" s="0" t="e">
        <f aca="false">IF($E25=$E$1,0,MATCH($E25,A:A,0))</f>
        <v>#VALUE!</v>
      </c>
      <c r="S25" s="1" t="e">
        <f aca="false">DATE(H25,G25,F25)</f>
        <v>#VALUE!</v>
      </c>
      <c r="T25" s="1" t="e">
        <f aca="false">DATE(K25,J25,I25)</f>
        <v>#VALUE!</v>
      </c>
      <c r="U25" s="0" t="n">
        <f aca="false">IF(ISERROR(E25),0,IF(I25&lt;F25,I25+30-F25+1,IF(I25=31,30-F25+1,I25-F25+1)))</f>
        <v>0</v>
      </c>
      <c r="V25" s="0" t="n">
        <f aca="false">IF(ISERROR(E25),0,IF(X25&lt;G25,X25+12-G25,X25-G25))</f>
        <v>0</v>
      </c>
      <c r="W25" s="1" t="n">
        <f aca="false">IF(ISERROR(E25),0,Y25-H25)</f>
        <v>0</v>
      </c>
      <c r="X25" s="0" t="e">
        <f aca="false">IF(I25&lt;F25,J25-1,J25)</f>
        <v>#VALUE!</v>
      </c>
      <c r="Y25" s="0" t="e">
        <f aca="false">IF(X25&lt;G25,K25-1,K25)</f>
        <v>#VALUE!</v>
      </c>
      <c r="AA25" s="67" t="e">
        <f aca="true">DMAX(OFFSET($A$1,2,19,ROW(R25)-3,1),$C$4,OFFSET($A$1,2,19,ROW(R25)-3,1))</f>
        <v>#VALUE!</v>
      </c>
      <c r="AB25" s="67" t="e">
        <f aca="false">IF(DATE(H25,G25,F25)&gt;AA25,DATE(H25,G25,F25),AA25+1)</f>
        <v>#VALUE!</v>
      </c>
      <c r="AC25" s="0" t="n">
        <f aca="false">IF(ISERROR(E25),0,IF(DAY(T25)&lt;DAY(AB25),DAY(T25)+30-DAY(AB25)+1,IF(DAY(T25)=31,30-DAY(AB25)+1,DAY(T25)-DAY(AB25)+1)))</f>
        <v>0</v>
      </c>
      <c r="AD25" s="0" t="n">
        <f aca="false">IF(ISERROR(E25),0,IF(AF25&lt;MONTH(AB25),AF25+12-MONTH(AB25),AF25-MONTH(AB25)))</f>
        <v>0</v>
      </c>
      <c r="AE25" s="1" t="n">
        <f aca="false">IF(ISERROR(E25),0,AG25-YEAR(AB25))</f>
        <v>0</v>
      </c>
      <c r="AF25" s="0" t="e">
        <f aca="false">IF(DAY(T25)&lt;DAY(AB25),MONTH(T25)-1,MONTH(T25))</f>
        <v>#VALUE!</v>
      </c>
      <c r="AG25" s="0" t="e">
        <f aca="false">IF(AF25&lt;MONTH(AB25),YEAR(T25)-1,YEAR(T25))</f>
        <v>#VALUE!</v>
      </c>
    </row>
    <row r="26" customFormat="false" ht="13.5" hidden="false" customHeight="false" outlineLevel="0" collapsed="false">
      <c r="E26" s="88" t="e">
        <f aca="true">IF(R25=0,OFFSET($A$1,R24,0,1,1),IF(DMAX(OFFSET($A$1,3,2,R25-3,1),$C$4,OFFSET($A$1,3,2,R25-3,1))&lt;OFFSET($A$1,R25,1,1,1)-1,"SIN ACTIVIDAD",OFFSET($A$1,R25,0,1,1)))</f>
        <v>#VALUE!</v>
      </c>
      <c r="F26" s="89" t="e">
        <f aca="true">IF(R25=0,DAY(OFFSET($A$1,R24,1,1,1)),IF(DMAX(OFFSET($A$1,3,2,R25-3,1),$C$4,OFFSET($A$1,3,2,ROW(R26)-3,1))&lt;OFFSET($A$1,R25,1,1,1)-1,DAY(DMAX(OFFSET($A$1,2,19,ROW(R26)-3,1),$C$4,OFFSET($A$1,2,19,ROW(R26)-3,1))+1),DAY(OFFSET($A$1,R25,1,1,1))))</f>
        <v>#VALUE!</v>
      </c>
      <c r="G26" s="90" t="e">
        <f aca="true">IF(R25=0,MONTH(OFFSET($A$1,R24,1,1,1)),IF(DMAX(OFFSET($A$1,3,2,R25-3,1),$C$4,OFFSET($A$1,3,2,ROW(R26)-3,1))&lt;OFFSET($A$1,R25,1,1,1)-1,MONTH(DMAX(OFFSET($A$1,2,19,ROW(R26)-3,1),$C$4,OFFSET($A$1,2,19,ROW(R26)-3,1))+1),MONTH(OFFSET($A$1,R25,1,1,1))))</f>
        <v>#VALUE!</v>
      </c>
      <c r="H26" s="91" t="e">
        <f aca="true">IF(R25=0,YEAR(OFFSET($A$1,R24,1,1,1)),IF(DMAX(OFFSET($A$1,3,2,R25-3,1),$C$4,OFFSET($A$1,3,2,ROW(R26)-3,1))&lt;OFFSET($A$1,R25,1,1,1)-1,YEAR(DMAX(OFFSET($A$1,2,19,ROW(R26)-3,1),$C$4,OFFSET($A$1,2,19,ROW(R26)-3,1))+1),YEAR(OFFSET($A$1,R25,1,1,1))))</f>
        <v>#VALUE!</v>
      </c>
      <c r="I26" s="92" t="e">
        <f aca="true">IF(R25=0,DAY(OFFSET($A$1,R24,2,1,1)),IF(DMAX(OFFSET($A$1,3,2,R25-3,1),$C$4,OFFSET($A$1,3,2,ROW(R26)-3,1))&lt;OFFSET($A$1,R25,1,1,1)-1,DAY(OFFSET($A$1,R25,1,1,1)-1),DAY(OFFSET($A$1,R25,2,1,1))))</f>
        <v>#VALUE!</v>
      </c>
      <c r="J26" s="93" t="e">
        <f aca="true">IF(R25=0,MONTH(OFFSET($A$1,R24,2,1,1)),IF(DMAX(OFFSET($A$1,3,2,R25-3,1),$C$4,OFFSET($A$1,3,2,ROW(R26)-3,1))&lt;OFFSET($A$1,R25,1,1,1)-1,MONTH(OFFSET($A$1,R25,1,1,1)-1),MONTH(OFFSET($A$1,R25,2,1,1))))</f>
        <v>#VALUE!</v>
      </c>
      <c r="K26" s="91" t="e">
        <f aca="true">IF(R25=0,YEAR(OFFSET($A$1,R24,2,1,1)),IF(DMAX(OFFSET($A$1,3,2,R25-3,1),$C$4,OFFSET($A$1,3,2,ROW(R26)-3,1))&lt;OFFSET($A$1,R25,1,1,1)-1,YEAR(OFFSET($A$1,R25,1,1,1)-1),YEAR(OFFSET($A$1,R25,2,1,1))))</f>
        <v>#VALUE!</v>
      </c>
      <c r="L26" s="89" t="str">
        <f aca="false">IF(ISERROR(E26),"",W26)</f>
        <v/>
      </c>
      <c r="M26" s="90" t="str">
        <f aca="false">IF(ISERROR(E26),"",V26)</f>
        <v/>
      </c>
      <c r="N26" s="91" t="str">
        <f aca="false">IF(ISERROR(E26),"",U26)</f>
        <v/>
      </c>
      <c r="O26" s="89" t="str">
        <f aca="false">IF(ISERROR($E26),"",IF($R26=0,"",IF(AB26&gt;T26,"",AE26)))</f>
        <v/>
      </c>
      <c r="P26" s="90" t="str">
        <f aca="false">IF(ISERROR($E26),"",IF($R26=0,"",IF(AB26&gt;T26,"",AD26)))</f>
        <v/>
      </c>
      <c r="Q26" s="91" t="str">
        <f aca="false">IF(ISERROR($E26),"",IF($R26=0,"",IF(AB26&gt;T26,"",AC26)))</f>
        <v/>
      </c>
      <c r="R26" s="0" t="e">
        <f aca="false">IF($E26=$E$1,0,MATCH($E26,A:A,0))</f>
        <v>#VALUE!</v>
      </c>
      <c r="S26" s="1" t="e">
        <f aca="false">DATE(H26,G26,F26)</f>
        <v>#VALUE!</v>
      </c>
      <c r="T26" s="1" t="e">
        <f aca="false">DATE(K26,J26,I26)</f>
        <v>#VALUE!</v>
      </c>
      <c r="U26" s="0" t="n">
        <f aca="false">IF(ISERROR(E26),0,IF(I26&lt;F26,I26+30-F26+1,IF(I26=31,30-F26+1,I26-F26+1)))</f>
        <v>0</v>
      </c>
      <c r="V26" s="0" t="n">
        <f aca="false">IF(ISERROR(E26),0,IF(X26&lt;G26,X26+12-G26,X26-G26))</f>
        <v>0</v>
      </c>
      <c r="W26" s="1" t="n">
        <f aca="false">IF(ISERROR(E26),0,Y26-H26)</f>
        <v>0</v>
      </c>
      <c r="X26" s="0" t="e">
        <f aca="false">IF(I26&lt;F26,J26-1,J26)</f>
        <v>#VALUE!</v>
      </c>
      <c r="Y26" s="0" t="e">
        <f aca="false">IF(X26&lt;G26,K26-1,K26)</f>
        <v>#VALUE!</v>
      </c>
      <c r="AA26" s="67" t="e">
        <f aca="true">DMAX(OFFSET($A$1,2,19,ROW(R26)-3,1),$C$4,OFFSET($A$1,2,19,ROW(R26)-3,1))</f>
        <v>#VALUE!</v>
      </c>
      <c r="AB26" s="67" t="e">
        <f aca="false">IF(DATE(H26,G26,F26)&gt;AA26,DATE(H26,G26,F26),AA26+1)</f>
        <v>#VALUE!</v>
      </c>
      <c r="AC26" s="0" t="n">
        <f aca="false">IF(ISERROR(E26),0,IF(DAY(T26)&lt;DAY(AB26),DAY(T26)+30-DAY(AB26)+1,IF(DAY(T26)=31,30-DAY(AB26)+1,DAY(T26)-DAY(AB26)+1)))</f>
        <v>0</v>
      </c>
      <c r="AD26" s="0" t="n">
        <f aca="false">IF(ISERROR(E26),0,IF(AF26&lt;MONTH(AB26),AF26+12-MONTH(AB26),AF26-MONTH(AB26)))</f>
        <v>0</v>
      </c>
      <c r="AE26" s="1" t="n">
        <f aca="false">IF(ISERROR(E26),0,AG26-YEAR(AB26))</f>
        <v>0</v>
      </c>
      <c r="AF26" s="0" t="e">
        <f aca="false">IF(DAY(T26)&lt;DAY(AB26),MONTH(T26)-1,MONTH(T26))</f>
        <v>#VALUE!</v>
      </c>
      <c r="AG26" s="0" t="e">
        <f aca="false">IF(AF26&lt;MONTH(AB26),YEAR(T26)-1,YEAR(T26))</f>
        <v>#VALUE!</v>
      </c>
    </row>
    <row r="27" customFormat="false" ht="13.5" hidden="false" customHeight="false" outlineLevel="0" collapsed="false">
      <c r="E27" s="88" t="e">
        <f aca="true">IF(R26=0,OFFSET($A$1,R25,0,1,1),IF(DMAX(OFFSET($A$1,3,2,R26-3,1),$C$4,OFFSET($A$1,3,2,R26-3,1))&lt;OFFSET($A$1,R26,1,1,1)-1,"SIN ACTIVIDAD",OFFSET($A$1,R26,0,1,1)))</f>
        <v>#VALUE!</v>
      </c>
      <c r="F27" s="89" t="e">
        <f aca="true">IF(R26=0,DAY(OFFSET($A$1,R25,1,1,1)),IF(DMAX(OFFSET($A$1,3,2,R26-3,1),$C$4,OFFSET($A$1,3,2,ROW(R27)-3,1))&lt;OFFSET($A$1,R26,1,1,1)-1,DAY(DMAX(OFFSET($A$1,2,19,ROW(R27)-3,1),$C$4,OFFSET($A$1,2,19,ROW(R27)-3,1))+1),DAY(OFFSET($A$1,R26,1,1,1))))</f>
        <v>#VALUE!</v>
      </c>
      <c r="G27" s="90" t="e">
        <f aca="true">IF(R26=0,MONTH(OFFSET($A$1,R25,1,1,1)),IF(DMAX(OFFSET($A$1,3,2,R26-3,1),$C$4,OFFSET($A$1,3,2,ROW(R27)-3,1))&lt;OFFSET($A$1,R26,1,1,1)-1,MONTH(DMAX(OFFSET($A$1,2,19,ROW(R27)-3,1),$C$4,OFFSET($A$1,2,19,ROW(R27)-3,1))+1),MONTH(OFFSET($A$1,R26,1,1,1))))</f>
        <v>#VALUE!</v>
      </c>
      <c r="H27" s="91" t="e">
        <f aca="true">IF(R26=0,YEAR(OFFSET($A$1,R25,1,1,1)),IF(DMAX(OFFSET($A$1,3,2,R26-3,1),$C$4,OFFSET($A$1,3,2,ROW(R27)-3,1))&lt;OFFSET($A$1,R26,1,1,1)-1,YEAR(DMAX(OFFSET($A$1,2,19,ROW(R27)-3,1),$C$4,OFFSET($A$1,2,19,ROW(R27)-3,1))+1),YEAR(OFFSET($A$1,R26,1,1,1))))</f>
        <v>#VALUE!</v>
      </c>
      <c r="I27" s="92" t="e">
        <f aca="true">IF(R26=0,DAY(OFFSET($A$1,R25,2,1,1)),IF(DMAX(OFFSET($A$1,3,2,R26-3,1),$C$4,OFFSET($A$1,3,2,ROW(R27)-3,1))&lt;OFFSET($A$1,R26,1,1,1)-1,DAY(OFFSET($A$1,R26,1,1,1)-1),DAY(OFFSET($A$1,R26,2,1,1))))</f>
        <v>#VALUE!</v>
      </c>
      <c r="J27" s="93" t="e">
        <f aca="true">IF(R26=0,MONTH(OFFSET($A$1,R25,2,1,1)),IF(DMAX(OFFSET($A$1,3,2,R26-3,1),$C$4,OFFSET($A$1,3,2,ROW(R27)-3,1))&lt;OFFSET($A$1,R26,1,1,1)-1,MONTH(OFFSET($A$1,R26,1,1,1)-1),MONTH(OFFSET($A$1,R26,2,1,1))))</f>
        <v>#VALUE!</v>
      </c>
      <c r="K27" s="91" t="e">
        <f aca="true">IF(R26=0,YEAR(OFFSET($A$1,R25,2,1,1)),IF(DMAX(OFFSET($A$1,3,2,R26-3,1),$C$4,OFFSET($A$1,3,2,ROW(R27)-3,1))&lt;OFFSET($A$1,R26,1,1,1)-1,YEAR(OFFSET($A$1,R26,1,1,1)-1),YEAR(OFFSET($A$1,R26,2,1,1))))</f>
        <v>#VALUE!</v>
      </c>
      <c r="L27" s="89" t="str">
        <f aca="false">IF(ISERROR(E27),"",W27)</f>
        <v/>
      </c>
      <c r="M27" s="90" t="str">
        <f aca="false">IF(ISERROR(E27),"",V27)</f>
        <v/>
      </c>
      <c r="N27" s="91" t="str">
        <f aca="false">IF(ISERROR(E27),"",U27)</f>
        <v/>
      </c>
      <c r="O27" s="89" t="str">
        <f aca="false">IF(ISERROR($E27),"",IF($R27=0,"",IF(AB27&gt;T27,"",AE27)))</f>
        <v/>
      </c>
      <c r="P27" s="90" t="str">
        <f aca="false">IF(ISERROR($E27),"",IF($R27=0,"",IF(AB27&gt;T27,"",AD27)))</f>
        <v/>
      </c>
      <c r="Q27" s="91" t="str">
        <f aca="false">IF(ISERROR($E27),"",IF($R27=0,"",IF(AB27&gt;T27,"",AC27)))</f>
        <v/>
      </c>
      <c r="R27" s="0" t="e">
        <f aca="false">IF($E27=$E$1,0,MATCH($E27,A:A,0))</f>
        <v>#VALUE!</v>
      </c>
      <c r="S27" s="1" t="e">
        <f aca="false">DATE(H27,G27,F27)</f>
        <v>#VALUE!</v>
      </c>
      <c r="T27" s="1" t="e">
        <f aca="false">DATE(K27,J27,I27)</f>
        <v>#VALUE!</v>
      </c>
      <c r="U27" s="0" t="n">
        <f aca="false">IF(ISERROR(E27),0,IF(I27&lt;F27,I27+30-F27+1,IF(I27=31,30-F27+1,I27-F27+1)))</f>
        <v>0</v>
      </c>
      <c r="V27" s="0" t="n">
        <f aca="false">IF(ISERROR(E27),0,IF(X27&lt;G27,X27+12-G27,X27-G27))</f>
        <v>0</v>
      </c>
      <c r="W27" s="1" t="n">
        <f aca="false">IF(ISERROR(E27),0,Y27-H27)</f>
        <v>0</v>
      </c>
      <c r="X27" s="0" t="e">
        <f aca="false">IF(I27&lt;F27,J27-1,J27)</f>
        <v>#VALUE!</v>
      </c>
      <c r="Y27" s="0" t="e">
        <f aca="false">IF(X27&lt;G27,K27-1,K27)</f>
        <v>#VALUE!</v>
      </c>
      <c r="AA27" s="67" t="e">
        <f aca="true">DMAX(OFFSET($A$1,2,19,ROW(R27)-3,1),$C$4,OFFSET($A$1,2,19,ROW(R27)-3,1))</f>
        <v>#VALUE!</v>
      </c>
      <c r="AB27" s="67" t="e">
        <f aca="false">IF(DATE(H27,G27,F27)&gt;AA27,DATE(H27,G27,F27),AA27+1)</f>
        <v>#VALUE!</v>
      </c>
      <c r="AC27" s="0" t="n">
        <f aca="false">IF(ISERROR(E27),0,IF(DAY(T27)&lt;DAY(AB27),DAY(T27)+30-DAY(AB27)+1,IF(DAY(T27)=31,30-DAY(AB27)+1,DAY(T27)-DAY(AB27)+1)))</f>
        <v>0</v>
      </c>
      <c r="AD27" s="0" t="n">
        <f aca="false">IF(ISERROR(E27),0,IF(AF27&lt;MONTH(AB27),AF27+12-MONTH(AB27),AF27-MONTH(AB27)))</f>
        <v>0</v>
      </c>
      <c r="AE27" s="1" t="n">
        <f aca="false">IF(ISERROR(E27),0,AG27-YEAR(AB27))</f>
        <v>0</v>
      </c>
      <c r="AF27" s="0" t="e">
        <f aca="false">IF(DAY(T27)&lt;DAY(AB27),MONTH(T27)-1,MONTH(T27))</f>
        <v>#VALUE!</v>
      </c>
      <c r="AG27" s="0" t="e">
        <f aca="false">IF(AF27&lt;MONTH(AB27),YEAR(T27)-1,YEAR(T27))</f>
        <v>#VALUE!</v>
      </c>
    </row>
    <row r="28" customFormat="false" ht="13.5" hidden="false" customHeight="false" outlineLevel="0" collapsed="false">
      <c r="E28" s="88" t="e">
        <f aca="true">IF(R27=0,OFFSET($A$1,R26,0,1,1),IF(DMAX(OFFSET($A$1,3,2,R27-3,1),$C$4,OFFSET($A$1,3,2,R27-3,1))&lt;OFFSET($A$1,R27,1,1,1)-1,"SIN ACTIVIDAD",OFFSET($A$1,R27,0,1,1)))</f>
        <v>#VALUE!</v>
      </c>
      <c r="F28" s="89" t="e">
        <f aca="true">IF(R27=0,DAY(OFFSET($A$1,R26,1,1,1)),IF(DMAX(OFFSET($A$1,3,2,R27-3,1),$C$4,OFFSET($A$1,3,2,ROW(R28)-3,1))&lt;OFFSET($A$1,R27,1,1,1)-1,DAY(DMAX(OFFSET($A$1,2,19,ROW(R28)-3,1),$C$4,OFFSET($A$1,2,19,ROW(R28)-3,1))+1),DAY(OFFSET($A$1,R27,1,1,1))))</f>
        <v>#VALUE!</v>
      </c>
      <c r="G28" s="90" t="e">
        <f aca="true">IF(R27=0,MONTH(OFFSET($A$1,R26,1,1,1)),IF(DMAX(OFFSET($A$1,3,2,R27-3,1),$C$4,OFFSET($A$1,3,2,ROW(R28)-3,1))&lt;OFFSET($A$1,R27,1,1,1)-1,MONTH(DMAX(OFFSET($A$1,2,19,ROW(R28)-3,1),$C$4,OFFSET($A$1,2,19,ROW(R28)-3,1))+1),MONTH(OFFSET($A$1,R27,1,1,1))))</f>
        <v>#VALUE!</v>
      </c>
      <c r="H28" s="91" t="e">
        <f aca="true">IF(R27=0,YEAR(OFFSET($A$1,R26,1,1,1)),IF(DMAX(OFFSET($A$1,3,2,R27-3,1),$C$4,OFFSET($A$1,3,2,ROW(R28)-3,1))&lt;OFFSET($A$1,R27,1,1,1)-1,YEAR(DMAX(OFFSET($A$1,2,19,ROW(R28)-3,1),$C$4,OFFSET($A$1,2,19,ROW(R28)-3,1))+1),YEAR(OFFSET($A$1,R27,1,1,1))))</f>
        <v>#VALUE!</v>
      </c>
      <c r="I28" s="92" t="e">
        <f aca="true">IF(R27=0,DAY(OFFSET($A$1,R26,2,1,1)),IF(DMAX(OFFSET($A$1,3,2,R27-3,1),$C$4,OFFSET($A$1,3,2,ROW(R28)-3,1))&lt;OFFSET($A$1,R27,1,1,1)-1,DAY(OFFSET($A$1,R27,1,1,1)-1),DAY(OFFSET($A$1,R27,2,1,1))))</f>
        <v>#VALUE!</v>
      </c>
      <c r="J28" s="93" t="e">
        <f aca="true">IF(R27=0,MONTH(OFFSET($A$1,R26,2,1,1)),IF(DMAX(OFFSET($A$1,3,2,R27-3,1),$C$4,OFFSET($A$1,3,2,ROW(R28)-3,1))&lt;OFFSET($A$1,R27,1,1,1)-1,MONTH(OFFSET($A$1,R27,1,1,1)-1),MONTH(OFFSET($A$1,R27,2,1,1))))</f>
        <v>#VALUE!</v>
      </c>
      <c r="K28" s="91" t="e">
        <f aca="true">IF(R27=0,YEAR(OFFSET($A$1,R26,2,1,1)),IF(DMAX(OFFSET($A$1,3,2,R27-3,1),$C$4,OFFSET($A$1,3,2,ROW(R28)-3,1))&lt;OFFSET($A$1,R27,1,1,1)-1,YEAR(OFFSET($A$1,R27,1,1,1)-1),YEAR(OFFSET($A$1,R27,2,1,1))))</f>
        <v>#VALUE!</v>
      </c>
      <c r="L28" s="89" t="str">
        <f aca="false">IF(ISERROR(E28),"",W28)</f>
        <v/>
      </c>
      <c r="M28" s="90" t="str">
        <f aca="false">IF(ISERROR(E28),"",V28)</f>
        <v/>
      </c>
      <c r="N28" s="91" t="str">
        <f aca="false">IF(ISERROR(E28),"",U28)</f>
        <v/>
      </c>
      <c r="O28" s="89" t="str">
        <f aca="false">IF(ISERROR($E28),"",IF($R28=0,"",IF(AB28&gt;T28,"",AE28)))</f>
        <v/>
      </c>
      <c r="P28" s="90" t="str">
        <f aca="false">IF(ISERROR($E28),"",IF($R28=0,"",IF(AB28&gt;T28,"",AD28)))</f>
        <v/>
      </c>
      <c r="Q28" s="91" t="str">
        <f aca="false">IF(ISERROR($E28),"",IF($R28=0,"",IF(AB28&gt;T28,"",AC28)))</f>
        <v/>
      </c>
      <c r="R28" s="0" t="e">
        <f aca="false">IF($E28=$E$1,0,MATCH($E28,A:A,0))</f>
        <v>#VALUE!</v>
      </c>
      <c r="S28" s="1" t="e">
        <f aca="false">DATE(H28,G28,F28)</f>
        <v>#VALUE!</v>
      </c>
      <c r="T28" s="1" t="e">
        <f aca="false">DATE(K28,J28,I28)</f>
        <v>#VALUE!</v>
      </c>
      <c r="U28" s="0" t="n">
        <f aca="false">IF(ISERROR(E28),0,IF(I28&lt;F28,I28+30-F28+1,IF(I28=31,30-F28+1,I28-F28+1)))</f>
        <v>0</v>
      </c>
      <c r="V28" s="0" t="n">
        <f aca="false">IF(ISERROR(E28),0,IF(X28&lt;G28,X28+12-G28,X28-G28))</f>
        <v>0</v>
      </c>
      <c r="W28" s="1" t="n">
        <f aca="false">IF(ISERROR(E28),0,Y28-H28)</f>
        <v>0</v>
      </c>
      <c r="X28" s="0" t="e">
        <f aca="false">IF(I28&lt;F28,J28-1,J28)</f>
        <v>#VALUE!</v>
      </c>
      <c r="Y28" s="0" t="e">
        <f aca="false">IF(X28&lt;G28,K28-1,K28)</f>
        <v>#VALUE!</v>
      </c>
      <c r="AA28" s="67" t="e">
        <f aca="true">DMAX(OFFSET($A$1,2,19,ROW(R28)-3,1),$C$4,OFFSET($A$1,2,19,ROW(R28)-3,1))</f>
        <v>#VALUE!</v>
      </c>
      <c r="AB28" s="67" t="e">
        <f aca="false">IF(DATE(H28,G28,F28)&gt;AA28,DATE(H28,G28,F28),AA28+1)</f>
        <v>#VALUE!</v>
      </c>
      <c r="AC28" s="0" t="n">
        <f aca="false">IF(ISERROR(E28),0,IF(DAY(T28)&lt;DAY(AB28),DAY(T28)+30-DAY(AB28)+1,IF(DAY(T28)=31,30-DAY(AB28)+1,DAY(T28)-DAY(AB28)+1)))</f>
        <v>0</v>
      </c>
      <c r="AD28" s="0" t="n">
        <f aca="false">IF(ISERROR(E28),0,IF(AF28&lt;MONTH(AB28),AF28+12-MONTH(AB28),AF28-MONTH(AB28)))</f>
        <v>0</v>
      </c>
      <c r="AE28" s="1" t="n">
        <f aca="false">IF(ISERROR(E28),0,AG28-YEAR(AB28))</f>
        <v>0</v>
      </c>
      <c r="AF28" s="0" t="e">
        <f aca="false">IF(DAY(T28)&lt;DAY(AB28),MONTH(T28)-1,MONTH(T28))</f>
        <v>#VALUE!</v>
      </c>
      <c r="AG28" s="0" t="e">
        <f aca="false">IF(AF28&lt;MONTH(AB28),YEAR(T28)-1,YEAR(T28))</f>
        <v>#VALUE!</v>
      </c>
    </row>
    <row r="29" customFormat="false" ht="16.5" hidden="false" customHeight="false" outlineLevel="0" collapsed="false">
      <c r="B29" s="50"/>
      <c r="E29" s="94" t="s">
        <v>22</v>
      </c>
      <c r="F29" s="94"/>
      <c r="G29" s="94"/>
      <c r="H29" s="94"/>
      <c r="I29" s="94"/>
      <c r="J29" s="94"/>
      <c r="K29" s="94"/>
      <c r="L29" s="95" t="n">
        <f aca="false">R30</f>
        <v>0</v>
      </c>
      <c r="M29" s="96" t="n">
        <f aca="false">S33</f>
        <v>0</v>
      </c>
      <c r="N29" s="97" t="n">
        <f aca="false">T32</f>
        <v>0</v>
      </c>
      <c r="O29" s="95" t="n">
        <f aca="false">AA30</f>
        <v>0</v>
      </c>
      <c r="P29" s="96" t="n">
        <f aca="false">AB33</f>
        <v>0</v>
      </c>
      <c r="Q29" s="97" t="n">
        <f aca="false">AC32</f>
        <v>0</v>
      </c>
      <c r="R29" s="1" t="n">
        <f aca="false">SUMIF($R$4:$R$28,"&lt;&gt;0",L4:L28)</f>
        <v>0</v>
      </c>
      <c r="S29" s="1" t="n">
        <f aca="false">SUMIF($R$4:$R$28,"&lt;&gt;0",M4:M28)</f>
        <v>0</v>
      </c>
      <c r="T29" s="1" t="n">
        <f aca="false">SUMIF($R$4:$R$28,"&lt;&gt;0",N4:N28)</f>
        <v>0</v>
      </c>
      <c r="AA29" s="1" t="n">
        <f aca="false">SUM(O4:O28)</f>
        <v>0</v>
      </c>
      <c r="AB29" s="1" t="n">
        <f aca="false">SUM(P4:P28)</f>
        <v>0</v>
      </c>
      <c r="AC29" s="1" t="n">
        <f aca="false">SUM(Q4:Q28)</f>
        <v>0</v>
      </c>
    </row>
    <row r="30" customFormat="false" ht="12.75" hidden="false" customHeight="false" outlineLevel="0" collapsed="false">
      <c r="B30" s="1"/>
      <c r="E30" s="98"/>
      <c r="O30" s="99" t="e">
        <f aca="false">R41</f>
        <v>#VALUE!</v>
      </c>
      <c r="P30" s="100" t="e">
        <f aca="false">S41</f>
        <v>#VALUE!</v>
      </c>
      <c r="Q30" s="100" t="e">
        <f aca="false">T41</f>
        <v>#VALUE!</v>
      </c>
      <c r="R30" s="0" t="n">
        <f aca="false">R29+V31</f>
        <v>0</v>
      </c>
      <c r="S30" s="0" t="n">
        <f aca="false">S29+U30</f>
        <v>0</v>
      </c>
      <c r="T30" s="62" t="n">
        <f aca="false">T29/30</f>
        <v>0</v>
      </c>
      <c r="U30" s="0" t="n">
        <f aca="false">ROUNDDOWN(T29/30,0)</f>
        <v>0</v>
      </c>
      <c r="Z30" s="62"/>
      <c r="AA30" s="0" t="n">
        <f aca="false">AA29+AE31</f>
        <v>0</v>
      </c>
      <c r="AB30" s="0" t="n">
        <f aca="false">AB29+AD30</f>
        <v>0</v>
      </c>
      <c r="AC30" s="62" t="n">
        <f aca="false">AC29/30</f>
        <v>0</v>
      </c>
      <c r="AD30" s="0" t="n">
        <f aca="false">ROUNDDOWN(AC29/30,0)</f>
        <v>0</v>
      </c>
    </row>
    <row r="31" customFormat="false" ht="12.75" hidden="false" customHeight="false" outlineLevel="0" collapsed="false">
      <c r="B31" s="1"/>
      <c r="O31" s="100" t="e">
        <f aca="false">SUM(O29:O30)</f>
        <v>#VALUE!</v>
      </c>
      <c r="P31" s="100" t="e">
        <f aca="false">SUM(P29:P30)</f>
        <v>#VALUE!</v>
      </c>
      <c r="Q31" s="100" t="e">
        <f aca="false">SUM(Q29:Q30)</f>
        <v>#VALUE!</v>
      </c>
      <c r="S31" s="0" t="n">
        <f aca="false">S30/12</f>
        <v>0</v>
      </c>
      <c r="T31" s="66" t="n">
        <f aca="false">IF(U30=0,T29,U30*30)</f>
        <v>0</v>
      </c>
      <c r="V31" s="0" t="n">
        <f aca="false">ROUNDDOWN(S30/12,0)</f>
        <v>0</v>
      </c>
      <c r="Z31" s="66"/>
      <c r="AA31" s="0"/>
      <c r="AB31" s="0" t="n">
        <f aca="false">AB30/12</f>
        <v>0</v>
      </c>
      <c r="AC31" s="66" t="n">
        <f aca="false">IF(AD30=0,0,AD30*30)</f>
        <v>0</v>
      </c>
      <c r="AE31" s="0" t="n">
        <f aca="false">ROUNDDOWN(AB30/12,0)</f>
        <v>0</v>
      </c>
    </row>
    <row r="32" customFormat="false" ht="12.75" hidden="false" customHeight="false" outlineLevel="0" collapsed="false">
      <c r="B32" s="66"/>
      <c r="P32" s="100" t="e">
        <f aca="false">IF(Q35=1,INT(Q31/30)+P31,P31)</f>
        <v>#VALUE!</v>
      </c>
      <c r="Q32" s="100" t="e">
        <f aca="false">IF(Q31&gt;=30,Q31-30,Q31)</f>
        <v>#VALUE!</v>
      </c>
      <c r="S32" s="0" t="n">
        <f aca="false">V31*12</f>
        <v>0</v>
      </c>
      <c r="T32" s="66" t="n">
        <f aca="false">T29-T31</f>
        <v>0</v>
      </c>
      <c r="Z32" s="66"/>
      <c r="AA32" s="0"/>
      <c r="AB32" s="0" t="n">
        <f aca="false">AE31*12</f>
        <v>0</v>
      </c>
      <c r="AC32" s="66" t="n">
        <f aca="false">AC29-AC31</f>
        <v>0</v>
      </c>
    </row>
    <row r="33" customFormat="false" ht="12.75" hidden="false" customHeight="false" outlineLevel="0" collapsed="false">
      <c r="O33" s="101" t="e">
        <f aca="false">IF(P35=1,INT(P32/12)+O31,O31)</f>
        <v>#VALUE!</v>
      </c>
      <c r="P33" s="100" t="e">
        <f aca="false">IF(P32&gt;=12,P32-12,P32)</f>
        <v>#VALUE!</v>
      </c>
      <c r="Q33" s="100" t="e">
        <f aca="false">Q32</f>
        <v>#VALUE!</v>
      </c>
      <c r="S33" s="0" t="n">
        <f aca="false">S30-S32</f>
        <v>0</v>
      </c>
      <c r="T33" s="0"/>
      <c r="AA33" s="0"/>
      <c r="AB33" s="0" t="n">
        <f aca="false">AB30-AB32</f>
        <v>0</v>
      </c>
    </row>
    <row r="34" customFormat="false" ht="12.75" hidden="false" customHeight="false" outlineLevel="0" collapsed="false">
      <c r="P34" s="100"/>
      <c r="Q34" s="100"/>
    </row>
    <row r="35" customFormat="false" ht="12.75" hidden="false" customHeight="false" outlineLevel="0" collapsed="false">
      <c r="P35" s="100" t="e">
        <f aca="false">IF(P32&gt;=12,1,0)</f>
        <v>#VALUE!</v>
      </c>
      <c r="Q35" s="100" t="e">
        <f aca="false">IF(Q31&gt;=30,1,0)</f>
        <v>#VALUE!</v>
      </c>
      <c r="R35" s="1" t="e">
        <f aca="false">W1</f>
        <v>#VALUE!</v>
      </c>
      <c r="S35" s="1" t="e">
        <f aca="false">V1</f>
        <v>#VALUE!</v>
      </c>
      <c r="T35" s="1" t="e">
        <f aca="false">U1</f>
        <v>#VALUE!</v>
      </c>
    </row>
    <row r="36" customFormat="false" ht="12.75" hidden="false" customHeight="false" outlineLevel="0" collapsed="false">
      <c r="R36" s="0" t="n">
        <f aca="false">IF($D$1="F",60,65)</f>
        <v>60</v>
      </c>
      <c r="S36" s="1" t="n">
        <v>0</v>
      </c>
      <c r="T36" s="1" t="n">
        <v>0</v>
      </c>
    </row>
    <row r="37" customFormat="false" ht="12.75" hidden="false" customHeight="false" outlineLevel="0" collapsed="false">
      <c r="R37" s="1" t="e">
        <f aca="false">R35-R36</f>
        <v>#VALUE!</v>
      </c>
      <c r="S37" s="1" t="e">
        <f aca="false">S35-S36</f>
        <v>#VALUE!</v>
      </c>
      <c r="T37" s="1" t="e">
        <f aca="false">T35-T36</f>
        <v>#VALUE!</v>
      </c>
    </row>
    <row r="38" customFormat="false" ht="12.75" hidden="false" customHeight="false" outlineLevel="0" collapsed="false">
      <c r="R38" s="0" t="e">
        <f aca="false">INT(R37/2)</f>
        <v>#VALUE!</v>
      </c>
      <c r="S38" s="1" t="e">
        <f aca="false">INT(S37/2)</f>
        <v>#VALUE!</v>
      </c>
      <c r="T38" s="1" t="e">
        <f aca="false">INT(T37/2)</f>
        <v>#VALUE!</v>
      </c>
    </row>
    <row r="39" customFormat="false" ht="12.75" hidden="false" customHeight="false" outlineLevel="0" collapsed="false">
      <c r="S39" s="1" t="e">
        <f aca="false">IF(MOD(R37,2)&lt;&gt;0,S38+6,S38)</f>
        <v>#VALUE!</v>
      </c>
      <c r="T39" s="1" t="e">
        <f aca="false">IF(MOD(S37,2)&lt;&gt;0,T38+15,T38)</f>
        <v>#VALUE!</v>
      </c>
    </row>
    <row r="40" customFormat="false" ht="12.75" hidden="false" customHeight="false" outlineLevel="0" collapsed="false">
      <c r="S40" s="1" t="e">
        <f aca="false">IF(T43=1,INT(T39/30)+S39,S39)</f>
        <v>#VALUE!</v>
      </c>
      <c r="T40" s="1" t="e">
        <f aca="false">IF(T39&gt;=30,T39-30,T39)</f>
        <v>#VALUE!</v>
      </c>
    </row>
    <row r="41" customFormat="false" ht="12.75" hidden="false" customHeight="false" outlineLevel="0" collapsed="false">
      <c r="R41" s="0" t="e">
        <f aca="false">IF(S43=1,INT(S40/12)+R38,R38)</f>
        <v>#VALUE!</v>
      </c>
      <c r="S41" s="1" t="e">
        <f aca="false">IF(S40&gt;=12,S40-12,S40)</f>
        <v>#VALUE!</v>
      </c>
      <c r="T41" s="1" t="e">
        <f aca="false">T40</f>
        <v>#VALUE!</v>
      </c>
    </row>
    <row r="43" customFormat="false" ht="12.75" hidden="false" customHeight="false" outlineLevel="0" collapsed="false">
      <c r="S43" s="1" t="e">
        <f aca="false">IF(S40&gt;=12,1,0)</f>
        <v>#VALUE!</v>
      </c>
      <c r="T43" s="1" t="e">
        <f aca="false">IF(T39&gt;=30,1,0)</f>
        <v>#VALUE!</v>
      </c>
    </row>
  </sheetData>
  <mergeCells count="6">
    <mergeCell ref="F2:H2"/>
    <mergeCell ref="I2:K2"/>
    <mergeCell ref="L2:N2"/>
    <mergeCell ref="O2:Q2"/>
    <mergeCell ref="A20:C24"/>
    <mergeCell ref="E29:K29"/>
  </mergeCells>
  <conditionalFormatting sqref="E30 E4:Q28 O30">
    <cfRule type="expression" priority="2" aboveAverage="0" equalAverage="0" bottom="0" percent="0" rank="0" text="" dxfId="1">
      <formula>#REF!="SIN ACTIVIDAD"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2004-10-13T18:29:01Z</dcterms:created>
  <dc:creator>Javier</dc:creator>
  <dc:description/>
  <dc:language>es-AR</dc:language>
  <cp:lastModifiedBy/>
  <cp:lastPrinted>2006-10-13T10:19:00Z</cp:lastPrinted>
  <dcterms:modified xsi:type="dcterms:W3CDTF">2020-01-20T11:17:16Z</dcterms:modified>
  <cp:revision>1</cp:revision>
  <dc:subject/>
  <dc:title/>
</cp:coreProperties>
</file>