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NORTHEASTERN\21 Spring\FPGA\Project\Final Project\"/>
    </mc:Choice>
  </mc:AlternateContent>
  <xr:revisionPtr revIDLastSave="0" documentId="13_ncr:1_{A93344F3-E041-40A6-A359-960C1D8EE3DD}" xr6:coauthVersionLast="46" xr6:coauthVersionMax="46" xr10:uidLastSave="{00000000-0000-0000-0000-000000000000}"/>
  <bookViews>
    <workbookView xWindow="1464" yWindow="1464" windowWidth="17280" windowHeight="8964" activeTab="4" xr2:uid="{2E16AFB1-1739-4F12-9038-B7423C6BD8AE}"/>
  </bookViews>
  <sheets>
    <sheet name="img_avg7" sheetId="2" r:id="rId1"/>
    <sheet name="img_avg21" sheetId="3" r:id="rId2"/>
    <sheet name="img_median7" sheetId="4" r:id="rId3"/>
    <sheet name="img_median21" sheetId="5" r:id="rId4"/>
    <sheet name="Runtime Results 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6" l="1"/>
  <c r="D3" i="6"/>
  <c r="D4" i="6"/>
  <c r="D5" i="6"/>
  <c r="J3" i="5"/>
  <c r="K3" i="5"/>
  <c r="L3" i="5"/>
  <c r="M3" i="5"/>
  <c r="I3" i="5"/>
  <c r="K3" i="4"/>
  <c r="L3" i="4"/>
  <c r="M3" i="4"/>
  <c r="N3" i="4"/>
  <c r="J3" i="4"/>
  <c r="N3" i="3"/>
  <c r="O3" i="3"/>
  <c r="P3" i="3"/>
  <c r="Q3" i="3"/>
  <c r="R3" i="3"/>
  <c r="S3" i="3"/>
  <c r="T3" i="3"/>
  <c r="M3" i="3"/>
  <c r="S3" i="2"/>
  <c r="R3" i="2"/>
  <c r="Q3" i="2"/>
  <c r="P3" i="2"/>
  <c r="O3" i="2"/>
  <c r="N3" i="2"/>
  <c r="M3" i="2"/>
  <c r="L3" i="2"/>
</calcChain>
</file>

<file path=xl/sharedStrings.xml><?xml version="1.0" encoding="utf-8"?>
<sst xmlns="http://schemas.openxmlformats.org/spreadsheetml/2006/main" count="114" uniqueCount="33">
  <si>
    <t>Default</t>
  </si>
  <si>
    <t>DSP48E</t>
  </si>
  <si>
    <t>FF</t>
  </si>
  <si>
    <t>LUT</t>
  </si>
  <si>
    <t>URAM</t>
  </si>
  <si>
    <t>x</t>
  </si>
  <si>
    <t>y</t>
  </si>
  <si>
    <t>BRAM_18K</t>
  </si>
  <si>
    <t>pipeline_out_window</t>
  </si>
  <si>
    <t>partition</t>
  </si>
  <si>
    <t>pipeline_out</t>
  </si>
  <si>
    <t>pipeline_out_imgcol</t>
  </si>
  <si>
    <t>unroll_out</t>
  </si>
  <si>
    <t>Latency (ms)</t>
  </si>
  <si>
    <t>Pareto Optimal Curve</t>
  </si>
  <si>
    <t xml:space="preserve">unroll_window </t>
  </si>
  <si>
    <t>unroll_window</t>
  </si>
  <si>
    <t>unroll_out_window</t>
  </si>
  <si>
    <t>Total Area</t>
  </si>
  <si>
    <t>Toal Area</t>
  </si>
  <si>
    <t>pipeline_out_sort_window</t>
  </si>
  <si>
    <t>pipeline_out_sort</t>
  </si>
  <si>
    <t>pipeline_out_sort_col</t>
  </si>
  <si>
    <t>unroll_out_sort</t>
  </si>
  <si>
    <t>pipepline_out_sort</t>
  </si>
  <si>
    <t xml:space="preserve">Filter </t>
  </si>
  <si>
    <t>PS(s)</t>
  </si>
  <si>
    <t>PL(s)</t>
  </si>
  <si>
    <t>Averaging 7</t>
  </si>
  <si>
    <t>Averaging 21</t>
  </si>
  <si>
    <t xml:space="preserve">Median 7 </t>
  </si>
  <si>
    <t>Median21</t>
  </si>
  <si>
    <t>Ratio(PS/PL)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</si>
</sst>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Pareto Optimal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img_avg7!$L$1</c:f>
              <c:strCache>
                <c:ptCount val="1"/>
                <c:pt idx="0">
                  <c:v>Default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img_avg7!$L$2</c:f>
              <c:numCache>
                <c:formatCode>General</c:formatCode>
                <c:ptCount val="1"/>
                <c:pt idx="0">
                  <c:v>80.090999999999994</c:v>
                </c:pt>
              </c:numCache>
            </c:numRef>
          </c:xVal>
          <c:yVal>
            <c:numRef>
              <c:f>img_avg7!$L$3</c:f>
              <c:numCache>
                <c:formatCode>General</c:formatCode>
                <c:ptCount val="1"/>
                <c:pt idx="0">
                  <c:v>23530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EC5F-400A-8474-49865019027B}"/>
            </c:ext>
          </c:extLst>
        </c:ser>
        <c:ser>
          <c:idx val="1"/>
          <c:order val="1"/>
          <c:tx>
            <c:strRef>
              <c:f>img_avg7!$M$1</c:f>
              <c:strCache>
                <c:ptCount val="1"/>
                <c:pt idx="0">
                  <c:v>pipeline_out_window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img_avg7!$M$2</c:f>
              <c:numCache>
                <c:formatCode>General</c:formatCode>
                <c:ptCount val="1"/>
                <c:pt idx="0">
                  <c:v>38.063000000000002</c:v>
                </c:pt>
              </c:numCache>
            </c:numRef>
          </c:xVal>
          <c:yVal>
            <c:numRef>
              <c:f>img_avg7!$M$3</c:f>
              <c:numCache>
                <c:formatCode>General</c:formatCode>
                <c:ptCount val="1"/>
                <c:pt idx="0">
                  <c:v>34222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EC5F-400A-8474-49865019027B}"/>
            </c:ext>
          </c:extLst>
        </c:ser>
        <c:ser>
          <c:idx val="2"/>
          <c:order val="2"/>
          <c:tx>
            <c:strRef>
              <c:f>img_avg7!$N$1</c:f>
              <c:strCache>
                <c:ptCount val="1"/>
                <c:pt idx="0">
                  <c:v>partition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img_avg7!$N$2</c:f>
              <c:numCache>
                <c:formatCode>General</c:formatCode>
                <c:ptCount val="1"/>
                <c:pt idx="0">
                  <c:v>105</c:v>
                </c:pt>
              </c:numCache>
            </c:numRef>
          </c:xVal>
          <c:yVal>
            <c:numRef>
              <c:f>img_avg7!$N$3</c:f>
              <c:numCache>
                <c:formatCode>General</c:formatCode>
                <c:ptCount val="1"/>
                <c:pt idx="0">
                  <c:v>65287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EC5F-400A-8474-49865019027B}"/>
            </c:ext>
          </c:extLst>
        </c:ser>
        <c:ser>
          <c:idx val="3"/>
          <c:order val="3"/>
          <c:tx>
            <c:strRef>
              <c:f>img_avg7!$O$1</c:f>
              <c:strCache>
                <c:ptCount val="1"/>
                <c:pt idx="0">
                  <c:v>pipeline_out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img_avg7!$O$2</c:f>
              <c:numCache>
                <c:formatCode>General</c:formatCode>
                <c:ptCount val="1"/>
                <c:pt idx="0">
                  <c:v>79.073999999999998</c:v>
                </c:pt>
              </c:numCache>
            </c:numRef>
          </c:xVal>
          <c:yVal>
            <c:numRef>
              <c:f>img_avg7!$O$3</c:f>
              <c:numCache>
                <c:formatCode>General</c:formatCode>
                <c:ptCount val="1"/>
                <c:pt idx="0">
                  <c:v>33665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EC5F-400A-8474-49865019027B}"/>
            </c:ext>
          </c:extLst>
        </c:ser>
        <c:ser>
          <c:idx val="4"/>
          <c:order val="4"/>
          <c:tx>
            <c:strRef>
              <c:f>img_avg7!$P$1</c:f>
              <c:strCache>
                <c:ptCount val="1"/>
                <c:pt idx="0">
                  <c:v>pipeline_out_imgcol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img_avg7!$P$2</c:f>
              <c:numCache>
                <c:formatCode>General</c:formatCode>
                <c:ptCount val="1"/>
                <c:pt idx="0">
                  <c:v>14.269</c:v>
                </c:pt>
              </c:numCache>
            </c:numRef>
          </c:xVal>
          <c:yVal>
            <c:numRef>
              <c:f>img_avg7!$P$3</c:f>
              <c:numCache>
                <c:formatCode>General</c:formatCode>
                <c:ptCount val="1"/>
                <c:pt idx="0">
                  <c:v>36408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EC5F-400A-8474-49865019027B}"/>
            </c:ext>
          </c:extLst>
        </c:ser>
        <c:ser>
          <c:idx val="5"/>
          <c:order val="5"/>
          <c:tx>
            <c:strRef>
              <c:f>img_avg7!$Q$1</c:f>
              <c:strCache>
                <c:ptCount val="1"/>
                <c:pt idx="0">
                  <c:v>unroll_out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img_avg7!$Q$2</c:f>
              <c:numCache>
                <c:formatCode>General</c:formatCode>
                <c:ptCount val="1"/>
                <c:pt idx="0">
                  <c:v>80.087999999999994</c:v>
                </c:pt>
              </c:numCache>
            </c:numRef>
          </c:xVal>
          <c:yVal>
            <c:numRef>
              <c:f>img_avg7!$Q$3</c:f>
              <c:numCache>
                <c:formatCode>General</c:formatCode>
                <c:ptCount val="1"/>
                <c:pt idx="0">
                  <c:v>42745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EC5F-400A-8474-49865019027B}"/>
            </c:ext>
          </c:extLst>
        </c:ser>
        <c:ser>
          <c:idx val="7"/>
          <c:order val="6"/>
          <c:tx>
            <c:strRef>
              <c:f>img_avg7!$R$1</c:f>
              <c:strCache>
                <c:ptCount val="1"/>
                <c:pt idx="0">
                  <c:v>unroll_window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FF00"/>
              </a:solidFill>
              <a:ln w="9525">
                <a:solidFill>
                  <a:srgbClr val="FFFF00"/>
                </a:solidFill>
                <a:round/>
              </a:ln>
              <a:effectLst/>
            </c:spPr>
          </c:marker>
          <c:xVal>
            <c:numRef>
              <c:f>img_avg7!$R$2</c:f>
              <c:numCache>
                <c:formatCode>General</c:formatCode>
                <c:ptCount val="1"/>
                <c:pt idx="0">
                  <c:v>36.548999999999999</c:v>
                </c:pt>
              </c:numCache>
            </c:numRef>
          </c:xVal>
          <c:yVal>
            <c:numRef>
              <c:f>img_avg7!$R$3</c:f>
              <c:numCache>
                <c:formatCode>General</c:formatCode>
                <c:ptCount val="1"/>
                <c:pt idx="0">
                  <c:v>36419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EC5F-400A-8474-49865019027B}"/>
            </c:ext>
          </c:extLst>
        </c:ser>
        <c:ser>
          <c:idx val="8"/>
          <c:order val="7"/>
          <c:tx>
            <c:strRef>
              <c:f>img_avg7!$S$1</c:f>
              <c:strCache>
                <c:ptCount val="1"/>
                <c:pt idx="0">
                  <c:v>unroll_out_window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img_avg7!$S$2</c:f>
              <c:numCache>
                <c:formatCode>General</c:formatCode>
                <c:ptCount val="1"/>
                <c:pt idx="0">
                  <c:v>37.563000000000002</c:v>
                </c:pt>
              </c:numCache>
            </c:numRef>
          </c:xVal>
          <c:yVal>
            <c:numRef>
              <c:f>img_avg7!$S$3</c:f>
              <c:numCache>
                <c:formatCode>General</c:formatCode>
                <c:ptCount val="1"/>
                <c:pt idx="0">
                  <c:v>45706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EC5F-400A-8474-49865019027B}"/>
            </c:ext>
          </c:extLst>
        </c:ser>
        <c:ser>
          <c:idx val="6"/>
          <c:order val="8"/>
          <c:tx>
            <c:strRef>
              <c:f>img_avg7!$K$6</c:f>
              <c:strCache>
                <c:ptCount val="1"/>
                <c:pt idx="0">
                  <c:v>Pareto Optimal Curve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img_avg7!$M$6:$P$6</c:f>
              <c:numCache>
                <c:formatCode>General</c:formatCode>
                <c:ptCount val="4"/>
                <c:pt idx="0">
                  <c:v>14.269</c:v>
                </c:pt>
                <c:pt idx="1">
                  <c:v>36.548999999999999</c:v>
                </c:pt>
                <c:pt idx="2">
                  <c:v>38.063000000000002</c:v>
                </c:pt>
                <c:pt idx="3">
                  <c:v>80.090999999999994</c:v>
                </c:pt>
              </c:numCache>
            </c:numRef>
          </c:xVal>
          <c:yVal>
            <c:numRef>
              <c:f>img_avg7!$M$7:$P$7</c:f>
              <c:numCache>
                <c:formatCode>General</c:formatCode>
                <c:ptCount val="4"/>
                <c:pt idx="0">
                  <c:v>36408</c:v>
                </c:pt>
                <c:pt idx="1">
                  <c:v>36419</c:v>
                </c:pt>
                <c:pt idx="2">
                  <c:v>34222</c:v>
                </c:pt>
                <c:pt idx="3">
                  <c:v>23530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EC5F-400A-8474-498650190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591696"/>
        <c:axId val="394987008"/>
      </c:scatterChart>
      <c:valAx>
        <c:axId val="25059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87008"/>
        <c:crosses val="autoZero"/>
        <c:crossBetween val="midCat"/>
      </c:valAx>
      <c:valAx>
        <c:axId val="39498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9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Pareto Optimal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img_avg21!$M$1</c:f>
              <c:strCache>
                <c:ptCount val="1"/>
                <c:pt idx="0">
                  <c:v>Default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8"/>
            <c:spPr>
              <a:solidFill>
                <a:schemeClr val="bg1"/>
              </a:solidFill>
              <a:ln w="9525">
                <a:solidFill>
                  <a:srgbClr val="00B050"/>
                </a:solidFill>
                <a:round/>
              </a:ln>
              <a:effectLst/>
            </c:spPr>
          </c:marker>
          <c:xVal>
            <c:numRef>
              <c:f>img_avg21!$M$2</c:f>
              <c:numCache>
                <c:formatCode>General</c:formatCode>
                <c:ptCount val="1"/>
                <c:pt idx="0">
                  <c:v>491</c:v>
                </c:pt>
              </c:numCache>
            </c:numRef>
          </c:xVal>
          <c:yVal>
            <c:numRef>
              <c:f>img_avg21!$M$3</c:f>
              <c:numCache>
                <c:formatCode>General</c:formatCode>
                <c:ptCount val="1"/>
                <c:pt idx="0">
                  <c:v>23661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068-4EB4-8C35-DB3061637E63}"/>
            </c:ext>
          </c:extLst>
        </c:ser>
        <c:ser>
          <c:idx val="1"/>
          <c:order val="1"/>
          <c:tx>
            <c:strRef>
              <c:f>img_avg21!$N$1</c:f>
              <c:strCache>
                <c:ptCount val="1"/>
                <c:pt idx="0">
                  <c:v>partition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img_avg21!$N$2</c:f>
              <c:numCache>
                <c:formatCode>General</c:formatCode>
                <c:ptCount val="1"/>
                <c:pt idx="0">
                  <c:v>714</c:v>
                </c:pt>
              </c:numCache>
            </c:numRef>
          </c:xVal>
          <c:yVal>
            <c:numRef>
              <c:f>img_avg21!$N$3</c:f>
              <c:numCache>
                <c:formatCode>General</c:formatCode>
                <c:ptCount val="1"/>
                <c:pt idx="0">
                  <c:v>66806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068-4EB4-8C35-DB3061637E63}"/>
            </c:ext>
          </c:extLst>
        </c:ser>
        <c:ser>
          <c:idx val="2"/>
          <c:order val="2"/>
          <c:tx>
            <c:strRef>
              <c:f>img_avg21!$O$1</c:f>
              <c:strCache>
                <c:ptCount val="1"/>
                <c:pt idx="0">
                  <c:v>pipeline_out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img_avg21!$O$2</c:f>
              <c:numCache>
                <c:formatCode>General</c:formatCode>
                <c:ptCount val="1"/>
                <c:pt idx="0">
                  <c:v>490</c:v>
                </c:pt>
              </c:numCache>
            </c:numRef>
          </c:xVal>
          <c:yVal>
            <c:numRef>
              <c:f>img_avg21!$O$3</c:f>
              <c:numCache>
                <c:formatCode>General</c:formatCode>
                <c:ptCount val="1"/>
                <c:pt idx="0">
                  <c:v>33796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068-4EB4-8C35-DB3061637E63}"/>
            </c:ext>
          </c:extLst>
        </c:ser>
        <c:ser>
          <c:idx val="3"/>
          <c:order val="3"/>
          <c:tx>
            <c:strRef>
              <c:f>img_avg21!$P$1</c:f>
              <c:strCache>
                <c:ptCount val="1"/>
                <c:pt idx="0">
                  <c:v>pipeline_out_imgcol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img_avg21!$P$2</c:f>
              <c:numCache>
                <c:formatCode>General</c:formatCode>
                <c:ptCount val="1"/>
                <c:pt idx="0">
                  <c:v>113</c:v>
                </c:pt>
              </c:numCache>
            </c:numRef>
          </c:xVal>
          <c:yVal>
            <c:numRef>
              <c:f>img_avg21!$P$3</c:f>
              <c:numCache>
                <c:formatCode>General</c:formatCode>
                <c:ptCount val="1"/>
                <c:pt idx="0">
                  <c:v>64712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068-4EB4-8C35-DB3061637E63}"/>
            </c:ext>
          </c:extLst>
        </c:ser>
        <c:ser>
          <c:idx val="4"/>
          <c:order val="4"/>
          <c:tx>
            <c:strRef>
              <c:f>img_avg21!$Q$1</c:f>
              <c:strCache>
                <c:ptCount val="1"/>
                <c:pt idx="0">
                  <c:v>pipeline_out_window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FF00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img_avg21!$Q$2</c:f>
              <c:numCache>
                <c:formatCode>General</c:formatCode>
                <c:ptCount val="1"/>
                <c:pt idx="0">
                  <c:v>151</c:v>
                </c:pt>
              </c:numCache>
            </c:numRef>
          </c:xVal>
          <c:yVal>
            <c:numRef>
              <c:f>img_avg21!$Q$3</c:f>
              <c:numCache>
                <c:formatCode>General</c:formatCode>
                <c:ptCount val="1"/>
                <c:pt idx="0">
                  <c:v>35557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068-4EB4-8C35-DB3061637E63}"/>
            </c:ext>
          </c:extLst>
        </c:ser>
        <c:ser>
          <c:idx val="5"/>
          <c:order val="5"/>
          <c:tx>
            <c:strRef>
              <c:f>img_avg21!$R$1</c:f>
              <c:strCache>
                <c:ptCount val="1"/>
                <c:pt idx="0">
                  <c:v>unroll_out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img_avg21!$R$2</c:f>
              <c:numCache>
                <c:formatCode>General</c:formatCode>
                <c:ptCount val="1"/>
                <c:pt idx="0">
                  <c:v>491</c:v>
                </c:pt>
              </c:numCache>
            </c:numRef>
          </c:xVal>
          <c:yVal>
            <c:numRef>
              <c:f>img_avg21!$R$3</c:f>
              <c:numCache>
                <c:formatCode>General</c:formatCode>
                <c:ptCount val="1"/>
                <c:pt idx="0">
                  <c:v>43122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068-4EB4-8C35-DB3061637E63}"/>
            </c:ext>
          </c:extLst>
        </c:ser>
        <c:ser>
          <c:idx val="7"/>
          <c:order val="6"/>
          <c:tx>
            <c:strRef>
              <c:f>img_avg21!$S$1</c:f>
              <c:strCache>
                <c:ptCount val="1"/>
                <c:pt idx="0">
                  <c:v>unroll_out_window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img_avg21!$S$2</c:f>
              <c:numCache>
                <c:formatCode>General</c:formatCode>
                <c:ptCount val="1"/>
                <c:pt idx="0">
                  <c:v>136</c:v>
                </c:pt>
              </c:numCache>
            </c:numRef>
          </c:xVal>
          <c:yVal>
            <c:numRef>
              <c:f>img_avg21!$S$3</c:f>
              <c:numCache>
                <c:formatCode>General</c:formatCode>
                <c:ptCount val="1"/>
                <c:pt idx="0">
                  <c:v>74082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068-4EB4-8C35-DB3061637E63}"/>
            </c:ext>
          </c:extLst>
        </c:ser>
        <c:ser>
          <c:idx val="8"/>
          <c:order val="7"/>
          <c:tx>
            <c:strRef>
              <c:f>img_avg21!$T$1</c:f>
              <c:strCache>
                <c:ptCount val="1"/>
                <c:pt idx="0">
                  <c:v>unroll_window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FF0000"/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img_avg21!$T$2</c:f>
              <c:numCache>
                <c:formatCode>General</c:formatCode>
                <c:ptCount val="1"/>
                <c:pt idx="0">
                  <c:v>135</c:v>
                </c:pt>
              </c:numCache>
            </c:numRef>
          </c:xVal>
          <c:yVal>
            <c:numRef>
              <c:f>img_avg21!$T$3</c:f>
              <c:numCache>
                <c:formatCode>General</c:formatCode>
                <c:ptCount val="1"/>
                <c:pt idx="0">
                  <c:v>64795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068-4EB4-8C35-DB3061637E63}"/>
            </c:ext>
          </c:extLst>
        </c:ser>
        <c:ser>
          <c:idx val="6"/>
          <c:order val="8"/>
          <c:tx>
            <c:strRef>
              <c:f>img_avg21!$K$5</c:f>
              <c:strCache>
                <c:ptCount val="1"/>
                <c:pt idx="0">
                  <c:v>Pareto Optimal Curve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img_avg21!$M$6:$P$6</c:f>
              <c:numCache>
                <c:formatCode>General</c:formatCode>
                <c:ptCount val="4"/>
                <c:pt idx="0">
                  <c:v>113</c:v>
                </c:pt>
                <c:pt idx="1">
                  <c:v>135</c:v>
                </c:pt>
                <c:pt idx="2">
                  <c:v>151</c:v>
                </c:pt>
                <c:pt idx="3">
                  <c:v>491</c:v>
                </c:pt>
              </c:numCache>
            </c:numRef>
          </c:xVal>
          <c:yVal>
            <c:numRef>
              <c:f>img_avg21!$M$7:$P$7</c:f>
              <c:numCache>
                <c:formatCode>General</c:formatCode>
                <c:ptCount val="4"/>
                <c:pt idx="0">
                  <c:v>64712</c:v>
                </c:pt>
                <c:pt idx="1">
                  <c:v>64795</c:v>
                </c:pt>
                <c:pt idx="2">
                  <c:v>35557</c:v>
                </c:pt>
                <c:pt idx="3">
                  <c:v>23661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068-4EB4-8C35-DB3061637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591696"/>
        <c:axId val="394987008"/>
      </c:scatterChart>
      <c:valAx>
        <c:axId val="25059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87008"/>
        <c:crosses val="autoZero"/>
        <c:crossBetween val="midCat"/>
      </c:valAx>
      <c:valAx>
        <c:axId val="39498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9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Pareto Optimal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img_median7!$J$1</c:f>
              <c:strCache>
                <c:ptCount val="1"/>
                <c:pt idx="0">
                  <c:v>Default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FFFF00"/>
              </a:solidFill>
              <a:ln w="9525">
                <a:solidFill>
                  <a:srgbClr val="FFFF00"/>
                </a:solidFill>
                <a:round/>
              </a:ln>
              <a:effectLst/>
            </c:spPr>
          </c:marker>
          <c:xVal>
            <c:numRef>
              <c:f>img_median7!$J$2</c:f>
              <c:numCache>
                <c:formatCode>General</c:formatCode>
                <c:ptCount val="1"/>
                <c:pt idx="0">
                  <c:v>110</c:v>
                </c:pt>
              </c:numCache>
            </c:numRef>
          </c:xVal>
          <c:yVal>
            <c:numRef>
              <c:f>img_median7!$J$3</c:f>
              <c:numCache>
                <c:formatCode>General</c:formatCode>
                <c:ptCount val="1"/>
                <c:pt idx="0">
                  <c:v>14038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42E-4508-A37A-A0F9BA41ED38}"/>
            </c:ext>
          </c:extLst>
        </c:ser>
        <c:ser>
          <c:idx val="1"/>
          <c:order val="1"/>
          <c:tx>
            <c:strRef>
              <c:f>img_median7!$K$1</c:f>
              <c:strCache>
                <c:ptCount val="1"/>
                <c:pt idx="0">
                  <c:v>pipeline_out_sort_window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img_median7!$K$2</c:f>
              <c:numCache>
                <c:formatCode>General</c:formatCode>
                <c:ptCount val="1"/>
                <c:pt idx="0">
                  <c:v>74.007000000000005</c:v>
                </c:pt>
              </c:numCache>
            </c:numRef>
          </c:xVal>
          <c:yVal>
            <c:numRef>
              <c:f>img_median7!$K$3</c:f>
              <c:numCache>
                <c:formatCode>General</c:formatCode>
                <c:ptCount val="1"/>
                <c:pt idx="0">
                  <c:v>24640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42E-4508-A37A-A0F9BA41ED38}"/>
            </c:ext>
          </c:extLst>
        </c:ser>
        <c:ser>
          <c:idx val="2"/>
          <c:order val="2"/>
          <c:tx>
            <c:strRef>
              <c:f>img_median7!$L$1</c:f>
              <c:strCache>
                <c:ptCount val="1"/>
                <c:pt idx="0">
                  <c:v>pipeline_out_imgcol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img_median7!$L$2</c:f>
              <c:numCache>
                <c:formatCode>General</c:formatCode>
                <c:ptCount val="1"/>
                <c:pt idx="0">
                  <c:v>460</c:v>
                </c:pt>
              </c:numCache>
            </c:numRef>
          </c:xVal>
          <c:yVal>
            <c:numRef>
              <c:f>img_median7!$L$3</c:f>
              <c:numCache>
                <c:formatCode>General</c:formatCode>
                <c:ptCount val="1"/>
                <c:pt idx="0">
                  <c:v>90572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42E-4508-A37A-A0F9BA41ED38}"/>
            </c:ext>
          </c:extLst>
        </c:ser>
        <c:ser>
          <c:idx val="3"/>
          <c:order val="3"/>
          <c:tx>
            <c:strRef>
              <c:f>img_median7!$M$1</c:f>
              <c:strCache>
                <c:ptCount val="1"/>
                <c:pt idx="0">
                  <c:v>pipepline_out_sort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8"/>
            <c:spPr>
              <a:solidFill>
                <a:schemeClr val="bg1"/>
              </a:solidFill>
              <a:ln w="9525">
                <a:solidFill>
                  <a:srgbClr val="00B050"/>
                </a:solidFill>
                <a:round/>
              </a:ln>
              <a:effectLst/>
            </c:spPr>
          </c:marker>
          <c:xVal>
            <c:numRef>
              <c:f>img_median7!$M$2</c:f>
              <c:numCache>
                <c:formatCode>General</c:formatCode>
                <c:ptCount val="1"/>
                <c:pt idx="0">
                  <c:v>109</c:v>
                </c:pt>
              </c:numCache>
            </c:numRef>
          </c:xVal>
          <c:yVal>
            <c:numRef>
              <c:f>img_median7!$M$3</c:f>
              <c:numCache>
                <c:formatCode>General</c:formatCode>
                <c:ptCount val="1"/>
                <c:pt idx="0">
                  <c:v>24286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42E-4508-A37A-A0F9BA41ED38}"/>
            </c:ext>
          </c:extLst>
        </c:ser>
        <c:ser>
          <c:idx val="4"/>
          <c:order val="4"/>
          <c:tx>
            <c:strRef>
              <c:f>img_median7!$N$1</c:f>
              <c:strCache>
                <c:ptCount val="1"/>
                <c:pt idx="0">
                  <c:v>unroll_out_sort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img_median7!$N$2</c:f>
              <c:numCache>
                <c:formatCode>General</c:formatCode>
                <c:ptCount val="1"/>
                <c:pt idx="0">
                  <c:v>1275</c:v>
                </c:pt>
              </c:numCache>
            </c:numRef>
          </c:xVal>
          <c:yVal>
            <c:numRef>
              <c:f>img_median7!$N$3</c:f>
              <c:numCache>
                <c:formatCode>General</c:formatCode>
                <c:ptCount val="1"/>
                <c:pt idx="0">
                  <c:v>37155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42E-4508-A37A-A0F9BA41ED38}"/>
            </c:ext>
          </c:extLst>
        </c:ser>
        <c:ser>
          <c:idx val="5"/>
          <c:order val="5"/>
          <c:tx>
            <c:strRef>
              <c:f>img_median7!$H$6</c:f>
              <c:strCache>
                <c:ptCount val="1"/>
                <c:pt idx="0">
                  <c:v>Pareto Optimal Curve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img_median7!$J$7:$L$7</c:f>
              <c:numCache>
                <c:formatCode>General</c:formatCode>
                <c:ptCount val="3"/>
                <c:pt idx="0">
                  <c:v>74.007000000000005</c:v>
                </c:pt>
                <c:pt idx="1">
                  <c:v>109</c:v>
                </c:pt>
                <c:pt idx="2">
                  <c:v>110</c:v>
                </c:pt>
              </c:numCache>
            </c:numRef>
          </c:xVal>
          <c:yVal>
            <c:numRef>
              <c:f>img_median7!$J$8:$L$8</c:f>
              <c:numCache>
                <c:formatCode>General</c:formatCode>
                <c:ptCount val="3"/>
                <c:pt idx="0">
                  <c:v>24640</c:v>
                </c:pt>
                <c:pt idx="1">
                  <c:v>24286</c:v>
                </c:pt>
                <c:pt idx="2">
                  <c:v>14038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42E-4508-A37A-A0F9BA41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591696"/>
        <c:axId val="394987008"/>
      </c:scatterChart>
      <c:valAx>
        <c:axId val="25059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87008"/>
        <c:crosses val="autoZero"/>
        <c:crossBetween val="midCat"/>
      </c:valAx>
      <c:valAx>
        <c:axId val="39498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9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Pareto Optimal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img_median21!$I$1</c:f>
              <c:strCache>
                <c:ptCount val="1"/>
                <c:pt idx="0">
                  <c:v>Default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img_median21!$I$2</c:f>
              <c:numCache>
                <c:formatCode>General</c:formatCode>
                <c:ptCount val="1"/>
                <c:pt idx="0">
                  <c:v>918</c:v>
                </c:pt>
              </c:numCache>
            </c:numRef>
          </c:xVal>
          <c:yVal>
            <c:numRef>
              <c:f>img_median21!$I$3</c:f>
              <c:numCache>
                <c:formatCode>General</c:formatCode>
                <c:ptCount val="1"/>
                <c:pt idx="0">
                  <c:v>14079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BAF-40C9-B34E-D9CD076DDF2A}"/>
            </c:ext>
          </c:extLst>
        </c:ser>
        <c:ser>
          <c:idx val="1"/>
          <c:order val="1"/>
          <c:tx>
            <c:strRef>
              <c:f>img_median21!$J$1</c:f>
              <c:strCache>
                <c:ptCount val="1"/>
                <c:pt idx="0">
                  <c:v>pipeline_out_sort_window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  <a:round/>
              </a:ln>
              <a:effectLst/>
            </c:spPr>
          </c:marker>
          <c:xVal>
            <c:numRef>
              <c:f>img_median21!$J$2</c:f>
              <c:numCache>
                <c:formatCode>General</c:formatCode>
                <c:ptCount val="1"/>
                <c:pt idx="0">
                  <c:v>587</c:v>
                </c:pt>
              </c:numCache>
            </c:numRef>
          </c:xVal>
          <c:yVal>
            <c:numRef>
              <c:f>img_median21!$J$3</c:f>
              <c:numCache>
                <c:formatCode>General</c:formatCode>
                <c:ptCount val="1"/>
                <c:pt idx="0">
                  <c:v>25574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BAF-40C9-B34E-D9CD076DDF2A}"/>
            </c:ext>
          </c:extLst>
        </c:ser>
        <c:ser>
          <c:idx val="2"/>
          <c:order val="2"/>
          <c:tx>
            <c:strRef>
              <c:f>img_median21!$K$1</c:f>
              <c:strCache>
                <c:ptCount val="1"/>
                <c:pt idx="0">
                  <c:v>pipeline_out_sort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img_median21!$K$2</c:f>
              <c:numCache>
                <c:formatCode>General</c:formatCode>
                <c:ptCount val="1"/>
                <c:pt idx="0">
                  <c:v>917</c:v>
                </c:pt>
              </c:numCache>
            </c:numRef>
          </c:xVal>
          <c:yVal>
            <c:numRef>
              <c:f>img_median21!$K$3</c:f>
              <c:numCache>
                <c:formatCode>General</c:formatCode>
                <c:ptCount val="1"/>
                <c:pt idx="0">
                  <c:v>24327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BAF-40C9-B34E-D9CD076DDF2A}"/>
            </c:ext>
          </c:extLst>
        </c:ser>
        <c:ser>
          <c:idx val="3"/>
          <c:order val="3"/>
          <c:tx>
            <c:strRef>
              <c:f>img_median21!$L$1</c:f>
              <c:strCache>
                <c:ptCount val="1"/>
                <c:pt idx="0">
                  <c:v>pipeline_out_sort_col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img_median21!$L$2</c:f>
              <c:numCache>
                <c:formatCode>General</c:formatCode>
                <c:ptCount val="1"/>
                <c:pt idx="0">
                  <c:v>12671</c:v>
                </c:pt>
              </c:numCache>
            </c:numRef>
          </c:xVal>
          <c:yVal>
            <c:numRef>
              <c:f>img_median21!$L$3</c:f>
              <c:numCache>
                <c:formatCode>General</c:formatCode>
                <c:ptCount val="1"/>
                <c:pt idx="0">
                  <c:v>75312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BAF-40C9-B34E-D9CD076DDF2A}"/>
            </c:ext>
          </c:extLst>
        </c:ser>
        <c:ser>
          <c:idx val="4"/>
          <c:order val="4"/>
          <c:tx>
            <c:strRef>
              <c:f>img_median21!$M$1</c:f>
              <c:strCache>
                <c:ptCount val="1"/>
                <c:pt idx="0">
                  <c:v>unroll_out_sort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8"/>
            <c:spPr>
              <a:solidFill>
                <a:schemeClr val="bg1"/>
              </a:solidFill>
              <a:ln w="9525">
                <a:solidFill>
                  <a:srgbClr val="00B050"/>
                </a:solidFill>
                <a:round/>
              </a:ln>
              <a:effectLst/>
            </c:spPr>
          </c:marker>
          <c:xVal>
            <c:numRef>
              <c:f>img_median21!$M$2</c:f>
              <c:numCache>
                <c:formatCode>General</c:formatCode>
                <c:ptCount val="1"/>
                <c:pt idx="0">
                  <c:v>13027</c:v>
                </c:pt>
              </c:numCache>
            </c:numRef>
          </c:xVal>
          <c:yVal>
            <c:numRef>
              <c:f>img_median21!$M$3</c:f>
              <c:numCache>
                <c:formatCode>General</c:formatCode>
                <c:ptCount val="1"/>
                <c:pt idx="0">
                  <c:v>70220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BAF-40C9-B34E-D9CD076DDF2A}"/>
            </c:ext>
          </c:extLst>
        </c:ser>
        <c:ser>
          <c:idx val="5"/>
          <c:order val="5"/>
          <c:tx>
            <c:strRef>
              <c:f>img_median21!$H$6</c:f>
              <c:strCache>
                <c:ptCount val="1"/>
                <c:pt idx="0">
                  <c:v>Pareto Optimal Curve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img_median21!$J$7:$L$7</c:f>
              <c:numCache>
                <c:formatCode>General</c:formatCode>
                <c:ptCount val="3"/>
                <c:pt idx="0">
                  <c:v>587</c:v>
                </c:pt>
                <c:pt idx="1">
                  <c:v>917</c:v>
                </c:pt>
                <c:pt idx="2">
                  <c:v>918</c:v>
                </c:pt>
              </c:numCache>
            </c:numRef>
          </c:xVal>
          <c:yVal>
            <c:numRef>
              <c:f>img_median21!$J$8:$L$8</c:f>
              <c:numCache>
                <c:formatCode>General</c:formatCode>
                <c:ptCount val="3"/>
                <c:pt idx="0">
                  <c:v>25574</c:v>
                </c:pt>
                <c:pt idx="1">
                  <c:v>24327</c:v>
                </c:pt>
                <c:pt idx="2">
                  <c:v>14079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BAF-40C9-B34E-D9CD076DD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591696"/>
        <c:axId val="394987008"/>
      </c:scatterChart>
      <c:valAx>
        <c:axId val="25059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87008"/>
        <c:crosses val="autoZero"/>
        <c:crossBetween val="midCat"/>
      </c:valAx>
      <c:valAx>
        <c:axId val="39498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9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45721</xdr:colOff>
      <xdr:row>7</xdr:row>
      <xdr:rowOff>114300</xdr:rowOff>
    </xdr:from>
    <xdr:to>
      <xdr:col>12</xdr:col>
      <xdr:colOff>701040</xdr:colOff>
      <xdr:row>34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CAD86-604D-433F-8DC0-0699A3CB8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15241</xdr:colOff>
      <xdr:row>9</xdr:row>
      <xdr:rowOff>30480</xdr:rowOff>
    </xdr:from>
    <xdr:to>
      <xdr:col>16</xdr:col>
      <xdr:colOff>7621</xdr:colOff>
      <xdr:row>29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127D39-ACB1-4AF5-831B-B338B754F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9</xdr:row>
      <xdr:rowOff>15240</xdr:rowOff>
    </xdr:from>
    <xdr:to>
      <xdr:col>15</xdr:col>
      <xdr:colOff>548640</xdr:colOff>
      <xdr:row>29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C76AF2-E685-45F0-B58E-DADCBBE8E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10</xdr:col>
      <xdr:colOff>129540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B03AF6-142F-4ED8-975E-1533D9150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5A067-F1EB-4571-A8D6-AB7BF7050CCB}">
  <dimension ref="A1:S7"/>
  <sheetViews>
    <sheetView workbookViewId="0">
      <selection activeCell="E1" sqref="E1:E1048576"/>
    </sheetView>
  </sheetViews>
  <sheetFormatPr defaultRowHeight="14.4" x14ac:dyDescent="0.3"/>
  <cols>
    <col min="1" max="1" width="11" customWidth="1"/>
    <col min="3" max="3" width="18.44140625" customWidth="1"/>
    <col min="4" max="4" width="9.77734375" customWidth="1"/>
    <col min="5" max="5" width="15.5546875" customWidth="1"/>
    <col min="6" max="6" width="17.88671875" customWidth="1"/>
    <col min="7" max="7" width="9.77734375" customWidth="1"/>
    <col min="8" max="8" width="13.33203125" customWidth="1"/>
    <col min="9" max="9" width="17.109375" customWidth="1"/>
    <col min="11" max="11" width="22.21875" customWidth="1"/>
    <col min="12" max="12" width="10.5546875" customWidth="1"/>
    <col min="13" max="13" width="18.88671875" customWidth="1"/>
    <col min="14" max="14" width="18.44140625" customWidth="1"/>
    <col min="15" max="15" width="11.33203125" customWidth="1"/>
    <col min="16" max="16" width="17.33203125" customWidth="1"/>
    <col min="17" max="17" width="9.6640625" customWidth="1"/>
    <col min="18" max="18" width="14.88671875" customWidth="1"/>
    <col min="19" max="19" width="17.21875" customWidth="1"/>
  </cols>
  <sheetData>
    <row r="1" spans="1:19" x14ac:dyDescent="0.3">
      <c r="B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15</v>
      </c>
      <c r="I1" t="s">
        <v>17</v>
      </c>
      <c r="L1" t="s">
        <v>0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16</v>
      </c>
      <c r="S1" t="s">
        <v>17</v>
      </c>
    </row>
    <row r="2" spans="1:19" x14ac:dyDescent="0.3">
      <c r="A2" t="s">
        <v>7</v>
      </c>
      <c r="B2">
        <v>132</v>
      </c>
      <c r="C2">
        <v>132</v>
      </c>
      <c r="D2">
        <v>460</v>
      </c>
      <c r="E2">
        <v>132</v>
      </c>
      <c r="F2">
        <v>132</v>
      </c>
      <c r="G2">
        <v>132</v>
      </c>
      <c r="H2">
        <v>132</v>
      </c>
      <c r="I2">
        <v>132</v>
      </c>
      <c r="K2" t="s">
        <v>13</v>
      </c>
      <c r="L2">
        <v>80.090999999999994</v>
      </c>
      <c r="M2">
        <v>38.063000000000002</v>
      </c>
      <c r="N2">
        <v>105</v>
      </c>
      <c r="O2">
        <v>79.073999999999998</v>
      </c>
      <c r="P2">
        <v>14.269</v>
      </c>
      <c r="Q2">
        <v>80.087999999999994</v>
      </c>
      <c r="R2">
        <v>36.548999999999999</v>
      </c>
      <c r="S2">
        <v>37.563000000000002</v>
      </c>
    </row>
    <row r="3" spans="1:19" x14ac:dyDescent="0.3">
      <c r="A3" t="s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K3" t="s">
        <v>19</v>
      </c>
      <c r="L3">
        <f t="shared" ref="L3:S3" si="0">B2*100+B3*100+B4+B5+B6</f>
        <v>23530</v>
      </c>
      <c r="M3">
        <f t="shared" si="0"/>
        <v>34222</v>
      </c>
      <c r="N3">
        <f t="shared" si="0"/>
        <v>65287</v>
      </c>
      <c r="O3">
        <f t="shared" si="0"/>
        <v>33665</v>
      </c>
      <c r="P3">
        <f t="shared" si="0"/>
        <v>36408</v>
      </c>
      <c r="Q3">
        <f t="shared" si="0"/>
        <v>42745</v>
      </c>
      <c r="R3">
        <f t="shared" si="0"/>
        <v>36419</v>
      </c>
      <c r="S3">
        <f t="shared" si="0"/>
        <v>45706</v>
      </c>
    </row>
    <row r="4" spans="1:19" x14ac:dyDescent="0.3">
      <c r="A4" t="s">
        <v>2</v>
      </c>
      <c r="B4">
        <v>4247</v>
      </c>
      <c r="C4">
        <v>6439</v>
      </c>
      <c r="D4">
        <v>4277</v>
      </c>
      <c r="E4">
        <v>6254</v>
      </c>
      <c r="F4">
        <v>6801</v>
      </c>
      <c r="G4">
        <v>8453</v>
      </c>
      <c r="H4">
        <v>6842</v>
      </c>
      <c r="I4">
        <v>9017</v>
      </c>
    </row>
    <row r="5" spans="1:19" x14ac:dyDescent="0.3">
      <c r="A5" t="s">
        <v>3</v>
      </c>
      <c r="B5">
        <v>6083</v>
      </c>
      <c r="C5">
        <v>14583</v>
      </c>
      <c r="D5">
        <v>15010</v>
      </c>
      <c r="E5">
        <v>14211</v>
      </c>
      <c r="F5">
        <v>16307</v>
      </c>
      <c r="G5">
        <v>21092</v>
      </c>
      <c r="H5">
        <v>16377</v>
      </c>
      <c r="I5">
        <v>23489</v>
      </c>
      <c r="M5" t="s">
        <v>11</v>
      </c>
      <c r="N5" t="s">
        <v>16</v>
      </c>
      <c r="O5" t="s">
        <v>8</v>
      </c>
      <c r="P5" t="s">
        <v>0</v>
      </c>
    </row>
    <row r="6" spans="1:19" x14ac:dyDescent="0.3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K6" t="s">
        <v>14</v>
      </c>
      <c r="L6" t="s">
        <v>5</v>
      </c>
      <c r="M6">
        <v>14.269</v>
      </c>
      <c r="N6">
        <v>36.548999999999999</v>
      </c>
      <c r="O6">
        <v>38.063000000000002</v>
      </c>
      <c r="P6">
        <v>80.090999999999994</v>
      </c>
    </row>
    <row r="7" spans="1:19" x14ac:dyDescent="0.3">
      <c r="L7" t="s">
        <v>6</v>
      </c>
      <c r="M7">
        <v>36408</v>
      </c>
      <c r="N7">
        <v>36419</v>
      </c>
      <c r="O7">
        <v>34222</v>
      </c>
      <c r="P7">
        <v>23530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BD74C-F93E-41F3-AFE0-F28545FF38DA}">
  <dimension ref="A1:T7"/>
  <sheetViews>
    <sheetView topLeftCell="D1" workbookViewId="0">
      <selection activeCell="K5" sqref="K5"/>
    </sheetView>
  </sheetViews>
  <sheetFormatPr defaultRowHeight="14.4" x14ac:dyDescent="0.3"/>
  <cols>
    <col min="4" max="4" width="12.44140625" customWidth="1"/>
    <col min="5" max="5" width="17.77734375" customWidth="1"/>
    <col min="6" max="6" width="18.5546875" customWidth="1"/>
    <col min="7" max="7" width="11.109375" customWidth="1"/>
    <col min="8" max="8" width="17.88671875" customWidth="1"/>
    <col min="9" max="9" width="13.5546875" customWidth="1"/>
    <col min="12" max="12" width="12.33203125" customWidth="1"/>
    <col min="13" max="13" width="18.5546875" customWidth="1"/>
    <col min="16" max="16" width="18.6640625" customWidth="1"/>
    <col min="17" max="17" width="20.88671875" customWidth="1"/>
  </cols>
  <sheetData>
    <row r="1" spans="1:20" x14ac:dyDescent="0.3">
      <c r="B1" t="s">
        <v>0</v>
      </c>
      <c r="C1" t="s">
        <v>9</v>
      </c>
      <c r="D1" t="s">
        <v>10</v>
      </c>
      <c r="E1" t="s">
        <v>11</v>
      </c>
      <c r="F1" t="s">
        <v>8</v>
      </c>
      <c r="G1" t="s">
        <v>12</v>
      </c>
      <c r="H1" t="s">
        <v>17</v>
      </c>
      <c r="I1" t="s">
        <v>16</v>
      </c>
      <c r="M1" t="s">
        <v>0</v>
      </c>
      <c r="N1" t="s">
        <v>9</v>
      </c>
      <c r="O1" t="s">
        <v>10</v>
      </c>
      <c r="P1" t="s">
        <v>11</v>
      </c>
      <c r="Q1" t="s">
        <v>8</v>
      </c>
      <c r="R1" t="s">
        <v>12</v>
      </c>
      <c r="S1" t="s">
        <v>17</v>
      </c>
      <c r="T1" t="s">
        <v>16</v>
      </c>
    </row>
    <row r="2" spans="1:20" x14ac:dyDescent="0.3">
      <c r="A2" t="s">
        <v>7</v>
      </c>
      <c r="B2">
        <v>132</v>
      </c>
      <c r="C2">
        <v>474</v>
      </c>
      <c r="D2">
        <v>132</v>
      </c>
      <c r="E2">
        <v>132</v>
      </c>
      <c r="F2">
        <v>132</v>
      </c>
      <c r="G2">
        <v>132</v>
      </c>
      <c r="H2">
        <v>132</v>
      </c>
      <c r="I2">
        <v>132</v>
      </c>
      <c r="L2" t="s">
        <v>13</v>
      </c>
      <c r="M2">
        <v>491</v>
      </c>
      <c r="N2">
        <v>714</v>
      </c>
      <c r="O2">
        <v>490</v>
      </c>
      <c r="P2">
        <v>113</v>
      </c>
      <c r="Q2">
        <v>151</v>
      </c>
      <c r="R2">
        <v>491</v>
      </c>
      <c r="S2">
        <v>136</v>
      </c>
      <c r="T2">
        <v>135</v>
      </c>
    </row>
    <row r="3" spans="1:20" x14ac:dyDescent="0.3">
      <c r="A3" t="s">
        <v>1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>
        <v>0</v>
      </c>
      <c r="L3" t="s">
        <v>18</v>
      </c>
      <c r="M3">
        <f>B2*100+B3*100+B4+B5+B6*100</f>
        <v>23661</v>
      </c>
      <c r="N3">
        <f t="shared" ref="N3:T3" si="0">C2*100+C3*100+C4+C5+C6*100</f>
        <v>66806</v>
      </c>
      <c r="O3">
        <f t="shared" si="0"/>
        <v>33796</v>
      </c>
      <c r="P3">
        <f>E2*100+E3*100+E4+E5+E6*100</f>
        <v>64712</v>
      </c>
      <c r="Q3">
        <f t="shared" si="0"/>
        <v>35557</v>
      </c>
      <c r="R3">
        <f t="shared" si="0"/>
        <v>43122</v>
      </c>
      <c r="S3">
        <f t="shared" si="0"/>
        <v>74082</v>
      </c>
      <c r="T3">
        <f t="shared" si="0"/>
        <v>64795</v>
      </c>
    </row>
    <row r="4" spans="1:20" x14ac:dyDescent="0.3">
      <c r="A4" t="s">
        <v>2</v>
      </c>
      <c r="B4">
        <v>4282</v>
      </c>
      <c r="C4">
        <v>4743</v>
      </c>
      <c r="D4">
        <v>6289</v>
      </c>
      <c r="E4">
        <v>11982</v>
      </c>
      <c r="F4">
        <v>6620</v>
      </c>
      <c r="G4">
        <v>8494</v>
      </c>
      <c r="H4">
        <v>14187</v>
      </c>
      <c r="I4">
        <v>12012</v>
      </c>
    </row>
    <row r="5" spans="1:20" x14ac:dyDescent="0.3">
      <c r="A5" t="s">
        <v>3</v>
      </c>
      <c r="B5">
        <v>6179</v>
      </c>
      <c r="C5">
        <v>14663</v>
      </c>
      <c r="D5">
        <v>14307</v>
      </c>
      <c r="E5">
        <v>39430</v>
      </c>
      <c r="F5">
        <v>15637</v>
      </c>
      <c r="G5">
        <v>21428</v>
      </c>
      <c r="H5">
        <v>46695</v>
      </c>
      <c r="I5">
        <v>39583</v>
      </c>
      <c r="K5" t="s">
        <v>14</v>
      </c>
      <c r="M5" t="s">
        <v>11</v>
      </c>
      <c r="N5" t="s">
        <v>16</v>
      </c>
      <c r="O5" t="s">
        <v>8</v>
      </c>
      <c r="P5" t="s">
        <v>0</v>
      </c>
    </row>
    <row r="6" spans="1:20" x14ac:dyDescent="0.3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L6" t="s">
        <v>5</v>
      </c>
      <c r="M6">
        <v>113</v>
      </c>
      <c r="N6">
        <v>135</v>
      </c>
      <c r="O6">
        <v>151</v>
      </c>
      <c r="P6">
        <v>491</v>
      </c>
    </row>
    <row r="7" spans="1:20" x14ac:dyDescent="0.3">
      <c r="L7" t="s">
        <v>6</v>
      </c>
      <c r="M7">
        <v>64712</v>
      </c>
      <c r="N7">
        <v>64795</v>
      </c>
      <c r="O7">
        <v>35557</v>
      </c>
      <c r="P7">
        <v>23661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17847-BD30-48BD-8C42-A1B52B4BC87F}">
  <dimension ref="A1:N8"/>
  <sheetViews>
    <sheetView topLeftCell="F1" workbookViewId="0">
      <selection activeCell="H6" sqref="H6"/>
    </sheetView>
  </sheetViews>
  <sheetFormatPr defaultRowHeight="14.4" x14ac:dyDescent="0.3"/>
  <cols>
    <col min="3" max="3" width="22.88671875" customWidth="1"/>
    <col min="4" max="4" width="15.5546875" customWidth="1"/>
    <col min="5" max="5" width="22.21875" customWidth="1"/>
    <col min="6" max="6" width="13.44140625" customWidth="1"/>
    <col min="9" max="9" width="19.44140625" customWidth="1"/>
    <col min="11" max="11" width="22.5546875" customWidth="1"/>
    <col min="12" max="12" width="17.5546875" customWidth="1"/>
    <col min="13" max="13" width="16.6640625" customWidth="1"/>
    <col min="14" max="14" width="13.77734375" customWidth="1"/>
  </cols>
  <sheetData>
    <row r="1" spans="1:14" x14ac:dyDescent="0.3">
      <c r="B1" t="s">
        <v>0</v>
      </c>
      <c r="C1" t="s">
        <v>20</v>
      </c>
      <c r="D1" t="s">
        <v>11</v>
      </c>
      <c r="E1" t="s">
        <v>24</v>
      </c>
      <c r="F1" t="s">
        <v>23</v>
      </c>
      <c r="J1" t="s">
        <v>0</v>
      </c>
      <c r="K1" t="s">
        <v>20</v>
      </c>
      <c r="L1" t="s">
        <v>11</v>
      </c>
      <c r="M1" t="s">
        <v>24</v>
      </c>
      <c r="N1" t="s">
        <v>23</v>
      </c>
    </row>
    <row r="2" spans="1:14" x14ac:dyDescent="0.3">
      <c r="A2" t="s">
        <v>7</v>
      </c>
      <c r="B2">
        <v>129</v>
      </c>
      <c r="C2">
        <v>129</v>
      </c>
      <c r="D2">
        <v>128</v>
      </c>
      <c r="E2">
        <v>129</v>
      </c>
      <c r="F2">
        <v>129</v>
      </c>
      <c r="I2" t="s">
        <v>13</v>
      </c>
      <c r="J2">
        <v>110</v>
      </c>
      <c r="K2">
        <v>74.007000000000005</v>
      </c>
      <c r="L2">
        <v>460</v>
      </c>
      <c r="M2">
        <v>109</v>
      </c>
      <c r="N2">
        <v>1275</v>
      </c>
    </row>
    <row r="3" spans="1:14" x14ac:dyDescent="0.3">
      <c r="A3" t="s">
        <v>1</v>
      </c>
      <c r="B3">
        <v>0</v>
      </c>
      <c r="C3">
        <v>1</v>
      </c>
      <c r="D3">
        <v>1</v>
      </c>
      <c r="E3">
        <v>1</v>
      </c>
      <c r="F3">
        <v>0</v>
      </c>
      <c r="I3" t="s">
        <v>18</v>
      </c>
      <c r="J3">
        <f>B2*100+B3*100+B4+B5+B6</f>
        <v>14038</v>
      </c>
      <c r="K3">
        <f>C2*100+C3*100+C4+C5+C6</f>
        <v>24640</v>
      </c>
      <c r="L3">
        <f t="shared" ref="L3:N3" si="0">D2*100+D3*100+D4+D5+D6</f>
        <v>90572</v>
      </c>
      <c r="M3">
        <f t="shared" si="0"/>
        <v>24286</v>
      </c>
      <c r="N3">
        <f t="shared" si="0"/>
        <v>37155</v>
      </c>
    </row>
    <row r="4" spans="1:14" x14ac:dyDescent="0.3">
      <c r="A4" t="s">
        <v>2</v>
      </c>
      <c r="B4">
        <v>243</v>
      </c>
      <c r="C4">
        <v>2302</v>
      </c>
      <c r="D4">
        <v>32039</v>
      </c>
      <c r="E4">
        <v>2291</v>
      </c>
      <c r="F4">
        <v>5420</v>
      </c>
    </row>
    <row r="5" spans="1:14" x14ac:dyDescent="0.3">
      <c r="A5" t="s">
        <v>3</v>
      </c>
      <c r="B5">
        <v>895</v>
      </c>
      <c r="C5">
        <v>9338</v>
      </c>
      <c r="D5">
        <v>45633</v>
      </c>
      <c r="E5">
        <v>8995</v>
      </c>
      <c r="F5">
        <v>18835</v>
      </c>
    </row>
    <row r="6" spans="1:14" x14ac:dyDescent="0.3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H6" t="s">
        <v>14</v>
      </c>
      <c r="J6" t="s">
        <v>20</v>
      </c>
      <c r="K6" t="s">
        <v>24</v>
      </c>
      <c r="L6" t="s">
        <v>0</v>
      </c>
    </row>
    <row r="7" spans="1:14" x14ac:dyDescent="0.3">
      <c r="I7" t="s">
        <v>5</v>
      </c>
      <c r="J7">
        <v>74.007000000000005</v>
      </c>
      <c r="K7">
        <v>109</v>
      </c>
      <c r="L7">
        <v>110</v>
      </c>
    </row>
    <row r="8" spans="1:14" x14ac:dyDescent="0.3">
      <c r="I8" t="s">
        <v>6</v>
      </c>
      <c r="J8">
        <v>24640</v>
      </c>
      <c r="K8">
        <v>24286</v>
      </c>
      <c r="L8">
        <v>14038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24C6E-F269-4766-960F-2EAC6CA83582}">
  <dimension ref="A1:M8"/>
  <sheetViews>
    <sheetView workbookViewId="0">
      <selection activeCell="L18" sqref="L18"/>
    </sheetView>
  </sheetViews>
  <sheetFormatPr defaultRowHeight="14.4" x14ac:dyDescent="0.3"/>
  <cols>
    <col min="8" max="8" width="21" customWidth="1"/>
    <col min="10" max="10" width="21.21875" customWidth="1"/>
    <col min="11" max="11" width="16.44140625" customWidth="1"/>
    <col min="12" max="12" width="20" customWidth="1"/>
  </cols>
  <sheetData>
    <row r="1" spans="1:13" x14ac:dyDescent="0.3">
      <c r="B1" t="s">
        <v>0</v>
      </c>
      <c r="C1" t="s">
        <v>20</v>
      </c>
      <c r="D1" t="s">
        <v>21</v>
      </c>
      <c r="E1" t="s">
        <v>22</v>
      </c>
      <c r="F1" t="s">
        <v>23</v>
      </c>
      <c r="I1" t="s">
        <v>0</v>
      </c>
      <c r="J1" t="s">
        <v>20</v>
      </c>
      <c r="K1" t="s">
        <v>21</v>
      </c>
      <c r="L1" t="s">
        <v>22</v>
      </c>
      <c r="M1" t="s">
        <v>23</v>
      </c>
    </row>
    <row r="2" spans="1:13" x14ac:dyDescent="0.3">
      <c r="A2" t="s">
        <v>7</v>
      </c>
      <c r="B2">
        <v>129</v>
      </c>
      <c r="C2">
        <v>129</v>
      </c>
      <c r="D2">
        <v>129</v>
      </c>
      <c r="E2">
        <v>129</v>
      </c>
      <c r="F2">
        <v>129</v>
      </c>
      <c r="H2" t="s">
        <v>13</v>
      </c>
      <c r="I2">
        <v>918</v>
      </c>
      <c r="J2">
        <v>587</v>
      </c>
      <c r="K2">
        <v>917</v>
      </c>
      <c r="L2">
        <v>12671</v>
      </c>
      <c r="M2">
        <v>13027</v>
      </c>
    </row>
    <row r="3" spans="1:13" x14ac:dyDescent="0.3">
      <c r="A3" t="s">
        <v>1</v>
      </c>
      <c r="B3">
        <v>0</v>
      </c>
      <c r="C3">
        <v>1</v>
      </c>
      <c r="D3">
        <v>1</v>
      </c>
      <c r="E3">
        <v>1</v>
      </c>
      <c r="F3">
        <v>0</v>
      </c>
      <c r="H3" t="s">
        <v>18</v>
      </c>
      <c r="I3">
        <f>B2*100+B3*100+B4+B5+B6</f>
        <v>14079</v>
      </c>
      <c r="J3">
        <f t="shared" ref="J3:M3" si="0">C2*100+C3*100+C4+C5+C6</f>
        <v>25574</v>
      </c>
      <c r="K3">
        <f t="shared" si="0"/>
        <v>24327</v>
      </c>
      <c r="L3">
        <f t="shared" si="0"/>
        <v>75312</v>
      </c>
      <c r="M3">
        <f t="shared" si="0"/>
        <v>70220</v>
      </c>
    </row>
    <row r="4" spans="1:13" x14ac:dyDescent="0.3">
      <c r="A4" t="s">
        <v>2</v>
      </c>
      <c r="B4">
        <v>271</v>
      </c>
      <c r="C4">
        <v>2361</v>
      </c>
      <c r="D4">
        <v>2319</v>
      </c>
      <c r="E4">
        <v>17997</v>
      </c>
      <c r="F4">
        <v>19119</v>
      </c>
    </row>
    <row r="5" spans="1:13" x14ac:dyDescent="0.3">
      <c r="A5" t="s">
        <v>3</v>
      </c>
      <c r="B5">
        <v>908</v>
      </c>
      <c r="C5">
        <v>10213</v>
      </c>
      <c r="D5">
        <v>9008</v>
      </c>
      <c r="E5">
        <v>44315</v>
      </c>
      <c r="F5">
        <v>38201</v>
      </c>
    </row>
    <row r="6" spans="1:13" x14ac:dyDescent="0.3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H6" t="s">
        <v>14</v>
      </c>
      <c r="J6" t="s">
        <v>20</v>
      </c>
      <c r="K6" t="s">
        <v>21</v>
      </c>
      <c r="L6" t="s">
        <v>0</v>
      </c>
    </row>
    <row r="7" spans="1:13" x14ac:dyDescent="0.3">
      <c r="I7" t="s">
        <v>5</v>
      </c>
      <c r="J7">
        <v>587</v>
      </c>
      <c r="K7">
        <v>917</v>
      </c>
      <c r="L7">
        <v>918</v>
      </c>
    </row>
    <row r="8" spans="1:13" x14ac:dyDescent="0.3">
      <c r="I8" t="s">
        <v>6</v>
      </c>
      <c r="J8">
        <v>25574</v>
      </c>
      <c r="K8">
        <v>24327</v>
      </c>
      <c r="L8">
        <v>14079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C196D-7EC6-4A43-9159-932DBED73D91}">
  <dimension ref="A1:D5"/>
  <sheetViews>
    <sheetView tabSelected="1" workbookViewId="0">
      <selection sqref="A1:D5"/>
    </sheetView>
  </sheetViews>
  <sheetFormatPr defaultRowHeight="14.4" x14ac:dyDescent="0.3"/>
  <cols>
    <col min="1" max="1" width="12.21875" customWidth="1"/>
    <col min="4" max="4" width="11.109375" customWidth="1"/>
  </cols>
  <sheetData>
    <row r="1" spans="1:4" x14ac:dyDescent="0.3">
      <c r="A1" t="s">
        <v>25</v>
      </c>
      <c r="B1" t="s">
        <v>26</v>
      </c>
      <c r="C1" t="s">
        <v>27</v>
      </c>
      <c r="D1" t="s">
        <v>32</v>
      </c>
    </row>
    <row r="2" spans="1:4" x14ac:dyDescent="0.3">
      <c r="A2" t="s">
        <v>28</v>
      </c>
      <c r="B2">
        <v>4.2500000000000003E-2</v>
      </c>
      <c r="C2">
        <v>1.6E-2</v>
      </c>
      <c r="D2">
        <f>B2/C2</f>
        <v>2.65625</v>
      </c>
    </row>
    <row r="3" spans="1:4" x14ac:dyDescent="0.3">
      <c r="A3" t="s">
        <v>29</v>
      </c>
      <c r="B3">
        <v>3.9699999999999999E-2</v>
      </c>
      <c r="C3">
        <v>0.115</v>
      </c>
      <c r="D3">
        <f t="shared" ref="D3:D5" si="0">B3/C3</f>
        <v>0.34521739130434781</v>
      </c>
    </row>
    <row r="4" spans="1:4" x14ac:dyDescent="0.3">
      <c r="A4" t="s">
        <v>30</v>
      </c>
      <c r="B4">
        <v>2.8400000000000002E-2</v>
      </c>
      <c r="C4">
        <v>1.016</v>
      </c>
      <c r="D4">
        <f t="shared" si="0"/>
        <v>2.7952755905511811E-2</v>
      </c>
    </row>
    <row r="5" spans="1:4" x14ac:dyDescent="0.3">
      <c r="A5" t="s">
        <v>31</v>
      </c>
      <c r="B5">
        <v>3.0499999999999999E-2</v>
      </c>
      <c r="C5">
        <v>79.06</v>
      </c>
      <c r="D5">
        <f t="shared" si="0"/>
        <v>3.857829496584872E-4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img_avg7</vt:lpstr>
      <vt:lpstr>img_avg21</vt:lpstr>
      <vt:lpstr>img_median7</vt:lpstr>
      <vt:lpstr>img_median21</vt:lpstr>
      <vt:lpstr>Runtime Results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Bernal</dc:creator>
  <cp:lastModifiedBy>Juan Pablo Bernal</cp:lastModifiedBy>
  <dcterms:created xsi:type="dcterms:W3CDTF">2021-03-24T17:44:37Z</dcterms:created>
  <dcterms:modified xsi:type="dcterms:W3CDTF">2021-04-27T00:42:15Z</dcterms:modified>
</cp:coreProperties>
</file>